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ceR\Desktop\30.01.2020\"/>
    </mc:Choice>
  </mc:AlternateContent>
  <bookViews>
    <workbookView xWindow="0" yWindow="0" windowWidth="25470" windowHeight="6960" tabRatio="569"/>
  </bookViews>
  <sheets>
    <sheet name="4-SAI" sheetId="1" r:id="rId1"/>
  </sheets>
  <definedNames>
    <definedName name="Excel_BuiltIn_Print_Titles_1">'4-SAI'!$A$8:$IJ$11</definedName>
    <definedName name="_xlnm.Print_Area" localSheetId="0">'4-SAI'!$B:$M</definedName>
    <definedName name="_xlnm.Print_Titles" localSheetId="0">'4-SAI'!$8:$11</definedName>
  </definedNames>
  <calcPr calcId="152511"/>
</workbook>
</file>

<file path=xl/calcChain.xml><?xml version="1.0" encoding="utf-8"?>
<calcChain xmlns="http://schemas.openxmlformats.org/spreadsheetml/2006/main">
  <c r="F33" i="1" l="1"/>
  <c r="G33" i="1"/>
  <c r="H33" i="1"/>
  <c r="I33" i="1"/>
  <c r="J33" i="1"/>
  <c r="K33" i="1"/>
  <c r="L33" i="1"/>
  <c r="E33" i="1"/>
  <c r="N33" i="1"/>
  <c r="N49" i="1"/>
  <c r="O33" i="1"/>
  <c r="O49" i="1" s="1"/>
  <c r="P33" i="1"/>
  <c r="P49" i="1"/>
  <c r="Q33" i="1"/>
  <c r="Q49" i="1" s="1"/>
  <c r="R33" i="1"/>
  <c r="S33" i="1"/>
  <c r="S49" i="1"/>
  <c r="T33" i="1"/>
  <c r="T49" i="1"/>
  <c r="U33" i="1"/>
  <c r="U49" i="1"/>
  <c r="V33" i="1"/>
  <c r="V49" i="1"/>
  <c r="W33" i="1"/>
  <c r="W49" i="1"/>
  <c r="X33" i="1"/>
  <c r="X49" i="1"/>
  <c r="Y33" i="1"/>
  <c r="Y49" i="1"/>
  <c r="Z33" i="1"/>
  <c r="Z49" i="1"/>
  <c r="AA33" i="1"/>
  <c r="AA49" i="1"/>
  <c r="AB33" i="1"/>
  <c r="AB49" i="1"/>
  <c r="AC33" i="1"/>
  <c r="AC49" i="1"/>
  <c r="AD33" i="1"/>
  <c r="AD49" i="1"/>
  <c r="AE33" i="1"/>
  <c r="AE49" i="1"/>
  <c r="AF33" i="1"/>
  <c r="AF49" i="1"/>
  <c r="AG33" i="1"/>
  <c r="AG49" i="1"/>
  <c r="AH33" i="1"/>
  <c r="AH49" i="1"/>
  <c r="M31" i="1"/>
  <c r="M32" i="1"/>
  <c r="M30" i="1"/>
  <c r="M29" i="1"/>
  <c r="M28" i="1"/>
  <c r="M27" i="1"/>
  <c r="M26" i="1"/>
  <c r="M25" i="1"/>
  <c r="M24" i="1"/>
  <c r="M23" i="1"/>
  <c r="M22" i="1"/>
  <c r="M14" i="1"/>
  <c r="M33" i="1" s="1"/>
  <c r="M15" i="1"/>
  <c r="M16" i="1"/>
  <c r="M17" i="1"/>
  <c r="M18" i="1"/>
  <c r="M19" i="1"/>
  <c r="M20" i="1"/>
  <c r="M21" i="1"/>
  <c r="R49" i="1"/>
  <c r="M37" i="1"/>
  <c r="M38" i="1"/>
  <c r="M39" i="1"/>
  <c r="M40" i="1"/>
  <c r="M41" i="1"/>
  <c r="M42" i="1"/>
  <c r="M43" i="1"/>
  <c r="M44" i="1"/>
  <c r="M36" i="1"/>
  <c r="F45" i="1"/>
  <c r="F49" i="1"/>
  <c r="F51" i="1"/>
  <c r="G45" i="1"/>
  <c r="G49" i="1" s="1"/>
  <c r="G51" i="1" s="1"/>
  <c r="H45" i="1"/>
  <c r="H49" i="1" s="1"/>
  <c r="H51" i="1" s="1"/>
  <c r="I45" i="1"/>
  <c r="J45" i="1"/>
  <c r="J49" i="1"/>
  <c r="J51" i="1"/>
  <c r="K45" i="1"/>
  <c r="K49" i="1" s="1"/>
  <c r="K51" i="1" s="1"/>
  <c r="L45" i="1"/>
  <c r="L49" i="1"/>
  <c r="E45" i="1"/>
  <c r="M47" i="1"/>
  <c r="I49" i="1"/>
  <c r="I51" i="1" s="1"/>
  <c r="M45" i="1"/>
  <c r="E49" i="1"/>
  <c r="E51" i="1"/>
  <c r="M49" i="1" l="1"/>
</calcChain>
</file>

<file path=xl/sharedStrings.xml><?xml version="1.0" encoding="utf-8"?>
<sst xmlns="http://schemas.openxmlformats.org/spreadsheetml/2006/main" count="124" uniqueCount="82">
  <si>
    <t>x</t>
  </si>
  <si>
    <t>Aizdevējs</t>
  </si>
  <si>
    <t>Mērķis</t>
  </si>
  <si>
    <t>Līguma noslēgšanas datums</t>
  </si>
  <si>
    <t>Saistību apmērs</t>
  </si>
  <si>
    <t>n</t>
  </si>
  <si>
    <t>n+1</t>
  </si>
  <si>
    <t>n+2</t>
  </si>
  <si>
    <t>n+3</t>
  </si>
  <si>
    <t>n+4</t>
  </si>
  <si>
    <t>n+5</t>
  </si>
  <si>
    <t>n+6</t>
  </si>
  <si>
    <t>turpmākajos gados</t>
  </si>
  <si>
    <t>pavisam (1.+2.+3.+4.+ 5+.6.+7.+8.)</t>
  </si>
  <si>
    <t>B</t>
  </si>
  <si>
    <t>D</t>
  </si>
  <si>
    <t>E</t>
  </si>
  <si>
    <t>Aizņēmumi</t>
  </si>
  <si>
    <t>Valsts kase</t>
  </si>
  <si>
    <t>01.08.2017</t>
  </si>
  <si>
    <t>11.07.2016</t>
  </si>
  <si>
    <t>26.07.2016</t>
  </si>
  <si>
    <t>02.09.2016</t>
  </si>
  <si>
    <t>29.05.2017</t>
  </si>
  <si>
    <t>KOPĀ:</t>
  </si>
  <si>
    <t>Galvojumi</t>
  </si>
  <si>
    <t>Ūdenssaimniecības attīstība Dobeles novada Auru pagasta Gardenes ciemā</t>
  </si>
  <si>
    <t>27.12.2013</t>
  </si>
  <si>
    <t>Ūdenssaimniecības attīstība Dobeles novada Dobeles pagasta Lejasstrazdu ciemā</t>
  </si>
  <si>
    <t>28.09.2011</t>
  </si>
  <si>
    <t>Ūdenssaimniecības attīstība Dobeles novada Dobelē</t>
  </si>
  <si>
    <t>19.09.2013</t>
  </si>
  <si>
    <t>Ūdenssaimniecības attīstība Dobeles novada Jaunbērzes ciemā</t>
  </si>
  <si>
    <t>Ūdenssaimniecības attīstība Dobeles novada Krimūnu ciemā</t>
  </si>
  <si>
    <t>Kanalizācijas tīklu paplašināšana Dobeles aglomerācijā, II kārta</t>
  </si>
  <si>
    <t>06.10.2017</t>
  </si>
  <si>
    <t>Ūdenssaimniecības attīstība Dobeles novada Annenieku pagasta Kaķenieku ciemā</t>
  </si>
  <si>
    <t>21.05.2015</t>
  </si>
  <si>
    <t>Ūdenssaimniecības attīstība Dobeles novada Penkules ciemā</t>
  </si>
  <si>
    <t>Ziemeļu investīcijas banka</t>
  </si>
  <si>
    <t>Siltumtīklu sakārtošana</t>
  </si>
  <si>
    <t>14.07.2003</t>
  </si>
  <si>
    <t>Citas ilgtermiņa saistības</t>
  </si>
  <si>
    <t>Kopā saistības</t>
  </si>
  <si>
    <t>Saistību apjoms % no plānotajiem pamatbudžeta ieņēmumiem</t>
  </si>
  <si>
    <t>Plānotie pamatbudžeta ieņēmumi bez plānotajiem transferta ieņēmumiem no valsts budžeta noteiktam mērķim (izņemot klimata pārmaiņu finanšu instrumenta finansējumu) un plānotajām iemaksām pašvaldību finanšu izlīdzināšanas fondā saimnieciskajā gadā:</t>
  </si>
  <si>
    <t>"Dobeles novada pašvaldības</t>
  </si>
  <si>
    <t xml:space="preserve"> Dobeles novada Penkules pamatskolas remontdarbi</t>
  </si>
  <si>
    <t>Projekta "'Dobeles novada Pirmskolas izglītības iestāžu remontdarbi" īstenošanai</t>
  </si>
  <si>
    <t>Projekta " Meliorācijas sistēmu pārbūve Dobeles novadā"</t>
  </si>
  <si>
    <t xml:space="preserve"> Dobeles novada izglītības iestāžu investīciju projektu īstenošanai</t>
  </si>
  <si>
    <t>Kvalitatīvu kultūras pakalpojumu nodrošināšana Dobeles novada Krimūnu pagasta iedzīvotājiem</t>
  </si>
  <si>
    <t xml:space="preserve"> Remontdarbi, apkures sistēmas atjaunošana, lietus ūdens kanalizācijas sakārtošana un labiekārtošana PII zvaniņš 2 korpusā un teritorijā</t>
  </si>
  <si>
    <t>Dienesta viesnīcas būvniecība Dobeles novada izglītības iestāžu vajadzībām</t>
  </si>
  <si>
    <t>Publiskās infrastruktūras uzlabošana uzņēmējdarbības attīstības veicināšanai Dobeles pilsētā ERAF</t>
  </si>
  <si>
    <t>03.05.2018</t>
  </si>
  <si>
    <t>Autoceļu pārbūve uzņēmējdarbības attīstībai Dobeles novada</t>
  </si>
  <si>
    <t>Dobeles pilsētas degradētēs rūpnieciskās apbūves teritorijas revitalizācija-Uzvaras iela</t>
  </si>
  <si>
    <t>02.07.2018</t>
  </si>
  <si>
    <t>Publisko teritoriju ar vides problēmām atjaunošana, uzturēšana un attīstība LLI-408</t>
  </si>
  <si>
    <t>Sociālo pakalpojumu pieejamības un kvalitātes uzlabošana Vidusbaltijas reģionā LLI-317</t>
  </si>
  <si>
    <t>Investīcijas Dobeles novada izglītības iestādēs</t>
  </si>
  <si>
    <t>Dobeles pilsētas degradētās rūpnieciskās apbūves teritorijas revitalizācija 1. posms-Spodrības iela</t>
  </si>
  <si>
    <t>30.07.2018</t>
  </si>
  <si>
    <t>Katoļu un Bīlenšteina ielu izbūve Dobeles pilsētā</t>
  </si>
  <si>
    <t>13.08.2018</t>
  </si>
  <si>
    <t>Nozīmīga kultūrvēsturiskā mantojuma saglabāšana un attīstība kultūras tūrisma piedāvājuma pilnveidošanai Zemgales reģionā</t>
  </si>
  <si>
    <t>24.08.2018</t>
  </si>
  <si>
    <t xml:space="preserve">Dobeles novada pašvaldības                                                                                                                                                                      </t>
  </si>
  <si>
    <t>Skola ielas pārbūve Dobeles pislētā</t>
  </si>
  <si>
    <t>20.11.2018</t>
  </si>
  <si>
    <t>30.10.2017</t>
  </si>
  <si>
    <t>Investīciju projektu īstenošanai (pārjaunojuma līgums)</t>
  </si>
  <si>
    <t>28.02.2019</t>
  </si>
  <si>
    <t>Aizņēmumu, galvojumu un pārējo saistību apmērs 2020. gadam</t>
  </si>
  <si>
    <t>budžets 2020. gadam</t>
  </si>
  <si>
    <t>2020</t>
  </si>
  <si>
    <t>Atelpas brīdis LLI-365</t>
  </si>
  <si>
    <t>saistošajiem noteikumiem Nr.3</t>
  </si>
  <si>
    <t>5.pielikums</t>
  </si>
  <si>
    <t>Dobeles novada domes 30.01.2020.</t>
  </si>
  <si>
    <t>Finanšu un grāmatvedības nodaļas vadītāja                                                          J.Kalniņa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</si>
</sst>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&quot;Ls &quot;* #,##0.00_-;&quot;-Ls &quot;* #,##0.00_-;_-&quot;Ls &quot;* \-??_-;_-@_-"/>
    <numFmt numFmtId="165" formatCode="0\.0"/>
  </numFmts>
  <fonts count="34">
    <font>
      <sz val="10"/>
      <name val="Arial"/>
      <family val="2"/>
      <charset val="186"/>
    </font>
    <font>
      <sz val="11"/>
      <color indexed="8"/>
      <name val="Calibri"/>
      <family val="2"/>
      <charset val="186"/>
    </font>
    <font>
      <sz val="11"/>
      <color indexed="9"/>
      <name val="Calibri"/>
      <family val="2"/>
      <charset val="186"/>
    </font>
    <font>
      <sz val="11"/>
      <color indexed="20"/>
      <name val="Calibri"/>
      <family val="2"/>
      <charset val="186"/>
    </font>
    <font>
      <b/>
      <sz val="11"/>
      <color indexed="52"/>
      <name val="Calibri"/>
      <family val="2"/>
      <charset val="186"/>
    </font>
    <font>
      <b/>
      <sz val="11"/>
      <color indexed="9"/>
      <name val="Calibri"/>
      <family val="2"/>
      <charset val="186"/>
    </font>
    <font>
      <i/>
      <sz val="11"/>
      <color indexed="23"/>
      <name val="Calibri"/>
      <family val="2"/>
      <charset val="186"/>
    </font>
    <font>
      <sz val="11"/>
      <color indexed="17"/>
      <name val="Calibri"/>
      <family val="2"/>
      <charset val="186"/>
    </font>
    <font>
      <b/>
      <sz val="15"/>
      <color indexed="56"/>
      <name val="Calibri"/>
      <family val="2"/>
      <charset val="186"/>
    </font>
    <font>
      <b/>
      <sz val="13"/>
      <color indexed="56"/>
      <name val="Calibri"/>
      <family val="2"/>
      <charset val="186"/>
    </font>
    <font>
      <b/>
      <sz val="11"/>
      <color indexed="56"/>
      <name val="Calibri"/>
      <family val="2"/>
      <charset val="186"/>
    </font>
    <font>
      <sz val="11"/>
      <color indexed="62"/>
      <name val="Calibri"/>
      <family val="2"/>
      <charset val="186"/>
    </font>
    <font>
      <sz val="11"/>
      <color indexed="52"/>
      <name val="Calibri"/>
      <family val="2"/>
      <charset val="186"/>
    </font>
    <font>
      <sz val="11"/>
      <color indexed="60"/>
      <name val="Calibri"/>
      <family val="2"/>
      <charset val="186"/>
    </font>
    <font>
      <b/>
      <sz val="11"/>
      <color indexed="63"/>
      <name val="Calibri"/>
      <family val="2"/>
      <charset val="186"/>
    </font>
    <font>
      <sz val="10"/>
      <name val="BaltHelvetica"/>
      <charset val="186"/>
    </font>
    <font>
      <b/>
      <sz val="18"/>
      <color indexed="56"/>
      <name val="Cambria"/>
      <family val="2"/>
      <charset val="186"/>
    </font>
    <font>
      <b/>
      <sz val="11"/>
      <color indexed="8"/>
      <name val="Calibri"/>
      <family val="2"/>
      <charset val="186"/>
    </font>
    <font>
      <sz val="10"/>
      <name val="BaltGaramond"/>
      <family val="2"/>
      <charset val="186"/>
    </font>
    <font>
      <sz val="11"/>
      <color indexed="10"/>
      <name val="Calibri"/>
      <family val="2"/>
      <charset val="186"/>
    </font>
    <font>
      <sz val="12"/>
      <name val="Times New Roman"/>
      <family val="1"/>
      <charset val="186"/>
    </font>
    <font>
      <sz val="11"/>
      <name val="Times New Roman"/>
      <family val="1"/>
      <charset val="186"/>
    </font>
    <font>
      <b/>
      <sz val="14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2"/>
      <name val="Times New Roman"/>
      <family val="1"/>
      <charset val="186"/>
    </font>
    <font>
      <i/>
      <sz val="10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i/>
      <sz val="12"/>
      <name val="Times New Roman"/>
      <family val="1"/>
      <charset val="186"/>
    </font>
    <font>
      <sz val="9"/>
      <name val="Times New Roman"/>
      <family val="1"/>
      <charset val="186"/>
    </font>
    <font>
      <sz val="10"/>
      <name val="Arial"/>
      <family val="2"/>
      <charset val="186"/>
    </font>
    <font>
      <sz val="12"/>
      <color rgb="FFFF0000"/>
      <name val="Times New Roman"/>
      <family val="1"/>
      <charset val="186"/>
    </font>
    <font>
      <i/>
      <sz val="10"/>
      <color rgb="FFFF0000"/>
      <name val="Times New Roman"/>
      <family val="1"/>
      <charset val="186"/>
    </font>
    <font>
      <sz val="10"/>
      <color rgb="FFFF0000"/>
      <name val="Times New Roman"/>
      <family val="1"/>
      <charset val="186"/>
    </font>
  </fonts>
  <fills count="27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indexed="26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/>
      <diagonal/>
    </border>
    <border>
      <left style="hair">
        <color indexed="8"/>
      </left>
      <right/>
      <top/>
      <bottom/>
      <diagonal/>
    </border>
    <border>
      <left/>
      <right style="hair">
        <color indexed="8"/>
      </right>
      <top/>
      <bottom/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</borders>
  <cellStyleXfs count="104">
    <xf numFmtId="0" fontId="0" fillId="0" borderId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3" borderId="0" applyNumberFormat="0" applyBorder="0" applyAlignment="0" applyProtection="0"/>
    <xf numFmtId="0" fontId="4" fillId="20" borderId="1" applyNumberFormat="0" applyAlignment="0" applyProtection="0"/>
    <xf numFmtId="0" fontId="5" fillId="21" borderId="2" applyNumberFormat="0" applyAlignment="0" applyProtection="0"/>
    <xf numFmtId="164" fontId="30" fillId="0" borderId="0" applyFill="0" applyBorder="0" applyAlignment="0" applyProtection="0"/>
    <xf numFmtId="164" fontId="30" fillId="0" borderId="0" applyFill="0" applyBorder="0" applyAlignment="0" applyProtection="0"/>
    <xf numFmtId="0" fontId="6" fillId="0" borderId="0" applyNumberFormat="0" applyFill="0" applyBorder="0" applyAlignment="0" applyProtection="0"/>
    <xf numFmtId="0" fontId="7" fillId="4" borderId="0" applyNumberFormat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7" borderId="1" applyNumberFormat="0" applyAlignment="0" applyProtection="0"/>
    <xf numFmtId="0" fontId="12" fillId="0" borderId="6" applyNumberFormat="0" applyFill="0" applyAlignment="0" applyProtection="0"/>
    <xf numFmtId="0" fontId="13" fillId="22" borderId="0" applyNumberFormat="0" applyBorder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23" borderId="7" applyNumberFormat="0" applyAlignment="0" applyProtection="0"/>
    <xf numFmtId="0" fontId="14" fillId="20" borderId="8" applyNumberFormat="0" applyAlignment="0" applyProtection="0"/>
    <xf numFmtId="0" fontId="15" fillId="0" borderId="0"/>
    <xf numFmtId="0" fontId="30" fillId="0" borderId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165" fontId="18" fillId="20" borderId="0" applyBorder="0" applyProtection="0"/>
    <xf numFmtId="0" fontId="19" fillId="0" borderId="0" applyNumberFormat="0" applyFill="0" applyBorder="0" applyAlignment="0" applyProtection="0"/>
  </cellStyleXfs>
  <cellXfs count="107">
    <xf numFmtId="0" fontId="0" fillId="0" borderId="0" xfId="0"/>
    <xf numFmtId="0" fontId="20" fillId="24" borderId="0" xfId="94" applyFont="1" applyFill="1" applyBorder="1" applyAlignment="1" applyProtection="1">
      <alignment vertical="center"/>
      <protection locked="0"/>
    </xf>
    <xf numFmtId="0" fontId="20" fillId="0" borderId="0" xfId="94" applyFont="1" applyBorder="1" applyProtection="1">
      <protection locked="0"/>
    </xf>
    <xf numFmtId="0" fontId="20" fillId="0" borderId="0" xfId="94" applyFont="1" applyProtection="1"/>
    <xf numFmtId="0" fontId="20" fillId="0" borderId="0" xfId="94" applyFont="1" applyProtection="1">
      <protection locked="0"/>
    </xf>
    <xf numFmtId="0" fontId="20" fillId="0" borderId="0" xfId="94" applyFont="1"/>
    <xf numFmtId="0" fontId="20" fillId="0" borderId="0" xfId="95" applyNumberFormat="1" applyFont="1"/>
    <xf numFmtId="0" fontId="20" fillId="0" borderId="0" xfId="95" applyFont="1"/>
    <xf numFmtId="0" fontId="24" fillId="0" borderId="0" xfId="95" applyFont="1" applyFill="1"/>
    <xf numFmtId="0" fontId="24" fillId="0" borderId="0" xfId="95" applyFont="1" applyFill="1" applyAlignment="1">
      <alignment horizontal="center"/>
    </xf>
    <xf numFmtId="0" fontId="20" fillId="0" borderId="0" xfId="95" applyFont="1" applyFill="1"/>
    <xf numFmtId="0" fontId="20" fillId="0" borderId="0" xfId="95" applyFont="1" applyFill="1" applyAlignment="1">
      <alignment horizontal="center"/>
    </xf>
    <xf numFmtId="0" fontId="20" fillId="0" borderId="0" xfId="95" applyFont="1" applyFill="1" applyAlignment="1">
      <alignment horizontal="right"/>
    </xf>
    <xf numFmtId="0" fontId="20" fillId="24" borderId="0" xfId="94" applyFont="1" applyFill="1" applyBorder="1" applyAlignment="1" applyProtection="1">
      <alignment horizontal="center" vertical="center" wrapText="1"/>
    </xf>
    <xf numFmtId="0" fontId="26" fillId="0" borderId="10" xfId="94" applyFont="1" applyFill="1" applyBorder="1" applyAlignment="1" applyProtection="1">
      <alignment horizontal="center" vertical="center" wrapText="1"/>
    </xf>
    <xf numFmtId="0" fontId="27" fillId="0" borderId="10" xfId="94" applyFont="1" applyFill="1" applyBorder="1" applyAlignment="1" applyProtection="1">
      <alignment horizontal="center" vertical="center" wrapText="1"/>
    </xf>
    <xf numFmtId="0" fontId="24" fillId="0" borderId="0" xfId="94" applyFont="1" applyFill="1" applyBorder="1" applyAlignment="1" applyProtection="1">
      <alignment horizontal="center" wrapText="1"/>
    </xf>
    <xf numFmtId="0" fontId="24" fillId="0" borderId="0" xfId="94" applyFont="1" applyFill="1" applyBorder="1" applyAlignment="1" applyProtection="1">
      <alignment horizontal="center" vertical="center" wrapText="1"/>
    </xf>
    <xf numFmtId="0" fontId="20" fillId="0" borderId="0" xfId="94" applyFont="1" applyBorder="1" applyAlignment="1" applyProtection="1">
      <alignment horizontal="center" wrapText="1"/>
    </xf>
    <xf numFmtId="0" fontId="26" fillId="24" borderId="0" xfId="94" applyFont="1" applyFill="1" applyBorder="1" applyAlignment="1" applyProtection="1">
      <alignment horizontal="center" vertical="center" wrapText="1"/>
    </xf>
    <xf numFmtId="49" fontId="26" fillId="0" borderId="10" xfId="94" applyNumberFormat="1" applyFont="1" applyBorder="1" applyAlignment="1" applyProtection="1">
      <alignment horizontal="center" wrapText="1"/>
    </xf>
    <xf numFmtId="0" fontId="26" fillId="0" borderId="10" xfId="94" applyFont="1" applyFill="1" applyBorder="1" applyAlignment="1" applyProtection="1">
      <alignment horizontal="center" wrapText="1"/>
    </xf>
    <xf numFmtId="0" fontId="26" fillId="0" borderId="10" xfId="94" applyFont="1" applyBorder="1" applyAlignment="1" applyProtection="1">
      <alignment horizontal="center" wrapText="1"/>
    </xf>
    <xf numFmtId="0" fontId="26" fillId="0" borderId="0" xfId="94" applyFont="1" applyFill="1" applyBorder="1" applyAlignment="1" applyProtection="1">
      <alignment horizontal="center"/>
    </xf>
    <xf numFmtId="0" fontId="26" fillId="0" borderId="0" xfId="94" applyFont="1" applyBorder="1" applyAlignment="1" applyProtection="1">
      <alignment horizontal="center" wrapText="1"/>
    </xf>
    <xf numFmtId="49" fontId="26" fillId="0" borderId="0" xfId="94" applyNumberFormat="1" applyFont="1" applyBorder="1" applyAlignment="1" applyProtection="1">
      <alignment horizontal="center" wrapText="1"/>
    </xf>
    <xf numFmtId="49" fontId="24" fillId="0" borderId="11" xfId="94" applyNumberFormat="1" applyFont="1" applyBorder="1" applyAlignment="1" applyProtection="1">
      <alignment wrapText="1"/>
    </xf>
    <xf numFmtId="49" fontId="23" fillId="0" borderId="0" xfId="94" applyNumberFormat="1" applyFont="1" applyBorder="1" applyAlignment="1" applyProtection="1">
      <alignment horizontal="left" wrapText="1"/>
    </xf>
    <xf numFmtId="49" fontId="26" fillId="0" borderId="10" xfId="94" applyNumberFormat="1" applyFont="1" applyFill="1" applyBorder="1" applyAlignment="1" applyProtection="1">
      <alignment horizontal="center" vertical="center" wrapText="1"/>
      <protection locked="0"/>
    </xf>
    <xf numFmtId="3" fontId="27" fillId="0" borderId="10" xfId="94" applyNumberFormat="1" applyFont="1" applyFill="1" applyBorder="1" applyAlignment="1" applyProtection="1">
      <alignment horizontal="right" vertical="center" wrapText="1"/>
    </xf>
    <xf numFmtId="0" fontId="20" fillId="24" borderId="0" xfId="94" applyFont="1" applyFill="1" applyBorder="1" applyAlignment="1" applyProtection="1">
      <alignment horizontal="center" vertical="center" wrapText="1"/>
      <protection locked="0"/>
    </xf>
    <xf numFmtId="49" fontId="20" fillId="0" borderId="0" xfId="94" applyNumberFormat="1" applyFont="1" applyBorder="1" applyAlignment="1" applyProtection="1">
      <alignment wrapText="1"/>
      <protection locked="0"/>
    </xf>
    <xf numFmtId="0" fontId="20" fillId="0" borderId="0" xfId="94" applyFont="1" applyFill="1" applyBorder="1" applyAlignment="1" applyProtection="1">
      <alignment horizontal="right" vertical="center" wrapText="1"/>
      <protection locked="0"/>
    </xf>
    <xf numFmtId="0" fontId="20" fillId="0" borderId="0" xfId="94" applyFont="1" applyFill="1" applyBorder="1" applyAlignment="1" applyProtection="1">
      <alignment horizontal="right" wrapText="1"/>
    </xf>
    <xf numFmtId="0" fontId="20" fillId="0" borderId="0" xfId="94" applyFont="1" applyFill="1" applyBorder="1" applyAlignment="1" applyProtection="1">
      <alignment horizontal="center" vertical="center" wrapText="1"/>
      <protection locked="0"/>
    </xf>
    <xf numFmtId="0" fontId="20" fillId="0" borderId="0" xfId="94" applyFont="1" applyFill="1" applyBorder="1" applyAlignment="1" applyProtection="1">
      <alignment horizontal="center" vertical="center" wrapText="1"/>
    </xf>
    <xf numFmtId="0" fontId="20" fillId="0" borderId="0" xfId="94" applyFont="1" applyBorder="1" applyAlignment="1" applyProtection="1">
      <alignment horizontal="center" vertical="center" wrapText="1"/>
      <protection locked="0"/>
    </xf>
    <xf numFmtId="49" fontId="27" fillId="0" borderId="0" xfId="94" applyNumberFormat="1" applyFont="1" applyBorder="1" applyAlignment="1" applyProtection="1">
      <alignment horizontal="left" wrapText="1"/>
      <protection locked="0"/>
    </xf>
    <xf numFmtId="49" fontId="27" fillId="0" borderId="0" xfId="94" applyNumberFormat="1" applyFont="1" applyBorder="1" applyAlignment="1" applyProtection="1">
      <alignment wrapText="1"/>
      <protection locked="0"/>
    </xf>
    <xf numFmtId="0" fontId="26" fillId="0" borderId="0" xfId="94" applyFont="1" applyFill="1" applyBorder="1" applyAlignment="1" applyProtection="1">
      <alignment horizontal="right" vertical="center" wrapText="1"/>
      <protection locked="0"/>
    </xf>
    <xf numFmtId="0" fontId="26" fillId="0" borderId="0" xfId="94" applyFont="1" applyFill="1" applyBorder="1" applyAlignment="1" applyProtection="1">
      <alignment horizontal="right" wrapText="1"/>
    </xf>
    <xf numFmtId="49" fontId="26" fillId="0" borderId="0" xfId="94" applyNumberFormat="1" applyFont="1" applyBorder="1" applyAlignment="1" applyProtection="1">
      <alignment wrapText="1"/>
      <protection locked="0"/>
    </xf>
    <xf numFmtId="0" fontId="26" fillId="0" borderId="10" xfId="94" applyFont="1" applyFill="1" applyBorder="1" applyAlignment="1" applyProtection="1">
      <alignment horizontal="right" wrapText="1"/>
    </xf>
    <xf numFmtId="49" fontId="27" fillId="0" borderId="12" xfId="94" applyNumberFormat="1" applyFont="1" applyFill="1" applyBorder="1" applyAlignment="1" applyProtection="1">
      <alignment vertical="center" wrapText="1"/>
      <protection locked="0"/>
    </xf>
    <xf numFmtId="3" fontId="27" fillId="0" borderId="10" xfId="94" applyNumberFormat="1" applyFont="1" applyFill="1" applyBorder="1" applyAlignment="1" applyProtection="1">
      <alignment horizontal="right" vertical="center" wrapText="1"/>
      <protection locked="0"/>
    </xf>
    <xf numFmtId="49" fontId="27" fillId="0" borderId="0" xfId="94" applyNumberFormat="1" applyFont="1" applyFill="1" applyBorder="1" applyAlignment="1" applyProtection="1">
      <alignment vertical="center" wrapText="1"/>
      <protection locked="0"/>
    </xf>
    <xf numFmtId="0" fontId="26" fillId="0" borderId="0" xfId="94" applyFont="1" applyFill="1" applyBorder="1" applyAlignment="1" applyProtection="1">
      <alignment horizontal="right" vertical="center" wrapText="1"/>
    </xf>
    <xf numFmtId="49" fontId="27" fillId="0" borderId="0" xfId="94" applyNumberFormat="1" applyFont="1" applyBorder="1" applyAlignment="1" applyProtection="1">
      <alignment vertical="center" wrapText="1"/>
      <protection locked="0"/>
    </xf>
    <xf numFmtId="0" fontId="26" fillId="0" borderId="13" xfId="94" applyFont="1" applyFill="1" applyBorder="1" applyAlignment="1" applyProtection="1">
      <alignment horizontal="right" vertical="center" wrapText="1"/>
    </xf>
    <xf numFmtId="4" fontId="26" fillId="0" borderId="10" xfId="94" applyNumberFormat="1" applyFont="1" applyFill="1" applyBorder="1" applyAlignment="1" applyProtection="1">
      <alignment horizontal="right" vertical="center" wrapText="1"/>
    </xf>
    <xf numFmtId="0" fontId="26" fillId="0" borderId="10" xfId="94" applyFont="1" applyFill="1" applyBorder="1" applyAlignment="1" applyProtection="1">
      <alignment horizontal="right" vertical="center" wrapText="1"/>
    </xf>
    <xf numFmtId="49" fontId="26" fillId="0" borderId="0" xfId="94" applyNumberFormat="1" applyFont="1" applyBorder="1" applyAlignment="1" applyProtection="1">
      <alignment vertical="center" wrapText="1"/>
      <protection locked="0"/>
    </xf>
    <xf numFmtId="49" fontId="25" fillId="0" borderId="0" xfId="94" applyNumberFormat="1" applyFont="1" applyAlignment="1" applyProtection="1">
      <alignment vertical="center" wrapText="1"/>
    </xf>
    <xf numFmtId="0" fontId="25" fillId="0" borderId="13" xfId="94" applyFont="1" applyBorder="1" applyAlignment="1" applyProtection="1">
      <alignment vertical="center"/>
      <protection locked="0"/>
    </xf>
    <xf numFmtId="0" fontId="26" fillId="0" borderId="0" xfId="94" applyFont="1" applyAlignment="1" applyProtection="1">
      <alignment vertical="center"/>
      <protection locked="0"/>
    </xf>
    <xf numFmtId="0" fontId="26" fillId="0" borderId="14" xfId="94" applyFont="1" applyBorder="1" applyAlignment="1" applyProtection="1">
      <alignment vertical="center"/>
    </xf>
    <xf numFmtId="0" fontId="26" fillId="0" borderId="0" xfId="94" applyFont="1" applyBorder="1" applyAlignment="1" applyProtection="1">
      <alignment vertical="center"/>
    </xf>
    <xf numFmtId="0" fontId="26" fillId="0" borderId="15" xfId="94" applyFont="1" applyBorder="1" applyAlignment="1" applyProtection="1">
      <alignment vertical="center"/>
    </xf>
    <xf numFmtId="49" fontId="20" fillId="0" borderId="0" xfId="94" applyNumberFormat="1" applyFont="1" applyBorder="1" applyProtection="1">
      <protection locked="0"/>
    </xf>
    <xf numFmtId="49" fontId="28" fillId="0" borderId="0" xfId="94" applyNumberFormat="1" applyFont="1" applyProtection="1">
      <protection locked="0"/>
    </xf>
    <xf numFmtId="0" fontId="28" fillId="0" borderId="0" xfId="94" applyFont="1" applyProtection="1">
      <protection locked="0"/>
    </xf>
    <xf numFmtId="0" fontId="20" fillId="0" borderId="0" xfId="94" applyFont="1" applyAlignment="1" applyProtection="1">
      <protection locked="0"/>
    </xf>
    <xf numFmtId="49" fontId="26" fillId="0" borderId="0" xfId="94" applyNumberFormat="1" applyFont="1" applyProtection="1"/>
    <xf numFmtId="49" fontId="20" fillId="0" borderId="0" xfId="94" applyNumberFormat="1" applyFont="1" applyProtection="1"/>
    <xf numFmtId="49" fontId="26" fillId="25" borderId="10" xfId="94" applyNumberFormat="1" applyFont="1" applyFill="1" applyBorder="1" applyAlignment="1" applyProtection="1">
      <alignment horizontal="center" vertical="center" wrapText="1"/>
      <protection locked="0"/>
    </xf>
    <xf numFmtId="3" fontId="27" fillId="25" borderId="10" xfId="94" applyNumberFormat="1" applyFont="1" applyFill="1" applyBorder="1" applyAlignment="1" applyProtection="1">
      <alignment horizontal="right" vertical="center" wrapText="1"/>
    </xf>
    <xf numFmtId="49" fontId="27" fillId="25" borderId="10" xfId="94" applyNumberFormat="1" applyFont="1" applyFill="1" applyBorder="1" applyAlignment="1" applyProtection="1">
      <alignment horizontal="left" vertical="center" wrapText="1"/>
      <protection locked="0"/>
    </xf>
    <xf numFmtId="49" fontId="27" fillId="25" borderId="12" xfId="94" applyNumberFormat="1" applyFont="1" applyFill="1" applyBorder="1" applyAlignment="1" applyProtection="1">
      <alignment vertical="center" wrapText="1"/>
      <protection locked="0"/>
    </xf>
    <xf numFmtId="49" fontId="30" fillId="25" borderId="16" xfId="95" applyNumberFormat="1" applyFont="1" applyFill="1" applyBorder="1" applyAlignment="1">
      <alignment vertical="center" wrapText="1"/>
    </xf>
    <xf numFmtId="49" fontId="30" fillId="25" borderId="17" xfId="95" applyNumberFormat="1" applyFont="1" applyFill="1" applyBorder="1" applyAlignment="1">
      <alignment vertical="center" wrapText="1"/>
    </xf>
    <xf numFmtId="3" fontId="27" fillId="26" borderId="17" xfId="94" applyNumberFormat="1" applyFont="1" applyFill="1" applyBorder="1" applyAlignment="1" applyProtection="1">
      <alignment horizontal="right" vertical="center"/>
      <protection locked="0"/>
    </xf>
    <xf numFmtId="0" fontId="23" fillId="0" borderId="0" xfId="94" applyFont="1" applyBorder="1" applyAlignment="1" applyProtection="1">
      <protection locked="0"/>
    </xf>
    <xf numFmtId="0" fontId="26" fillId="0" borderId="0" xfId="94" applyFont="1" applyBorder="1" applyAlignment="1" applyProtection="1">
      <protection locked="0"/>
    </xf>
    <xf numFmtId="0" fontId="20" fillId="24" borderId="0" xfId="95" applyFont="1" applyFill="1" applyBorder="1" applyAlignment="1">
      <alignment vertical="center"/>
    </xf>
    <xf numFmtId="49" fontId="23" fillId="0" borderId="0" xfId="95" applyNumberFormat="1" applyFont="1" applyBorder="1" applyAlignment="1"/>
    <xf numFmtId="0" fontId="24" fillId="24" borderId="0" xfId="95" applyFont="1" applyFill="1" applyBorder="1" applyAlignment="1">
      <alignment vertical="center"/>
    </xf>
    <xf numFmtId="49" fontId="21" fillId="0" borderId="0" xfId="95" applyNumberFormat="1" applyFont="1" applyBorder="1" applyAlignment="1"/>
    <xf numFmtId="3" fontId="20" fillId="0" borderId="0" xfId="94" applyNumberFormat="1" applyFont="1" applyFill="1" applyBorder="1" applyAlignment="1" applyProtection="1">
      <alignment horizontal="right" vertical="center" wrapText="1"/>
      <protection locked="0"/>
    </xf>
    <xf numFmtId="0" fontId="31" fillId="0" borderId="0" xfId="94" applyFont="1" applyProtection="1">
      <protection locked="0"/>
    </xf>
    <xf numFmtId="0" fontId="32" fillId="0" borderId="0" xfId="94" applyFont="1" applyAlignment="1" applyProtection="1">
      <alignment horizontal="right"/>
      <protection locked="0"/>
    </xf>
    <xf numFmtId="0" fontId="33" fillId="0" borderId="0" xfId="94" applyFont="1" applyFill="1" applyBorder="1" applyAlignment="1" applyProtection="1">
      <alignment horizontal="center" vertical="center" wrapText="1"/>
    </xf>
    <xf numFmtId="0" fontId="33" fillId="0" borderId="0" xfId="94" applyFont="1" applyFill="1" applyBorder="1" applyAlignment="1" applyProtection="1">
      <alignment horizontal="center"/>
    </xf>
    <xf numFmtId="0" fontId="33" fillId="0" borderId="0" xfId="94" applyFont="1" applyFill="1" applyBorder="1" applyAlignment="1" applyProtection="1">
      <alignment horizontal="center" wrapText="1"/>
    </xf>
    <xf numFmtId="0" fontId="33" fillId="24" borderId="0" xfId="94" applyFont="1" applyFill="1" applyBorder="1" applyAlignment="1" applyProtection="1">
      <alignment horizontal="center" vertical="center" wrapText="1"/>
    </xf>
    <xf numFmtId="0" fontId="33" fillId="0" borderId="0" xfId="94" applyFont="1" applyBorder="1" applyAlignment="1" applyProtection="1">
      <alignment horizontal="center" wrapText="1"/>
    </xf>
    <xf numFmtId="3" fontId="20" fillId="0" borderId="0" xfId="94" applyNumberFormat="1" applyFont="1" applyBorder="1" applyAlignment="1" applyProtection="1">
      <alignment horizontal="center" vertical="center" wrapText="1"/>
      <protection locked="0"/>
    </xf>
    <xf numFmtId="0" fontId="31" fillId="0" borderId="0" xfId="94" applyFont="1" applyFill="1" applyBorder="1" applyAlignment="1" applyProtection="1">
      <alignment horizontal="center" vertical="center" wrapText="1"/>
      <protection locked="0"/>
    </xf>
    <xf numFmtId="0" fontId="31" fillId="0" borderId="0" xfId="94" applyFont="1" applyFill="1" applyBorder="1" applyAlignment="1" applyProtection="1">
      <alignment horizontal="center" vertical="center" wrapText="1"/>
    </xf>
    <xf numFmtId="49" fontId="26" fillId="0" borderId="10" xfId="94" applyNumberFormat="1" applyFont="1" applyBorder="1" applyAlignment="1" applyProtection="1">
      <alignment horizontal="left" vertical="center" wrapText="1"/>
      <protection locked="0"/>
    </xf>
    <xf numFmtId="0" fontId="31" fillId="24" borderId="0" xfId="94" applyFont="1" applyFill="1" applyBorder="1" applyAlignment="1" applyProtection="1">
      <alignment horizontal="center" vertical="center" wrapText="1"/>
      <protection locked="0"/>
    </xf>
    <xf numFmtId="0" fontId="31" fillId="0" borderId="0" xfId="94" applyFont="1" applyBorder="1" applyAlignment="1" applyProtection="1">
      <alignment horizontal="center" vertical="center" wrapText="1"/>
      <protection locked="0"/>
    </xf>
    <xf numFmtId="49" fontId="26" fillId="0" borderId="10" xfId="94" applyNumberFormat="1" applyFont="1" applyFill="1" applyBorder="1" applyAlignment="1" applyProtection="1">
      <alignment horizontal="left" vertical="center" wrapText="1"/>
      <protection locked="0"/>
    </xf>
    <xf numFmtId="3" fontId="26" fillId="0" borderId="10" xfId="94" applyNumberFormat="1" applyFont="1" applyFill="1" applyBorder="1" applyAlignment="1" applyProtection="1">
      <alignment horizontal="right" vertical="center"/>
      <protection locked="0"/>
    </xf>
    <xf numFmtId="49" fontId="26" fillId="0" borderId="10" xfId="94" applyNumberFormat="1" applyFont="1" applyBorder="1" applyAlignment="1" applyProtection="1">
      <alignment horizontal="center" vertical="center" wrapText="1"/>
      <protection locked="0"/>
    </xf>
    <xf numFmtId="49" fontId="26" fillId="0" borderId="10" xfId="94" applyNumberFormat="1" applyFont="1" applyBorder="1" applyAlignment="1" applyProtection="1">
      <alignment horizontal="left" vertical="center" wrapText="1"/>
      <protection locked="0"/>
    </xf>
    <xf numFmtId="49" fontId="26" fillId="0" borderId="12" xfId="94" applyNumberFormat="1" applyFont="1" applyBorder="1" applyAlignment="1" applyProtection="1">
      <alignment horizontal="left" vertical="center" wrapText="1"/>
    </xf>
    <xf numFmtId="49" fontId="26" fillId="0" borderId="16" xfId="94" applyNumberFormat="1" applyFont="1" applyBorder="1" applyAlignment="1" applyProtection="1">
      <alignment horizontal="left" vertical="center" wrapText="1"/>
    </xf>
    <xf numFmtId="49" fontId="26" fillId="0" borderId="17" xfId="94" applyNumberFormat="1" applyFont="1" applyBorder="1" applyAlignment="1" applyProtection="1">
      <alignment horizontal="left" vertical="center" wrapText="1"/>
    </xf>
    <xf numFmtId="49" fontId="29" fillId="0" borderId="0" xfId="94" applyNumberFormat="1" applyFont="1" applyBorder="1" applyAlignment="1" applyProtection="1">
      <alignment horizontal="left" vertical="top" wrapText="1"/>
    </xf>
    <xf numFmtId="49" fontId="26" fillId="0" borderId="10" xfId="94" applyNumberFormat="1" applyFont="1" applyFill="1" applyBorder="1" applyAlignment="1" applyProtection="1">
      <alignment horizontal="center" vertical="center" wrapText="1"/>
    </xf>
    <xf numFmtId="49" fontId="26" fillId="0" borderId="10" xfId="94" applyNumberFormat="1" applyFont="1" applyBorder="1" applyAlignment="1" applyProtection="1">
      <alignment horizontal="center" vertical="center" wrapText="1"/>
    </xf>
    <xf numFmtId="0" fontId="26" fillId="0" borderId="10" xfId="94" applyFont="1" applyBorder="1" applyAlignment="1" applyProtection="1">
      <alignment horizontal="center" wrapText="1"/>
      <protection locked="0"/>
    </xf>
    <xf numFmtId="49" fontId="26" fillId="0" borderId="0" xfId="95" applyNumberFormat="1" applyFont="1" applyBorder="1" applyAlignment="1">
      <alignment horizontal="right"/>
    </xf>
    <xf numFmtId="0" fontId="21" fillId="0" borderId="0" xfId="0" applyFont="1" applyBorder="1" applyAlignment="1">
      <alignment horizontal="center" vertical="center" wrapText="1"/>
    </xf>
    <xf numFmtId="0" fontId="21" fillId="0" borderId="0" xfId="94" applyFont="1" applyBorder="1" applyAlignment="1" applyProtection="1">
      <alignment horizontal="right"/>
      <protection locked="0"/>
    </xf>
    <xf numFmtId="0" fontId="22" fillId="0" borderId="0" xfId="94" applyFont="1" applyBorder="1" applyAlignment="1" applyProtection="1">
      <alignment horizontal="center"/>
      <protection locked="0"/>
    </xf>
    <xf numFmtId="0" fontId="26" fillId="0" borderId="0" xfId="94" applyFont="1" applyBorder="1" applyAlignment="1" applyProtection="1">
      <alignment horizontal="right"/>
      <protection locked="0"/>
    </xf>
  </cellXfs>
  <cellStyles count="104">
    <cellStyle name="20% - Accent1 2 2" xfId="1"/>
    <cellStyle name="20% - Accent1 2 2 2" xfId="2"/>
    <cellStyle name="20% - Accent1 2 2 3" xfId="3"/>
    <cellStyle name="20% - Accent2 2 2" xfId="4"/>
    <cellStyle name="20% - Accent2 2 2 2" xfId="5"/>
    <cellStyle name="20% - Accent2 2 2 3" xfId="6"/>
    <cellStyle name="20% - Accent3 2 2" xfId="7"/>
    <cellStyle name="20% - Accent3 2 2 2" xfId="8"/>
    <cellStyle name="20% - Accent3 2 2 3" xfId="9"/>
    <cellStyle name="20% - Accent4 2 2" xfId="10"/>
    <cellStyle name="20% - Accent4 2 2 2" xfId="11"/>
    <cellStyle name="20% - Accent4 2 2 3" xfId="12"/>
    <cellStyle name="20% - Accent5 2 2" xfId="13"/>
    <cellStyle name="20% - Accent5 2 2 2" xfId="14"/>
    <cellStyle name="20% - Accent5 2 2 3" xfId="15"/>
    <cellStyle name="20% - Accent6 2 2" xfId="16"/>
    <cellStyle name="20% - Accent6 2 2 2" xfId="17"/>
    <cellStyle name="20% - Accent6 2 2 3" xfId="18"/>
    <cellStyle name="40% - Accent1 2 2" xfId="19"/>
    <cellStyle name="40% - Accent1 2 2 2" xfId="20"/>
    <cellStyle name="40% - Accent1 2 2 3" xfId="21"/>
    <cellStyle name="40% - Accent2 2 2" xfId="22"/>
    <cellStyle name="40% - Accent2 2 2 2" xfId="23"/>
    <cellStyle name="40% - Accent2 2 2 3" xfId="24"/>
    <cellStyle name="40% - Accent3 2 2" xfId="25"/>
    <cellStyle name="40% - Accent3 2 2 2" xfId="26"/>
    <cellStyle name="40% - Accent3 2 2 3" xfId="27"/>
    <cellStyle name="40% - Accent4 2 2" xfId="28"/>
    <cellStyle name="40% - Accent4 2 2 2" xfId="29"/>
    <cellStyle name="40% - Accent4 2 2 3" xfId="30"/>
    <cellStyle name="40% - Accent5 2 2" xfId="31"/>
    <cellStyle name="40% - Accent5 2 2 2" xfId="32"/>
    <cellStyle name="40% - Accent5 2 2 3" xfId="33"/>
    <cellStyle name="40% - Accent6 2 2" xfId="34"/>
    <cellStyle name="40% - Accent6 2 2 2" xfId="35"/>
    <cellStyle name="40% - Accent6 2 2 3" xfId="36"/>
    <cellStyle name="60% - Accent1 2 2" xfId="37"/>
    <cellStyle name="60% - Accent2 2 2" xfId="38"/>
    <cellStyle name="60% - Accent3 2 2" xfId="39"/>
    <cellStyle name="60% - Accent4 2 2" xfId="40"/>
    <cellStyle name="60% - Accent5 2 2" xfId="41"/>
    <cellStyle name="60% - Accent6 2 2" xfId="42"/>
    <cellStyle name="Accent1 2 2" xfId="43"/>
    <cellStyle name="Accent2 2 2" xfId="44"/>
    <cellStyle name="Accent3 2 2" xfId="45"/>
    <cellStyle name="Accent4 2 2" xfId="46"/>
    <cellStyle name="Accent5 2 2" xfId="47"/>
    <cellStyle name="Accent6 2 2" xfId="48"/>
    <cellStyle name="Bad 2 2" xfId="49"/>
    <cellStyle name="Calculation 2 2" xfId="50"/>
    <cellStyle name="Check Cell 2 2" xfId="51"/>
    <cellStyle name="Currency 2" xfId="52"/>
    <cellStyle name="Currency 2 2" xfId="53"/>
    <cellStyle name="Explanatory Text 2 2" xfId="54"/>
    <cellStyle name="Good 2 2" xfId="55"/>
    <cellStyle name="Heading 1 2 2" xfId="56"/>
    <cellStyle name="Heading 2 2 2" xfId="57"/>
    <cellStyle name="Heading 3 2 2" xfId="58"/>
    <cellStyle name="Heading 4 2 2" xfId="59"/>
    <cellStyle name="Input 2 2" xfId="60"/>
    <cellStyle name="Linked Cell 2 2" xfId="61"/>
    <cellStyle name="Neutral 2 2" xfId="62"/>
    <cellStyle name="Normal" xfId="0" builtinId="0"/>
    <cellStyle name="Normal 10" xfId="63"/>
    <cellStyle name="Normal 10 2" xfId="64"/>
    <cellStyle name="Normal 11" xfId="65"/>
    <cellStyle name="Normal 11 2" xfId="66"/>
    <cellStyle name="Normal 12" xfId="67"/>
    <cellStyle name="Normal 12 2" xfId="68"/>
    <cellStyle name="Normal 13" xfId="69"/>
    <cellStyle name="Normal 13 2" xfId="70"/>
    <cellStyle name="Normal 14" xfId="71"/>
    <cellStyle name="Normal 14 2" xfId="72"/>
    <cellStyle name="Normal 15" xfId="73"/>
    <cellStyle name="Normal 15 2" xfId="74"/>
    <cellStyle name="Normal 16" xfId="75"/>
    <cellStyle name="Normal 16 2" xfId="76"/>
    <cellStyle name="Normal 18" xfId="77"/>
    <cellStyle name="Normal 2" xfId="78"/>
    <cellStyle name="Normal 2 2" xfId="79"/>
    <cellStyle name="Normal 20" xfId="80"/>
    <cellStyle name="Normal 20 2" xfId="81"/>
    <cellStyle name="Normal 21" xfId="82"/>
    <cellStyle name="Normal 21 2" xfId="83"/>
    <cellStyle name="Normal 3 2" xfId="84"/>
    <cellStyle name="Normal 4" xfId="85"/>
    <cellStyle name="Normal 4 2" xfId="86"/>
    <cellStyle name="Normal 4_7-4" xfId="87"/>
    <cellStyle name="Normal 5" xfId="88"/>
    <cellStyle name="Normal 5 2" xfId="89"/>
    <cellStyle name="Normal 8" xfId="90"/>
    <cellStyle name="Normal 8 2" xfId="91"/>
    <cellStyle name="Normal 9" xfId="92"/>
    <cellStyle name="Normal 9 2" xfId="93"/>
    <cellStyle name="Normal_Pamatformas" xfId="94"/>
    <cellStyle name="Normal_Veidlapa_2008_oktobris_(5.piel)_(2)" xfId="95"/>
    <cellStyle name="Note 2 2" xfId="96"/>
    <cellStyle name="Output 2 2" xfId="97"/>
    <cellStyle name="Parastais_FMLikp01_p05_221205_pap_afp_makp" xfId="98"/>
    <cellStyle name="Style 1" xfId="99"/>
    <cellStyle name="Title 2 2" xfId="100"/>
    <cellStyle name="Total 2 2" xfId="101"/>
    <cellStyle name="V?st." xfId="102"/>
    <cellStyle name="Warning Text 2 2" xfId="10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K58"/>
  <sheetViews>
    <sheetView showGridLines="0" tabSelected="1" topLeftCell="C49" zoomScale="140" zoomScaleNormal="140" zoomScaleSheetLayoutView="100" workbookViewId="0">
      <selection activeCell="C57" sqref="C57"/>
    </sheetView>
  </sheetViews>
  <sheetFormatPr defaultRowHeight="15.75"/>
  <cols>
    <col min="1" max="1" width="5.140625" style="1" customWidth="1"/>
    <col min="2" max="2" width="14.85546875" style="3" customWidth="1"/>
    <col min="3" max="3" width="35.42578125" style="3" customWidth="1"/>
    <col min="4" max="4" width="12.28515625" style="3" customWidth="1"/>
    <col min="5" max="5" width="10.7109375" style="4" customWidth="1"/>
    <col min="6" max="7" width="13.28515625" style="4" customWidth="1"/>
    <col min="8" max="8" width="11.140625" style="4" customWidth="1"/>
    <col min="9" max="9" width="11" style="4" customWidth="1"/>
    <col min="10" max="10" width="11.28515625" style="4" customWidth="1"/>
    <col min="11" max="11" width="10.85546875" style="4" customWidth="1"/>
    <col min="12" max="12" width="11.5703125" style="4" customWidth="1"/>
    <col min="13" max="13" width="13.28515625" style="4" customWidth="1"/>
    <col min="14" max="17" width="0" style="4" hidden="1" customWidth="1"/>
    <col min="18" max="18" width="0" style="5" hidden="1" customWidth="1"/>
    <col min="19" max="20" width="0" style="4" hidden="1" customWidth="1"/>
    <col min="21" max="21" width="0" style="5" hidden="1" customWidth="1"/>
    <col min="22" max="34" width="0" style="2" hidden="1" customWidth="1"/>
    <col min="35" max="35" width="11.28515625" style="2" bestFit="1" customWidth="1"/>
    <col min="36" max="245" width="9.140625" style="2"/>
  </cols>
  <sheetData>
    <row r="1" spans="1:109" ht="15.2" customHeight="1">
      <c r="B1" s="103"/>
      <c r="C1" s="103"/>
      <c r="D1" s="103"/>
      <c r="E1" s="103"/>
      <c r="F1" s="104"/>
      <c r="G1" s="104"/>
      <c r="H1" s="104"/>
      <c r="I1" s="104"/>
      <c r="J1" s="104"/>
      <c r="K1" s="104"/>
      <c r="L1" s="104"/>
      <c r="M1" s="104"/>
    </row>
    <row r="2" spans="1:109" ht="18.75">
      <c r="B2" s="103"/>
      <c r="C2" s="103"/>
      <c r="D2" s="103"/>
      <c r="E2" s="103"/>
      <c r="F2" s="105"/>
      <c r="G2" s="105"/>
      <c r="H2" s="105"/>
      <c r="I2" s="105"/>
      <c r="J2" s="105"/>
      <c r="K2" s="105"/>
      <c r="L2" s="105"/>
      <c r="M2" s="105"/>
    </row>
    <row r="3" spans="1:109">
      <c r="B3" s="71" t="s">
        <v>68</v>
      </c>
      <c r="C3" s="71"/>
      <c r="D3" s="71"/>
      <c r="E3" s="71"/>
      <c r="F3" s="71"/>
      <c r="G3" s="71"/>
      <c r="H3" s="71"/>
      <c r="I3" s="71"/>
      <c r="J3" s="72"/>
      <c r="K3" s="106" t="s">
        <v>79</v>
      </c>
      <c r="L3" s="106"/>
      <c r="M3" s="106"/>
    </row>
    <row r="4" spans="1:109" s="7" customFormat="1">
      <c r="A4" s="73"/>
      <c r="B4" s="74" t="s">
        <v>74</v>
      </c>
      <c r="C4" s="74"/>
      <c r="D4" s="74"/>
      <c r="E4" s="74"/>
      <c r="F4" s="74"/>
      <c r="G4" s="74"/>
      <c r="H4" s="74"/>
      <c r="I4" s="74"/>
      <c r="J4" s="102" t="s">
        <v>80</v>
      </c>
      <c r="K4" s="102"/>
      <c r="L4" s="102"/>
      <c r="M4" s="102"/>
      <c r="N4" s="6"/>
    </row>
    <row r="5" spans="1:109" s="8" customFormat="1">
      <c r="A5" s="75"/>
      <c r="B5" s="76"/>
      <c r="C5" s="76"/>
      <c r="D5" s="76"/>
      <c r="E5" s="76"/>
      <c r="F5" s="76"/>
      <c r="G5" s="76"/>
      <c r="H5" s="76"/>
      <c r="I5" s="76"/>
      <c r="J5" s="102" t="s">
        <v>78</v>
      </c>
      <c r="K5" s="102"/>
      <c r="L5" s="102"/>
      <c r="M5" s="102"/>
      <c r="O5" s="9"/>
      <c r="P5" s="9"/>
      <c r="Q5" s="9"/>
      <c r="R5" s="9"/>
      <c r="S5" s="9"/>
      <c r="T5" s="9"/>
      <c r="U5" s="9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/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10"/>
      <c r="DD5" s="10"/>
      <c r="DE5" s="10"/>
    </row>
    <row r="6" spans="1:109" s="8" customFormat="1">
      <c r="A6" s="75"/>
      <c r="B6" s="76"/>
      <c r="C6" s="76"/>
      <c r="D6" s="76"/>
      <c r="E6" s="76"/>
      <c r="F6" s="76"/>
      <c r="G6" s="76"/>
      <c r="H6" s="76"/>
      <c r="I6" s="76"/>
      <c r="J6" s="102" t="s">
        <v>46</v>
      </c>
      <c r="K6" s="102"/>
      <c r="L6" s="102"/>
      <c r="M6" s="102"/>
      <c r="O6" s="11"/>
      <c r="P6" s="11"/>
      <c r="Q6" s="11"/>
      <c r="R6" s="11"/>
      <c r="S6" s="11"/>
      <c r="T6" s="11"/>
      <c r="U6" s="11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  <c r="BZ6" s="10"/>
      <c r="CA6" s="10"/>
      <c r="CB6" s="10"/>
      <c r="CC6" s="10"/>
      <c r="CD6" s="10"/>
      <c r="CE6" s="10"/>
      <c r="CF6" s="10"/>
      <c r="CG6" s="10"/>
      <c r="CH6" s="10"/>
      <c r="CI6" s="10"/>
      <c r="CJ6" s="10"/>
      <c r="CK6" s="10"/>
      <c r="CL6" s="10"/>
      <c r="CM6" s="10"/>
      <c r="CN6" s="10"/>
      <c r="CO6" s="10"/>
      <c r="CP6" s="10"/>
      <c r="CQ6" s="10"/>
      <c r="CR6" s="10"/>
      <c r="CS6" s="10"/>
      <c r="CT6" s="10"/>
      <c r="CU6" s="10"/>
      <c r="CV6" s="10"/>
      <c r="CW6" s="10"/>
      <c r="CX6" s="10"/>
      <c r="CY6" s="10"/>
      <c r="CZ6" s="10"/>
      <c r="DA6" s="10"/>
      <c r="DB6" s="10"/>
      <c r="DC6" s="10"/>
      <c r="DD6" s="10"/>
      <c r="DE6" s="10"/>
    </row>
    <row r="7" spans="1:109" s="10" customFormat="1">
      <c r="A7" s="73"/>
      <c r="B7" s="76"/>
      <c r="C7" s="76"/>
      <c r="D7" s="76"/>
      <c r="E7" s="76"/>
      <c r="F7" s="76"/>
      <c r="G7" s="76"/>
      <c r="H7" s="76"/>
      <c r="I7" s="76"/>
      <c r="J7" s="102" t="s">
        <v>75</v>
      </c>
      <c r="K7" s="102"/>
      <c r="L7" s="102"/>
      <c r="M7" s="102"/>
      <c r="Q7" s="12"/>
    </row>
    <row r="8" spans="1:109">
      <c r="J8" s="78"/>
      <c r="K8" s="78"/>
      <c r="L8" s="78"/>
      <c r="M8" s="79"/>
    </row>
    <row r="9" spans="1:109" ht="15.75" customHeight="1">
      <c r="B9" s="99" t="s">
        <v>1</v>
      </c>
      <c r="C9" s="100" t="s">
        <v>2</v>
      </c>
      <c r="D9" s="99" t="s">
        <v>3</v>
      </c>
      <c r="E9" s="101" t="s">
        <v>4</v>
      </c>
      <c r="F9" s="101"/>
      <c r="G9" s="101"/>
      <c r="H9" s="101"/>
      <c r="I9" s="101"/>
      <c r="J9" s="101"/>
      <c r="K9" s="101"/>
      <c r="L9" s="101"/>
      <c r="M9" s="101"/>
    </row>
    <row r="10" spans="1:109" s="18" customFormat="1" ht="45.75" customHeight="1">
      <c r="A10" s="13"/>
      <c r="B10" s="99"/>
      <c r="C10" s="100"/>
      <c r="D10" s="99"/>
      <c r="E10" s="14" t="s">
        <v>5</v>
      </c>
      <c r="F10" s="14" t="s">
        <v>6</v>
      </c>
      <c r="G10" s="14" t="s">
        <v>7</v>
      </c>
      <c r="H10" s="14" t="s">
        <v>8</v>
      </c>
      <c r="I10" s="14" t="s">
        <v>9</v>
      </c>
      <c r="J10" s="14" t="s">
        <v>10</v>
      </c>
      <c r="K10" s="14" t="s">
        <v>11</v>
      </c>
      <c r="L10" s="14" t="s">
        <v>12</v>
      </c>
      <c r="M10" s="15" t="s">
        <v>13</v>
      </c>
      <c r="N10" s="16"/>
      <c r="O10" s="16"/>
      <c r="P10" s="16"/>
      <c r="Q10" s="16"/>
      <c r="R10" s="17"/>
      <c r="S10" s="16"/>
      <c r="T10" s="16"/>
      <c r="U10" s="17"/>
    </row>
    <row r="11" spans="1:109" s="24" customFormat="1" ht="13.15" customHeight="1">
      <c r="A11" s="19"/>
      <c r="B11" s="20" t="s">
        <v>14</v>
      </c>
      <c r="C11" s="20" t="s">
        <v>15</v>
      </c>
      <c r="D11" s="20" t="s">
        <v>16</v>
      </c>
      <c r="E11" s="21">
        <v>1</v>
      </c>
      <c r="F11" s="21">
        <v>2</v>
      </c>
      <c r="G11" s="21">
        <v>3</v>
      </c>
      <c r="H11" s="21">
        <v>4</v>
      </c>
      <c r="I11" s="21">
        <v>5</v>
      </c>
      <c r="J11" s="21">
        <v>6</v>
      </c>
      <c r="K11" s="21">
        <v>7</v>
      </c>
      <c r="L11" s="22">
        <v>8</v>
      </c>
      <c r="M11" s="22">
        <v>9</v>
      </c>
      <c r="N11" s="23"/>
      <c r="O11" s="23"/>
      <c r="P11" s="23"/>
      <c r="Q11" s="23"/>
      <c r="R11" s="23"/>
      <c r="S11" s="23"/>
      <c r="T11" s="23"/>
      <c r="U11" s="23"/>
    </row>
    <row r="12" spans="1:109" s="24" customFormat="1" ht="12.95" customHeight="1">
      <c r="A12" s="19"/>
      <c r="B12" s="25"/>
      <c r="C12" s="25"/>
      <c r="D12" s="25"/>
      <c r="N12" s="23"/>
      <c r="O12" s="23"/>
      <c r="P12" s="23"/>
      <c r="Q12" s="23"/>
      <c r="R12" s="23"/>
      <c r="S12" s="23"/>
      <c r="T12" s="23"/>
      <c r="U12" s="23"/>
    </row>
    <row r="13" spans="1:109" s="24" customFormat="1" ht="15.75" customHeight="1">
      <c r="A13" s="19"/>
      <c r="B13" s="26" t="s">
        <v>17</v>
      </c>
      <c r="C13" s="27"/>
      <c r="D13" s="27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</row>
    <row r="14" spans="1:109" s="82" customFormat="1" ht="35.65" customHeight="1">
      <c r="A14" s="80"/>
      <c r="B14" s="91" t="s">
        <v>18</v>
      </c>
      <c r="C14" s="91" t="s">
        <v>47</v>
      </c>
      <c r="D14" s="28" t="s">
        <v>19</v>
      </c>
      <c r="E14" s="92">
        <v>21946</v>
      </c>
      <c r="F14" s="92">
        <v>21892</v>
      </c>
      <c r="G14" s="92">
        <v>21838</v>
      </c>
      <c r="H14" s="92">
        <v>21784</v>
      </c>
      <c r="I14" s="92">
        <v>21730</v>
      </c>
      <c r="J14" s="92">
        <v>21677</v>
      </c>
      <c r="K14" s="92">
        <v>21623</v>
      </c>
      <c r="L14" s="92">
        <v>23331</v>
      </c>
      <c r="M14" s="29">
        <f t="shared" ref="M14:M32" si="0">E14+F14+G14+H14+I14+J14+K14+L14</f>
        <v>175821</v>
      </c>
      <c r="N14" s="81"/>
      <c r="O14" s="81"/>
      <c r="P14" s="81"/>
      <c r="Q14" s="81"/>
      <c r="R14" s="81"/>
      <c r="S14" s="81"/>
      <c r="T14" s="81"/>
      <c r="U14" s="81"/>
    </row>
    <row r="15" spans="1:109" s="82" customFormat="1" ht="33" customHeight="1">
      <c r="A15" s="80"/>
      <c r="B15" s="91" t="s">
        <v>18</v>
      </c>
      <c r="C15" s="91" t="s">
        <v>48</v>
      </c>
      <c r="D15" s="28" t="s">
        <v>20</v>
      </c>
      <c r="E15" s="92">
        <v>27740</v>
      </c>
      <c r="F15" s="92">
        <v>27673</v>
      </c>
      <c r="G15" s="92">
        <v>27604</v>
      </c>
      <c r="H15" s="92">
        <v>27536</v>
      </c>
      <c r="I15" s="92">
        <v>27468</v>
      </c>
      <c r="J15" s="92">
        <v>27400</v>
      </c>
      <c r="K15" s="92">
        <v>27332</v>
      </c>
      <c r="L15" s="92">
        <v>20451</v>
      </c>
      <c r="M15" s="29">
        <f t="shared" si="0"/>
        <v>213204</v>
      </c>
      <c r="N15" s="81"/>
      <c r="O15" s="81"/>
      <c r="P15" s="81"/>
      <c r="Q15" s="81"/>
      <c r="R15" s="81"/>
      <c r="S15" s="81"/>
      <c r="T15" s="81"/>
      <c r="U15" s="81"/>
    </row>
    <row r="16" spans="1:109" s="82" customFormat="1" ht="30" customHeight="1">
      <c r="A16" s="80"/>
      <c r="B16" s="91" t="s">
        <v>18</v>
      </c>
      <c r="C16" s="91" t="s">
        <v>49</v>
      </c>
      <c r="D16" s="28" t="s">
        <v>21</v>
      </c>
      <c r="E16" s="92">
        <v>15814</v>
      </c>
      <c r="F16" s="92">
        <v>15776</v>
      </c>
      <c r="G16" s="92">
        <v>15737</v>
      </c>
      <c r="H16" s="92">
        <v>15698</v>
      </c>
      <c r="I16" s="92">
        <v>15659</v>
      </c>
      <c r="J16" s="92">
        <v>15620</v>
      </c>
      <c r="K16" s="92">
        <v>15581</v>
      </c>
      <c r="L16" s="92">
        <v>0</v>
      </c>
      <c r="M16" s="29">
        <f t="shared" si="0"/>
        <v>109885</v>
      </c>
      <c r="N16" s="81"/>
      <c r="O16" s="81"/>
      <c r="P16" s="81"/>
      <c r="Q16" s="81"/>
      <c r="R16" s="81"/>
      <c r="S16" s="81"/>
      <c r="T16" s="81"/>
      <c r="U16" s="81"/>
    </row>
    <row r="17" spans="1:21" s="82" customFormat="1" ht="30.75" customHeight="1">
      <c r="A17" s="80"/>
      <c r="B17" s="91" t="s">
        <v>18</v>
      </c>
      <c r="C17" s="91" t="s">
        <v>50</v>
      </c>
      <c r="D17" s="28" t="s">
        <v>22</v>
      </c>
      <c r="E17" s="92">
        <v>33373</v>
      </c>
      <c r="F17" s="92">
        <v>33292</v>
      </c>
      <c r="G17" s="92">
        <v>33210</v>
      </c>
      <c r="H17" s="92">
        <v>33127</v>
      </c>
      <c r="I17" s="92">
        <v>33046</v>
      </c>
      <c r="J17" s="92">
        <v>32964</v>
      </c>
      <c r="K17" s="92">
        <v>32882</v>
      </c>
      <c r="L17" s="92">
        <v>24604</v>
      </c>
      <c r="M17" s="29">
        <f t="shared" si="0"/>
        <v>256498</v>
      </c>
      <c r="N17" s="81"/>
      <c r="O17" s="81"/>
      <c r="P17" s="81"/>
      <c r="Q17" s="81"/>
      <c r="R17" s="81"/>
      <c r="S17" s="81"/>
      <c r="T17" s="81"/>
      <c r="U17" s="81"/>
    </row>
    <row r="18" spans="1:21" s="82" customFormat="1" ht="34.5" customHeight="1">
      <c r="A18" s="80"/>
      <c r="B18" s="91" t="s">
        <v>18</v>
      </c>
      <c r="C18" s="91" t="s">
        <v>51</v>
      </c>
      <c r="D18" s="28" t="s">
        <v>23</v>
      </c>
      <c r="E18" s="92">
        <v>31735</v>
      </c>
      <c r="F18" s="92"/>
      <c r="G18" s="92">
        <v>0</v>
      </c>
      <c r="H18" s="92">
        <v>0</v>
      </c>
      <c r="I18" s="92">
        <v>0</v>
      </c>
      <c r="J18" s="92">
        <v>0</v>
      </c>
      <c r="K18" s="92">
        <v>0</v>
      </c>
      <c r="L18" s="92">
        <v>0</v>
      </c>
      <c r="M18" s="29">
        <f t="shared" si="0"/>
        <v>31735</v>
      </c>
      <c r="N18" s="81"/>
      <c r="O18" s="81"/>
      <c r="P18" s="81"/>
      <c r="Q18" s="81"/>
      <c r="R18" s="81"/>
      <c r="S18" s="81"/>
      <c r="T18" s="81"/>
      <c r="U18" s="81"/>
    </row>
    <row r="19" spans="1:21" s="82" customFormat="1" ht="54" customHeight="1">
      <c r="A19" s="80"/>
      <c r="B19" s="91" t="s">
        <v>18</v>
      </c>
      <c r="C19" s="91" t="s">
        <v>52</v>
      </c>
      <c r="D19" s="28" t="s">
        <v>23</v>
      </c>
      <c r="E19" s="92">
        <v>22226</v>
      </c>
      <c r="F19" s="92">
        <v>22172</v>
      </c>
      <c r="G19" s="92">
        <v>22117</v>
      </c>
      <c r="H19" s="92">
        <v>22063</v>
      </c>
      <c r="I19" s="92">
        <v>22008</v>
      </c>
      <c r="J19" s="92">
        <v>21954</v>
      </c>
      <c r="K19" s="92">
        <v>21899</v>
      </c>
      <c r="L19" s="92">
        <v>32747</v>
      </c>
      <c r="M19" s="29">
        <f t="shared" si="0"/>
        <v>187186</v>
      </c>
      <c r="N19" s="81"/>
      <c r="O19" s="81"/>
      <c r="P19" s="81"/>
      <c r="Q19" s="81"/>
      <c r="R19" s="81"/>
      <c r="S19" s="81"/>
      <c r="T19" s="81"/>
      <c r="U19" s="81"/>
    </row>
    <row r="20" spans="1:21" s="82" customFormat="1" ht="34.5" customHeight="1">
      <c r="A20" s="80"/>
      <c r="B20" s="91" t="s">
        <v>18</v>
      </c>
      <c r="C20" s="91" t="s">
        <v>53</v>
      </c>
      <c r="D20" s="28" t="s">
        <v>71</v>
      </c>
      <c r="E20" s="92">
        <v>105788</v>
      </c>
      <c r="F20" s="92">
        <v>327169</v>
      </c>
      <c r="G20" s="92">
        <v>326417</v>
      </c>
      <c r="H20" s="92">
        <v>325641</v>
      </c>
      <c r="I20" s="92">
        <v>324865</v>
      </c>
      <c r="J20" s="92">
        <v>324089</v>
      </c>
      <c r="K20" s="92">
        <v>323313</v>
      </c>
      <c r="L20" s="92">
        <v>5129414</v>
      </c>
      <c r="M20" s="29">
        <f t="shared" si="0"/>
        <v>7186696</v>
      </c>
      <c r="N20" s="81"/>
      <c r="O20" s="81"/>
      <c r="P20" s="81"/>
      <c r="Q20" s="81"/>
      <c r="R20" s="81"/>
      <c r="S20" s="81"/>
      <c r="T20" s="81"/>
      <c r="U20" s="81"/>
    </row>
    <row r="21" spans="1:21" s="84" customFormat="1" ht="39.75" customHeight="1">
      <c r="A21" s="83"/>
      <c r="B21" s="91" t="s">
        <v>18</v>
      </c>
      <c r="C21" s="91" t="s">
        <v>54</v>
      </c>
      <c r="D21" s="28" t="s">
        <v>55</v>
      </c>
      <c r="E21" s="92">
        <v>52802</v>
      </c>
      <c r="F21" s="92">
        <v>52747</v>
      </c>
      <c r="G21" s="92">
        <v>52620</v>
      </c>
      <c r="H21" s="92">
        <v>52493</v>
      </c>
      <c r="I21" s="92">
        <v>52367</v>
      </c>
      <c r="J21" s="92">
        <v>52250</v>
      </c>
      <c r="K21" s="92">
        <v>52114</v>
      </c>
      <c r="L21" s="92">
        <v>566590</v>
      </c>
      <c r="M21" s="29">
        <f t="shared" si="0"/>
        <v>933983</v>
      </c>
      <c r="N21" s="81"/>
      <c r="O21" s="81"/>
      <c r="P21" s="81"/>
      <c r="Q21" s="81"/>
      <c r="R21" s="81"/>
      <c r="S21" s="81"/>
      <c r="T21" s="81"/>
      <c r="U21" s="81"/>
    </row>
    <row r="22" spans="1:21" s="82" customFormat="1" ht="22.5" customHeight="1">
      <c r="A22" s="80"/>
      <c r="B22" s="91" t="s">
        <v>18</v>
      </c>
      <c r="C22" s="91" t="s">
        <v>56</v>
      </c>
      <c r="D22" s="28" t="s">
        <v>55</v>
      </c>
      <c r="E22" s="92">
        <v>50066</v>
      </c>
      <c r="F22" s="92">
        <v>50002</v>
      </c>
      <c r="G22" s="92">
        <v>49885</v>
      </c>
      <c r="H22" s="92">
        <v>49768</v>
      </c>
      <c r="I22" s="92">
        <v>49651</v>
      </c>
      <c r="J22" s="92">
        <v>49534</v>
      </c>
      <c r="K22" s="92">
        <v>49417</v>
      </c>
      <c r="L22" s="92">
        <v>1034367</v>
      </c>
      <c r="M22" s="29">
        <f t="shared" si="0"/>
        <v>1382690</v>
      </c>
      <c r="N22" s="81"/>
      <c r="O22" s="81"/>
      <c r="P22" s="81"/>
      <c r="Q22" s="81"/>
      <c r="R22" s="81"/>
      <c r="S22" s="81"/>
      <c r="T22" s="81"/>
      <c r="U22" s="81"/>
    </row>
    <row r="23" spans="1:21" s="84" customFormat="1" ht="27" customHeight="1">
      <c r="A23" s="83"/>
      <c r="B23" s="91" t="s">
        <v>18</v>
      </c>
      <c r="C23" s="91" t="s">
        <v>57</v>
      </c>
      <c r="D23" s="28" t="s">
        <v>58</v>
      </c>
      <c r="E23" s="92">
        <v>76682</v>
      </c>
      <c r="F23" s="92">
        <v>76530</v>
      </c>
      <c r="G23" s="92">
        <v>76351</v>
      </c>
      <c r="H23" s="92">
        <v>76172</v>
      </c>
      <c r="I23" s="92">
        <v>75993</v>
      </c>
      <c r="J23" s="92">
        <v>75813</v>
      </c>
      <c r="K23" s="92">
        <v>75634</v>
      </c>
      <c r="L23" s="92">
        <v>1658706</v>
      </c>
      <c r="M23" s="29">
        <f t="shared" si="0"/>
        <v>2191881</v>
      </c>
      <c r="N23" s="81"/>
      <c r="O23" s="81"/>
      <c r="P23" s="81"/>
      <c r="Q23" s="81"/>
      <c r="R23" s="81"/>
      <c r="S23" s="81"/>
      <c r="T23" s="81"/>
      <c r="U23" s="81"/>
    </row>
    <row r="24" spans="1:21" s="84" customFormat="1" ht="27" customHeight="1">
      <c r="A24" s="83"/>
      <c r="B24" s="91" t="s">
        <v>18</v>
      </c>
      <c r="C24" s="91" t="s">
        <v>59</v>
      </c>
      <c r="D24" s="28" t="s">
        <v>58</v>
      </c>
      <c r="E24" s="92">
        <v>66127</v>
      </c>
      <c r="F24" s="92">
        <v>66048</v>
      </c>
      <c r="G24" s="92">
        <v>65890</v>
      </c>
      <c r="H24" s="92">
        <v>65733</v>
      </c>
      <c r="I24" s="92">
        <v>65575</v>
      </c>
      <c r="J24" s="92">
        <v>65417</v>
      </c>
      <c r="K24" s="92">
        <v>65259</v>
      </c>
      <c r="L24" s="92">
        <v>851656</v>
      </c>
      <c r="M24" s="29">
        <f t="shared" si="0"/>
        <v>1311705</v>
      </c>
      <c r="N24" s="81"/>
      <c r="O24" s="81"/>
      <c r="P24" s="81"/>
      <c r="Q24" s="81"/>
      <c r="R24" s="81"/>
      <c r="S24" s="81"/>
      <c r="T24" s="81"/>
      <c r="U24" s="81"/>
    </row>
    <row r="25" spans="1:21" s="84" customFormat="1" ht="36" customHeight="1">
      <c r="A25" s="83"/>
      <c r="B25" s="91" t="s">
        <v>18</v>
      </c>
      <c r="C25" s="91" t="s">
        <v>60</v>
      </c>
      <c r="D25" s="28" t="s">
        <v>58</v>
      </c>
      <c r="E25" s="92">
        <v>3542</v>
      </c>
      <c r="F25" s="92">
        <v>3540</v>
      </c>
      <c r="G25" s="92">
        <v>3531</v>
      </c>
      <c r="H25" s="92">
        <v>3523</v>
      </c>
      <c r="I25" s="92">
        <v>3514</v>
      </c>
      <c r="J25" s="92">
        <v>3506</v>
      </c>
      <c r="K25" s="92">
        <v>3497</v>
      </c>
      <c r="L25" s="92">
        <v>11377</v>
      </c>
      <c r="M25" s="29">
        <f t="shared" si="0"/>
        <v>36030</v>
      </c>
      <c r="N25" s="81"/>
      <c r="O25" s="81"/>
      <c r="P25" s="81"/>
      <c r="Q25" s="81"/>
      <c r="R25" s="81"/>
      <c r="S25" s="81"/>
      <c r="T25" s="81"/>
      <c r="U25" s="81"/>
    </row>
    <row r="26" spans="1:21" s="82" customFormat="1" ht="22.5" customHeight="1">
      <c r="A26" s="80"/>
      <c r="B26" s="91" t="s">
        <v>18</v>
      </c>
      <c r="C26" s="91" t="s">
        <v>61</v>
      </c>
      <c r="D26" s="28" t="s">
        <v>58</v>
      </c>
      <c r="E26" s="92">
        <v>67480</v>
      </c>
      <c r="F26" s="92">
        <v>67315</v>
      </c>
      <c r="G26" s="92">
        <v>67149</v>
      </c>
      <c r="H26" s="92">
        <v>66985</v>
      </c>
      <c r="I26" s="92">
        <v>66820</v>
      </c>
      <c r="J26" s="92">
        <v>66655</v>
      </c>
      <c r="K26" s="92">
        <v>66490</v>
      </c>
      <c r="L26" s="92">
        <v>165502</v>
      </c>
      <c r="M26" s="29">
        <f t="shared" si="0"/>
        <v>634396</v>
      </c>
      <c r="N26" s="81"/>
      <c r="O26" s="81"/>
      <c r="P26" s="81"/>
      <c r="Q26" s="81"/>
      <c r="R26" s="81"/>
      <c r="S26" s="81"/>
      <c r="T26" s="81"/>
      <c r="U26" s="81"/>
    </row>
    <row r="27" spans="1:21" s="84" customFormat="1" ht="36.75" customHeight="1">
      <c r="A27" s="83"/>
      <c r="B27" s="91" t="s">
        <v>18</v>
      </c>
      <c r="C27" s="91" t="s">
        <v>62</v>
      </c>
      <c r="D27" s="28" t="s">
        <v>63</v>
      </c>
      <c r="E27" s="92">
        <v>40872</v>
      </c>
      <c r="F27" s="92">
        <v>40853</v>
      </c>
      <c r="G27" s="92">
        <v>40756</v>
      </c>
      <c r="H27" s="92">
        <v>40658</v>
      </c>
      <c r="I27" s="92">
        <v>40560</v>
      </c>
      <c r="J27" s="92">
        <v>40463</v>
      </c>
      <c r="K27" s="92">
        <v>40365</v>
      </c>
      <c r="L27" s="92">
        <v>526621</v>
      </c>
      <c r="M27" s="29">
        <f t="shared" si="0"/>
        <v>811148</v>
      </c>
      <c r="N27" s="81"/>
      <c r="O27" s="81"/>
      <c r="P27" s="81"/>
      <c r="Q27" s="81"/>
      <c r="R27" s="81"/>
      <c r="S27" s="81"/>
      <c r="T27" s="81"/>
      <c r="U27" s="81"/>
    </row>
    <row r="28" spans="1:21" s="84" customFormat="1" ht="36.75" customHeight="1">
      <c r="A28" s="83"/>
      <c r="B28" s="91" t="s">
        <v>18</v>
      </c>
      <c r="C28" s="91" t="s">
        <v>64</v>
      </c>
      <c r="D28" s="28" t="s">
        <v>65</v>
      </c>
      <c r="E28" s="92">
        <v>48149</v>
      </c>
      <c r="F28" s="92">
        <v>48034</v>
      </c>
      <c r="G28" s="92">
        <v>47919</v>
      </c>
      <c r="H28" s="92">
        <v>47804</v>
      </c>
      <c r="I28" s="92">
        <v>47689</v>
      </c>
      <c r="J28" s="92">
        <v>47574</v>
      </c>
      <c r="K28" s="92">
        <v>47459</v>
      </c>
      <c r="L28" s="92">
        <v>560531</v>
      </c>
      <c r="M28" s="29">
        <f t="shared" si="0"/>
        <v>895159</v>
      </c>
      <c r="N28" s="81"/>
      <c r="O28" s="81"/>
      <c r="P28" s="81"/>
      <c r="Q28" s="81"/>
      <c r="R28" s="81"/>
      <c r="S28" s="81"/>
      <c r="T28" s="81"/>
      <c r="U28" s="81"/>
    </row>
    <row r="29" spans="1:21" s="84" customFormat="1" ht="36.75" customHeight="1">
      <c r="A29" s="83"/>
      <c r="B29" s="91" t="s">
        <v>18</v>
      </c>
      <c r="C29" s="91" t="s">
        <v>66</v>
      </c>
      <c r="D29" s="28" t="s">
        <v>67</v>
      </c>
      <c r="E29" s="92">
        <v>5211</v>
      </c>
      <c r="F29" s="92">
        <v>80205</v>
      </c>
      <c r="G29" s="92">
        <v>80049</v>
      </c>
      <c r="H29" s="92">
        <v>79861</v>
      </c>
      <c r="I29" s="92">
        <v>79673</v>
      </c>
      <c r="J29" s="92">
        <v>79486</v>
      </c>
      <c r="K29" s="92">
        <v>79297</v>
      </c>
      <c r="L29" s="92">
        <v>1678191</v>
      </c>
      <c r="M29" s="29">
        <f t="shared" si="0"/>
        <v>2161973</v>
      </c>
      <c r="N29" s="81"/>
      <c r="O29" s="81"/>
      <c r="P29" s="81"/>
      <c r="Q29" s="81"/>
      <c r="R29" s="81"/>
      <c r="S29" s="81"/>
      <c r="T29" s="81"/>
      <c r="U29" s="81"/>
    </row>
    <row r="30" spans="1:21" s="84" customFormat="1" ht="17.25" customHeight="1">
      <c r="A30" s="83"/>
      <c r="B30" s="91" t="s">
        <v>18</v>
      </c>
      <c r="C30" s="91" t="s">
        <v>69</v>
      </c>
      <c r="D30" s="28" t="s">
        <v>70</v>
      </c>
      <c r="E30" s="92">
        <v>68678</v>
      </c>
      <c r="F30" s="92">
        <v>68562</v>
      </c>
      <c r="G30" s="92">
        <v>68398</v>
      </c>
      <c r="H30" s="92">
        <v>68234</v>
      </c>
      <c r="I30" s="92">
        <v>68071</v>
      </c>
      <c r="J30" s="92">
        <v>67908</v>
      </c>
      <c r="K30" s="92">
        <v>67744</v>
      </c>
      <c r="L30" s="92">
        <v>931263</v>
      </c>
      <c r="M30" s="29">
        <f t="shared" si="0"/>
        <v>1408858</v>
      </c>
      <c r="N30" s="81"/>
      <c r="O30" s="81"/>
      <c r="P30" s="81"/>
      <c r="Q30" s="81"/>
      <c r="R30" s="81"/>
      <c r="S30" s="81"/>
      <c r="T30" s="81"/>
      <c r="U30" s="81"/>
    </row>
    <row r="31" spans="1:21" s="84" customFormat="1" ht="24.75" customHeight="1">
      <c r="A31" s="83"/>
      <c r="B31" s="91" t="s">
        <v>18</v>
      </c>
      <c r="C31" s="91" t="s">
        <v>72</v>
      </c>
      <c r="D31" s="28" t="s">
        <v>73</v>
      </c>
      <c r="E31" s="92">
        <v>764406</v>
      </c>
      <c r="F31" s="92">
        <v>661135</v>
      </c>
      <c r="G31" s="92">
        <v>480726</v>
      </c>
      <c r="H31" s="92">
        <v>364232</v>
      </c>
      <c r="I31" s="92">
        <v>335031</v>
      </c>
      <c r="J31" s="92">
        <v>307951</v>
      </c>
      <c r="K31" s="92">
        <v>259373</v>
      </c>
      <c r="L31" s="92">
        <v>1660094</v>
      </c>
      <c r="M31" s="29">
        <f t="shared" si="0"/>
        <v>4832948</v>
      </c>
      <c r="N31" s="81"/>
      <c r="O31" s="81"/>
      <c r="P31" s="81"/>
      <c r="Q31" s="81"/>
      <c r="R31" s="81"/>
      <c r="S31" s="81"/>
      <c r="T31" s="81"/>
      <c r="U31" s="81"/>
    </row>
    <row r="32" spans="1:21" s="82" customFormat="1" ht="17.25" customHeight="1">
      <c r="A32" s="80"/>
      <c r="B32" s="91" t="s">
        <v>18</v>
      </c>
      <c r="C32" s="91" t="s">
        <v>77</v>
      </c>
      <c r="D32" s="28" t="s">
        <v>76</v>
      </c>
      <c r="E32" s="92">
        <v>219</v>
      </c>
      <c r="F32" s="92">
        <v>15358</v>
      </c>
      <c r="G32" s="92">
        <v>15312</v>
      </c>
      <c r="H32" s="92">
        <v>15275</v>
      </c>
      <c r="I32" s="92">
        <v>15237</v>
      </c>
      <c r="J32" s="92">
        <v>15200</v>
      </c>
      <c r="K32" s="92">
        <v>15162</v>
      </c>
      <c r="L32" s="92">
        <v>60273</v>
      </c>
      <c r="M32" s="29">
        <f t="shared" si="0"/>
        <v>152036</v>
      </c>
      <c r="N32" s="81"/>
      <c r="O32" s="81"/>
      <c r="P32" s="81"/>
      <c r="Q32" s="81"/>
      <c r="R32" s="81"/>
      <c r="S32" s="81"/>
      <c r="T32" s="81"/>
      <c r="U32" s="81"/>
    </row>
    <row r="33" spans="1:35" ht="15.2" customHeight="1">
      <c r="B33" s="66" t="s">
        <v>24</v>
      </c>
      <c r="C33" s="64" t="s">
        <v>0</v>
      </c>
      <c r="D33" s="64" t="s">
        <v>0</v>
      </c>
      <c r="E33" s="65">
        <f>E14+E15+E16+E17+E18+E19+E20+E21+E22+E23+E24+E25+E26+E27+E28+E29+E30+E31+E32</f>
        <v>1502856</v>
      </c>
      <c r="F33" s="65">
        <f t="shared" ref="F33:M33" si="1">F14+F15+F16+F17+F18+F19+F20+F21+F22+F23+F24+F25+F26+F27+F28+F29+F30+F31+F32</f>
        <v>1678303</v>
      </c>
      <c r="G33" s="65">
        <f t="shared" si="1"/>
        <v>1495509</v>
      </c>
      <c r="H33" s="65">
        <f t="shared" si="1"/>
        <v>1376587</v>
      </c>
      <c r="I33" s="65">
        <f t="shared" si="1"/>
        <v>1344957</v>
      </c>
      <c r="J33" s="65">
        <f t="shared" si="1"/>
        <v>1315461</v>
      </c>
      <c r="K33" s="65">
        <f t="shared" si="1"/>
        <v>1264441</v>
      </c>
      <c r="L33" s="65">
        <f t="shared" si="1"/>
        <v>14935718</v>
      </c>
      <c r="M33" s="65">
        <f t="shared" si="1"/>
        <v>24913832</v>
      </c>
      <c r="N33" s="65" t="e">
        <f>N32+N31+N30+N29+N28+N27+N26+N25+N24+N23+N22+N21+N20+#REF!+N19+N18+N17+N16+N15+N14+#REF!</f>
        <v>#REF!</v>
      </c>
      <c r="O33" s="65" t="e">
        <f>O32+O31+O30+O29+O28+O27+O26+O25+O24+O23+O22+O21+O20+#REF!+O19+O18+O17+O16+O15+O14+#REF!</f>
        <v>#REF!</v>
      </c>
      <c r="P33" s="65" t="e">
        <f>P32+P31+P30+P29+P28+P27+P26+P25+P24+P23+P22+P21+P20+#REF!+P19+P18+P17+P16+P15+P14+#REF!</f>
        <v>#REF!</v>
      </c>
      <c r="Q33" s="65" t="e">
        <f>Q32+Q31+Q30+Q29+Q28+Q27+Q26+Q25+Q24+Q23+Q22+Q21+Q20+#REF!+Q19+Q18+Q17+Q16+Q15+Q14+#REF!</f>
        <v>#REF!</v>
      </c>
      <c r="R33" s="65" t="e">
        <f>R32+R31+R30+R29+R28+R27+R26+R25+R24+R23+R22+R21+R20+#REF!+R19+R18+R17+R16+R15+R14+#REF!</f>
        <v>#REF!</v>
      </c>
      <c r="S33" s="65" t="e">
        <f>S32+S31+S30+S29+S28+S27+S26+S25+S24+S23+S22+S21+S20+#REF!+S19+S18+S17+S16+S15+S14+#REF!</f>
        <v>#REF!</v>
      </c>
      <c r="T33" s="65" t="e">
        <f>T32+T31+T30+T29+T28+T27+T26+T25+T24+T23+T22+T21+T20+#REF!+T19+T18+T17+T16+T15+T14+#REF!</f>
        <v>#REF!</v>
      </c>
      <c r="U33" s="65" t="e">
        <f>U32+U31+U30+U29+U28+U27+U26+U25+U24+U23+U22+U21+U20+#REF!+U19+U18+U17+U16+U15+U14+#REF!</f>
        <v>#REF!</v>
      </c>
      <c r="V33" s="65" t="e">
        <f>V32+V31+V30+V29+V28+V27+V26+V25+V24+V23+V22+V21+V20+#REF!+V19+V18+V17+V16+V15+V14+#REF!</f>
        <v>#REF!</v>
      </c>
      <c r="W33" s="65" t="e">
        <f>W32+W31+W30+W29+W28+W27+W26+W25+W24+W23+W22+W21+W20+#REF!+W19+W18+W17+W16+W15+W14+#REF!</f>
        <v>#REF!</v>
      </c>
      <c r="X33" s="65" t="e">
        <f>X32+X31+X30+X29+X28+X27+X26+X25+X24+X23+X22+X21+X20+#REF!+X19+X18+X17+X16+X15+X14+#REF!</f>
        <v>#REF!</v>
      </c>
      <c r="Y33" s="65" t="e">
        <f>Y32+Y31+Y30+Y29+Y28+Y27+Y26+Y25+Y24+Y23+Y22+Y21+Y20+#REF!+Y19+Y18+Y17+Y16+Y15+Y14+#REF!</f>
        <v>#REF!</v>
      </c>
      <c r="Z33" s="65" t="e">
        <f>Z32+Z31+Z30+Z29+Z28+Z27+Z26+Z25+Z24+Z23+Z22+Z21+Z20+#REF!+Z19+Z18+Z17+Z16+Z15+Z14+#REF!</f>
        <v>#REF!</v>
      </c>
      <c r="AA33" s="65" t="e">
        <f>AA32+AA31+AA30+AA29+AA28+AA27+AA26+AA25+AA24+AA23+AA22+AA21+AA20+#REF!+AA19+AA18+AA17+AA16+AA15+AA14+#REF!</f>
        <v>#REF!</v>
      </c>
      <c r="AB33" s="65" t="e">
        <f>AB32+AB31+AB30+AB29+AB28+AB27+AB26+AB25+AB24+AB23+AB22+AB21+AB20+#REF!+AB19+AB18+AB17+AB16+AB15+AB14+#REF!</f>
        <v>#REF!</v>
      </c>
      <c r="AC33" s="65" t="e">
        <f>AC32+AC31+AC30+AC29+AC28+AC27+AC26+AC25+AC24+AC23+AC22+AC21+AC20+#REF!+AC19+AC18+AC17+AC16+AC15+AC14+#REF!</f>
        <v>#REF!</v>
      </c>
      <c r="AD33" s="65" t="e">
        <f>AD32+AD31+AD30+AD29+AD28+AD27+AD26+AD25+AD24+AD23+AD22+AD21+AD20+#REF!+AD19+AD18+AD17+AD16+AD15+AD14+#REF!</f>
        <v>#REF!</v>
      </c>
      <c r="AE33" s="65" t="e">
        <f>AE32+AE31+AE30+AE29+AE28+AE27+AE26+AE25+AE24+AE23+AE22+AE21+AE20+#REF!+AE19+AE18+AE17+AE16+AE15+AE14+#REF!</f>
        <v>#REF!</v>
      </c>
      <c r="AF33" s="65" t="e">
        <f>AF32+AF31+AF30+AF29+AF28+AF27+AF26+AF25+AF24+AF23+AF22+AF21+AF20+#REF!+AF19+AF18+AF17+AF16+AF15+AF14+#REF!</f>
        <v>#REF!</v>
      </c>
      <c r="AG33" s="65" t="e">
        <f>AG32+AG31+AG30+AG29+AG28+AG27+AG26+AG25+AG24+AG23+AG22+AG21+AG20+#REF!+AG19+AG18+AG17+AG16+AG15+AG14+#REF!</f>
        <v>#REF!</v>
      </c>
      <c r="AH33" s="65" t="e">
        <f>AH32+AH31+AH30+AH29+AH28+AH27+AH26+AH25+AH24+AH23+AH22+AH21+AH20+#REF!+AH19+AH18+AH17+AH16+AH15+AH14+#REF!</f>
        <v>#REF!</v>
      </c>
    </row>
    <row r="34" spans="1:35" s="36" customFormat="1" ht="15.6" customHeight="1">
      <c r="A34" s="30"/>
      <c r="B34" s="31"/>
      <c r="C34" s="31"/>
      <c r="D34" s="31"/>
      <c r="E34" s="77"/>
      <c r="F34" s="32"/>
      <c r="G34" s="32"/>
      <c r="H34" s="32"/>
      <c r="I34" s="32"/>
      <c r="J34" s="32"/>
      <c r="K34" s="32"/>
      <c r="L34" s="32"/>
      <c r="M34" s="33"/>
      <c r="N34" s="34"/>
      <c r="O34" s="34"/>
      <c r="P34" s="34"/>
      <c r="Q34" s="34"/>
      <c r="R34" s="35"/>
      <c r="S34" s="34"/>
      <c r="T34" s="34"/>
      <c r="U34" s="35"/>
      <c r="AI34" s="85"/>
    </row>
    <row r="35" spans="1:35" s="36" customFormat="1" ht="15.6" customHeight="1">
      <c r="A35" s="30"/>
      <c r="B35" s="37" t="s">
        <v>25</v>
      </c>
      <c r="C35" s="38"/>
      <c r="D35" s="38"/>
      <c r="E35" s="39"/>
      <c r="F35" s="39"/>
      <c r="G35" s="39"/>
      <c r="H35" s="39"/>
      <c r="I35" s="39"/>
      <c r="J35" s="39"/>
      <c r="K35" s="39"/>
      <c r="L35" s="39"/>
      <c r="M35" s="40"/>
      <c r="N35" s="34"/>
      <c r="O35" s="34"/>
      <c r="P35" s="34"/>
      <c r="Q35" s="34"/>
      <c r="R35" s="35"/>
      <c r="S35" s="34"/>
      <c r="T35" s="34"/>
      <c r="U35" s="35"/>
    </row>
    <row r="36" spans="1:35" s="86" customFormat="1" ht="35.65" customHeight="1">
      <c r="B36" s="91" t="s">
        <v>18</v>
      </c>
      <c r="C36" s="91" t="s">
        <v>26</v>
      </c>
      <c r="D36" s="28" t="s">
        <v>27</v>
      </c>
      <c r="E36" s="92">
        <v>3937</v>
      </c>
      <c r="F36" s="92">
        <v>3906</v>
      </c>
      <c r="G36" s="92">
        <v>3876</v>
      </c>
      <c r="H36" s="92">
        <v>3845</v>
      </c>
      <c r="I36" s="92">
        <v>3814</v>
      </c>
      <c r="J36" s="92">
        <v>3783</v>
      </c>
      <c r="K36" s="92">
        <v>3752</v>
      </c>
      <c r="L36" s="92">
        <v>24465</v>
      </c>
      <c r="M36" s="29">
        <f>E36+F36+G36+H36+I36+J36+K36+L36</f>
        <v>51378</v>
      </c>
      <c r="R36" s="87"/>
      <c r="U36" s="87"/>
    </row>
    <row r="37" spans="1:35" s="86" customFormat="1" ht="35.65" customHeight="1">
      <c r="B37" s="91" t="s">
        <v>18</v>
      </c>
      <c r="C37" s="91" t="s">
        <v>28</v>
      </c>
      <c r="D37" s="28" t="s">
        <v>29</v>
      </c>
      <c r="E37" s="92">
        <v>5652</v>
      </c>
      <c r="F37" s="92">
        <v>5543</v>
      </c>
      <c r="G37" s="92">
        <v>5435</v>
      </c>
      <c r="H37" s="92">
        <v>5326</v>
      </c>
      <c r="I37" s="92">
        <v>5217</v>
      </c>
      <c r="J37" s="92">
        <v>5109</v>
      </c>
      <c r="K37" s="92">
        <v>5000</v>
      </c>
      <c r="L37" s="92">
        <v>22194</v>
      </c>
      <c r="M37" s="29">
        <f t="shared" ref="M37:M44" si="2">E37+F37+G37+H37+I37+J37+K37+L37</f>
        <v>59476</v>
      </c>
      <c r="R37" s="87"/>
      <c r="U37" s="87"/>
    </row>
    <row r="38" spans="1:35" s="86" customFormat="1" ht="24.4" customHeight="1">
      <c r="B38" s="91" t="s">
        <v>18</v>
      </c>
      <c r="C38" s="91" t="s">
        <v>30</v>
      </c>
      <c r="D38" s="28" t="s">
        <v>31</v>
      </c>
      <c r="E38" s="92">
        <v>31410</v>
      </c>
      <c r="F38" s="92">
        <v>31200</v>
      </c>
      <c r="G38" s="92">
        <v>30991</v>
      </c>
      <c r="H38" s="92">
        <v>30782</v>
      </c>
      <c r="I38" s="92">
        <v>30572</v>
      </c>
      <c r="J38" s="92">
        <v>30363</v>
      </c>
      <c r="K38" s="92">
        <v>30154</v>
      </c>
      <c r="L38" s="92">
        <v>473924</v>
      </c>
      <c r="M38" s="29">
        <f t="shared" si="2"/>
        <v>689396</v>
      </c>
      <c r="R38" s="87"/>
      <c r="U38" s="87"/>
    </row>
    <row r="39" spans="1:35" s="86" customFormat="1" ht="35.65" customHeight="1">
      <c r="B39" s="91" t="s">
        <v>18</v>
      </c>
      <c r="C39" s="91" t="s">
        <v>32</v>
      </c>
      <c r="D39" s="28" t="s">
        <v>27</v>
      </c>
      <c r="E39" s="92">
        <v>4135</v>
      </c>
      <c r="F39" s="92">
        <v>4103</v>
      </c>
      <c r="G39" s="92">
        <v>1070</v>
      </c>
      <c r="H39" s="92">
        <v>4038</v>
      </c>
      <c r="I39" s="92">
        <v>4006</v>
      </c>
      <c r="J39" s="92">
        <v>3973</v>
      </c>
      <c r="K39" s="92">
        <v>3941</v>
      </c>
      <c r="L39" s="92">
        <v>28882</v>
      </c>
      <c r="M39" s="29">
        <f t="shared" si="2"/>
        <v>54148</v>
      </c>
      <c r="R39" s="87"/>
      <c r="U39" s="87"/>
    </row>
    <row r="40" spans="1:35" s="86" customFormat="1" ht="24.4" customHeight="1">
      <c r="B40" s="91" t="s">
        <v>18</v>
      </c>
      <c r="C40" s="91" t="s">
        <v>33</v>
      </c>
      <c r="D40" s="28" t="s">
        <v>27</v>
      </c>
      <c r="E40" s="92">
        <v>3620</v>
      </c>
      <c r="F40" s="92">
        <v>3592</v>
      </c>
      <c r="G40" s="92">
        <v>3563</v>
      </c>
      <c r="H40" s="92">
        <v>3535</v>
      </c>
      <c r="I40" s="92">
        <v>3507</v>
      </c>
      <c r="J40" s="92">
        <v>3479</v>
      </c>
      <c r="K40" s="92">
        <v>3450</v>
      </c>
      <c r="L40" s="92">
        <v>22513</v>
      </c>
      <c r="M40" s="29">
        <f t="shared" si="2"/>
        <v>47259</v>
      </c>
      <c r="R40" s="87"/>
      <c r="U40" s="87"/>
    </row>
    <row r="41" spans="1:35" s="86" customFormat="1" ht="24.4" customHeight="1">
      <c r="B41" s="91" t="s">
        <v>18</v>
      </c>
      <c r="C41" s="91" t="s">
        <v>34</v>
      </c>
      <c r="D41" s="28" t="s">
        <v>35</v>
      </c>
      <c r="E41" s="92">
        <v>12465</v>
      </c>
      <c r="F41" s="92">
        <v>12410</v>
      </c>
      <c r="G41" s="92">
        <v>12355</v>
      </c>
      <c r="H41" s="92">
        <v>12300</v>
      </c>
      <c r="I41" s="92">
        <v>12245</v>
      </c>
      <c r="J41" s="92">
        <v>12190</v>
      </c>
      <c r="K41" s="92">
        <v>12136</v>
      </c>
      <c r="L41" s="92">
        <v>248348</v>
      </c>
      <c r="M41" s="29">
        <f t="shared" si="2"/>
        <v>334449</v>
      </c>
      <c r="R41" s="87"/>
      <c r="U41" s="87"/>
    </row>
    <row r="42" spans="1:35" s="86" customFormat="1" ht="35.65" customHeight="1">
      <c r="B42" s="91" t="s">
        <v>18</v>
      </c>
      <c r="C42" s="91" t="s">
        <v>36</v>
      </c>
      <c r="D42" s="28" t="s">
        <v>37</v>
      </c>
      <c r="E42" s="92">
        <v>6259</v>
      </c>
      <c r="F42" s="92">
        <v>6226</v>
      </c>
      <c r="G42" s="92">
        <v>6193</v>
      </c>
      <c r="H42" s="92">
        <v>6159</v>
      </c>
      <c r="I42" s="92">
        <v>6126</v>
      </c>
      <c r="J42" s="92">
        <v>6093</v>
      </c>
      <c r="K42" s="92">
        <v>6060</v>
      </c>
      <c r="L42" s="92">
        <v>47281</v>
      </c>
      <c r="M42" s="29">
        <f t="shared" si="2"/>
        <v>90397</v>
      </c>
      <c r="R42" s="87"/>
      <c r="U42" s="87"/>
    </row>
    <row r="43" spans="1:35" s="86" customFormat="1" ht="24.4" customHeight="1">
      <c r="B43" s="91" t="s">
        <v>18</v>
      </c>
      <c r="C43" s="91" t="s">
        <v>38</v>
      </c>
      <c r="D43" s="28" t="s">
        <v>37</v>
      </c>
      <c r="E43" s="92">
        <v>3875</v>
      </c>
      <c r="F43" s="92">
        <v>3854</v>
      </c>
      <c r="G43" s="92">
        <v>3834</v>
      </c>
      <c r="H43" s="92">
        <v>3813</v>
      </c>
      <c r="I43" s="92">
        <v>3793</v>
      </c>
      <c r="J43" s="92">
        <v>3772</v>
      </c>
      <c r="K43" s="92">
        <v>3752</v>
      </c>
      <c r="L43" s="92">
        <v>29275</v>
      </c>
      <c r="M43" s="29">
        <f t="shared" si="2"/>
        <v>55968</v>
      </c>
      <c r="R43" s="87"/>
      <c r="U43" s="87"/>
    </row>
    <row r="44" spans="1:35" s="90" customFormat="1" ht="24" customHeight="1">
      <c r="A44" s="89"/>
      <c r="B44" s="88" t="s">
        <v>39</v>
      </c>
      <c r="C44" s="88" t="s">
        <v>40</v>
      </c>
      <c r="D44" s="93" t="s">
        <v>41</v>
      </c>
      <c r="E44" s="92">
        <v>39627</v>
      </c>
      <c r="F44" s="92">
        <v>39761</v>
      </c>
      <c r="G44" s="92">
        <v>0</v>
      </c>
      <c r="H44" s="92">
        <v>0</v>
      </c>
      <c r="I44" s="92">
        <v>0</v>
      </c>
      <c r="J44" s="92">
        <v>0</v>
      </c>
      <c r="K44" s="92">
        <v>0</v>
      </c>
      <c r="L44" s="92">
        <v>0</v>
      </c>
      <c r="M44" s="29">
        <f t="shared" si="2"/>
        <v>79388</v>
      </c>
      <c r="N44" s="86"/>
      <c r="O44" s="86"/>
      <c r="P44" s="86"/>
      <c r="Q44" s="86"/>
      <c r="R44" s="87"/>
      <c r="S44" s="86"/>
      <c r="T44" s="86"/>
      <c r="U44" s="87"/>
    </row>
    <row r="45" spans="1:35" ht="15.2" customHeight="1">
      <c r="B45" s="67" t="s">
        <v>24</v>
      </c>
      <c r="C45" s="64" t="s">
        <v>0</v>
      </c>
      <c r="D45" s="64" t="s">
        <v>0</v>
      </c>
      <c r="E45" s="65">
        <f>E36+E37+E38+E39+E40+E41+E42+E43+E44</f>
        <v>110980</v>
      </c>
      <c r="F45" s="65">
        <f t="shared" ref="F45:L45" si="3">F36+F37+F38+F39+F40+F41+F42+F43+F44</f>
        <v>110595</v>
      </c>
      <c r="G45" s="65">
        <f t="shared" si="3"/>
        <v>67317</v>
      </c>
      <c r="H45" s="65">
        <f t="shared" si="3"/>
        <v>69798</v>
      </c>
      <c r="I45" s="65">
        <f t="shared" si="3"/>
        <v>69280</v>
      </c>
      <c r="J45" s="65">
        <f t="shared" si="3"/>
        <v>68762</v>
      </c>
      <c r="K45" s="65">
        <f t="shared" si="3"/>
        <v>68245</v>
      </c>
      <c r="L45" s="65">
        <f t="shared" si="3"/>
        <v>896882</v>
      </c>
      <c r="M45" s="65">
        <f>E45+F45+G45+H45+I45+J45+K45+L45</f>
        <v>1461859</v>
      </c>
    </row>
    <row r="46" spans="1:35" ht="15.2" customHeight="1">
      <c r="B46" s="41"/>
      <c r="C46" s="41"/>
      <c r="D46" s="41"/>
      <c r="E46" s="39"/>
      <c r="F46" s="39"/>
      <c r="G46" s="39"/>
      <c r="H46" s="39"/>
      <c r="I46" s="39"/>
      <c r="J46" s="39"/>
      <c r="K46" s="39"/>
      <c r="L46" s="39"/>
      <c r="M46" s="42"/>
    </row>
    <row r="47" spans="1:35" ht="30.75" customHeight="1">
      <c r="B47" s="43" t="s">
        <v>42</v>
      </c>
      <c r="C47" s="28" t="s">
        <v>0</v>
      </c>
      <c r="D47" s="28" t="s">
        <v>0</v>
      </c>
      <c r="E47" s="44"/>
      <c r="F47" s="44"/>
      <c r="G47" s="44"/>
      <c r="H47" s="44">
        <v>0</v>
      </c>
      <c r="I47" s="44">
        <v>0</v>
      </c>
      <c r="J47" s="44">
        <v>0</v>
      </c>
      <c r="K47" s="44">
        <v>0</v>
      </c>
      <c r="L47" s="44">
        <v>0</v>
      </c>
      <c r="M47" s="29">
        <f>E47+F47+G47+H47+I47+J47+K47+L47</f>
        <v>0</v>
      </c>
    </row>
    <row r="48" spans="1:35" ht="15.2" customHeight="1">
      <c r="B48" s="45"/>
      <c r="C48" s="45"/>
      <c r="D48" s="45"/>
      <c r="E48" s="39"/>
      <c r="F48" s="39"/>
      <c r="G48" s="39"/>
      <c r="H48" s="39"/>
      <c r="I48" s="39"/>
      <c r="J48" s="39"/>
      <c r="K48" s="39"/>
      <c r="L48" s="39"/>
      <c r="M48" s="46"/>
    </row>
    <row r="49" spans="2:34" ht="15.2" customHeight="1">
      <c r="B49" s="67" t="s">
        <v>43</v>
      </c>
      <c r="C49" s="68"/>
      <c r="D49" s="69"/>
      <c r="E49" s="65">
        <f>E47+E45+E33</f>
        <v>1613836</v>
      </c>
      <c r="F49" s="65">
        <f>F47+F45+F33</f>
        <v>1788898</v>
      </c>
      <c r="G49" s="65">
        <f t="shared" ref="G49:AH49" si="4">G47+G45+G33</f>
        <v>1562826</v>
      </c>
      <c r="H49" s="65">
        <f t="shared" si="4"/>
        <v>1446385</v>
      </c>
      <c r="I49" s="65">
        <f t="shared" si="4"/>
        <v>1414237</v>
      </c>
      <c r="J49" s="65">
        <f t="shared" si="4"/>
        <v>1384223</v>
      </c>
      <c r="K49" s="65">
        <f t="shared" si="4"/>
        <v>1332686</v>
      </c>
      <c r="L49" s="65">
        <f t="shared" si="4"/>
        <v>15832600</v>
      </c>
      <c r="M49" s="65">
        <f t="shared" si="4"/>
        <v>26375691</v>
      </c>
      <c r="N49" s="65" t="e">
        <f t="shared" si="4"/>
        <v>#REF!</v>
      </c>
      <c r="O49" s="65" t="e">
        <f t="shared" si="4"/>
        <v>#REF!</v>
      </c>
      <c r="P49" s="65" t="e">
        <f t="shared" si="4"/>
        <v>#REF!</v>
      </c>
      <c r="Q49" s="65" t="e">
        <f t="shared" si="4"/>
        <v>#REF!</v>
      </c>
      <c r="R49" s="65" t="e">
        <f t="shared" si="4"/>
        <v>#REF!</v>
      </c>
      <c r="S49" s="65" t="e">
        <f t="shared" si="4"/>
        <v>#REF!</v>
      </c>
      <c r="T49" s="65" t="e">
        <f t="shared" si="4"/>
        <v>#REF!</v>
      </c>
      <c r="U49" s="65" t="e">
        <f t="shared" si="4"/>
        <v>#REF!</v>
      </c>
      <c r="V49" s="65" t="e">
        <f t="shared" si="4"/>
        <v>#REF!</v>
      </c>
      <c r="W49" s="65" t="e">
        <f t="shared" si="4"/>
        <v>#REF!</v>
      </c>
      <c r="X49" s="65" t="e">
        <f t="shared" si="4"/>
        <v>#REF!</v>
      </c>
      <c r="Y49" s="65" t="e">
        <f t="shared" si="4"/>
        <v>#REF!</v>
      </c>
      <c r="Z49" s="65" t="e">
        <f t="shared" si="4"/>
        <v>#REF!</v>
      </c>
      <c r="AA49" s="65" t="e">
        <f t="shared" si="4"/>
        <v>#REF!</v>
      </c>
      <c r="AB49" s="65" t="e">
        <f t="shared" si="4"/>
        <v>#REF!</v>
      </c>
      <c r="AC49" s="65" t="e">
        <f t="shared" si="4"/>
        <v>#REF!</v>
      </c>
      <c r="AD49" s="65" t="e">
        <f t="shared" si="4"/>
        <v>#REF!</v>
      </c>
      <c r="AE49" s="65" t="e">
        <f t="shared" si="4"/>
        <v>#REF!</v>
      </c>
      <c r="AF49" s="65" t="e">
        <f t="shared" si="4"/>
        <v>#REF!</v>
      </c>
      <c r="AG49" s="65" t="e">
        <f t="shared" si="4"/>
        <v>#REF!</v>
      </c>
      <c r="AH49" s="65" t="e">
        <f t="shared" si="4"/>
        <v>#REF!</v>
      </c>
    </row>
    <row r="50" spans="2:34" ht="15.2" customHeight="1">
      <c r="B50" s="47"/>
      <c r="C50" s="47"/>
      <c r="D50" s="47"/>
      <c r="E50" s="39"/>
      <c r="F50" s="39"/>
      <c r="G50" s="39"/>
      <c r="H50" s="39"/>
      <c r="I50" s="39"/>
      <c r="J50" s="39"/>
      <c r="K50" s="39"/>
      <c r="L50" s="39"/>
      <c r="M50" s="48"/>
    </row>
    <row r="51" spans="2:34" ht="18.75" customHeight="1">
      <c r="B51" s="94" t="s">
        <v>44</v>
      </c>
      <c r="C51" s="94"/>
      <c r="D51" s="94"/>
      <c r="E51" s="49">
        <f>E49/M53*100</f>
        <v>7.1296153985654591</v>
      </c>
      <c r="F51" s="49">
        <f>F49/M53*100</f>
        <v>7.9030054647826367</v>
      </c>
      <c r="G51" s="49">
        <f>G49/M53*100</f>
        <v>6.904263081799181</v>
      </c>
      <c r="H51" s="49">
        <f>H49/M53*100</f>
        <v>6.3898492586942552</v>
      </c>
      <c r="I51" s="49">
        <f>I49/M53*100</f>
        <v>6.2478256107937975</v>
      </c>
      <c r="J51" s="49">
        <f>J49/M53*100</f>
        <v>6.115229562265605</v>
      </c>
      <c r="K51" s="49">
        <f>K49/M53*100</f>
        <v>5.8875490613994277</v>
      </c>
      <c r="L51" s="50" t="s">
        <v>0</v>
      </c>
      <c r="M51" s="50" t="s">
        <v>0</v>
      </c>
    </row>
    <row r="52" spans="2:34" ht="15.2" customHeight="1">
      <c r="B52" s="51"/>
      <c r="C52" s="52"/>
      <c r="D52" s="52"/>
      <c r="E52" s="53"/>
      <c r="F52" s="53"/>
      <c r="G52" s="53"/>
      <c r="H52" s="53"/>
      <c r="I52" s="53"/>
      <c r="J52" s="53"/>
      <c r="K52" s="53"/>
      <c r="L52" s="53"/>
      <c r="M52" s="54"/>
    </row>
    <row r="53" spans="2:34" ht="48" customHeight="1">
      <c r="B53" s="95" t="s">
        <v>45</v>
      </c>
      <c r="C53" s="96"/>
      <c r="D53" s="97"/>
      <c r="E53" s="55"/>
      <c r="F53" s="56"/>
      <c r="G53" s="56"/>
      <c r="H53" s="56"/>
      <c r="I53" s="56"/>
      <c r="J53" s="56"/>
      <c r="K53" s="56"/>
      <c r="L53" s="57"/>
      <c r="M53" s="70">
        <v>22635667</v>
      </c>
    </row>
    <row r="54" spans="2:34">
      <c r="B54" s="58"/>
      <c r="C54" s="59"/>
      <c r="D54" s="59"/>
      <c r="E54" s="60"/>
      <c r="F54" s="60"/>
      <c r="G54" s="60"/>
      <c r="H54" s="60"/>
      <c r="I54" s="60"/>
      <c r="J54" s="60"/>
      <c r="K54" s="60"/>
      <c r="L54" s="60"/>
      <c r="M54" s="61"/>
      <c r="R54" s="4"/>
      <c r="U54" s="4"/>
    </row>
    <row r="55" spans="2:34">
      <c r="B55" s="62"/>
      <c r="C55" s="63"/>
      <c r="D55" s="63"/>
    </row>
    <row r="56" spans="2:34">
      <c r="B56" s="62"/>
      <c r="C56" s="63"/>
      <c r="D56" s="63"/>
    </row>
    <row r="57" spans="2:34">
      <c r="B57" s="63"/>
      <c r="C57" s="63" t="s">
        <v>81</v>
      </c>
      <c r="D57" s="63"/>
    </row>
    <row r="58" spans="2:34" ht="42.6" customHeight="1">
      <c r="B58" s="98"/>
      <c r="C58" s="98"/>
    </row>
  </sheetData>
  <sheetProtection selectLockedCells="1" selectUnlockedCells="1"/>
  <mergeCells count="15">
    <mergeCell ref="E9:M9"/>
    <mergeCell ref="J6:M6"/>
    <mergeCell ref="J7:M7"/>
    <mergeCell ref="B1:E2"/>
    <mergeCell ref="F1:M1"/>
    <mergeCell ref="F2:M2"/>
    <mergeCell ref="J4:M4"/>
    <mergeCell ref="J5:M5"/>
    <mergeCell ref="K3:M3"/>
    <mergeCell ref="B51:D51"/>
    <mergeCell ref="B53:D53"/>
    <mergeCell ref="B58:C58"/>
    <mergeCell ref="B9:B10"/>
    <mergeCell ref="C9:C10"/>
    <mergeCell ref="D9:D10"/>
  </mergeCells>
  <pageMargins left="0.59055118110236227" right="0.19685039370078741" top="0.59055118110236227" bottom="0.39370078740157483" header="0.51181102362204722" footer="0.27559055118110237"/>
  <pageSetup paperSize="9" scale="75" fitToHeight="0" orientation="landscape" useFirstPageNumber="1" horizontalDpi="300" verticalDpi="300" r:id="rId1"/>
  <headerFooter alignWithMargins="0">
    <oddFooter>&amp;L&amp;"Times New Roman,Regular"4-SAI; Pārskats par saistību apmēru&amp;R&amp;"Times New Roman,Regular"&amp;P</oddFooter>
  </headerFooter>
  <colBreaks count="1" manualBreakCount="1">
    <brk id="1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4-SAI</vt:lpstr>
      <vt:lpstr>Excel_BuiltIn_Print_Titles_1</vt:lpstr>
      <vt:lpstr>'4-SAI'!Print_Area</vt:lpstr>
      <vt:lpstr>'4-SAI'!Print_Titles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Natalija Vdobčenko</dc:creator>
  <cp:lastModifiedBy>Dace Riterfelte</cp:lastModifiedBy>
  <cp:lastPrinted>2018-12-14T06:44:01Z</cp:lastPrinted>
  <dcterms:created xsi:type="dcterms:W3CDTF">2018-01-09T15:40:24Z</dcterms:created>
  <dcterms:modified xsi:type="dcterms:W3CDTF">2020-01-21T08:47:08Z</dcterms:modified>
</cp:coreProperties>
</file>