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12.2020\"/>
    </mc:Choice>
  </mc:AlternateContent>
  <bookViews>
    <workbookView xWindow="0" yWindow="0" windowWidth="28800" windowHeight="13725"/>
  </bookViews>
  <sheets>
    <sheet name="Sheet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4" i="1"/>
  <c r="C19" i="1"/>
  <c r="C18" i="1"/>
  <c r="C17" i="1"/>
  <c r="C16" i="1"/>
  <c r="C15" i="1"/>
  <c r="C14" i="1"/>
  <c r="C37" i="1" l="1"/>
  <c r="C36" i="1"/>
  <c r="C35" i="1"/>
  <c r="C34" i="1"/>
  <c r="C33" i="1"/>
  <c r="C32" i="1"/>
  <c r="C31" i="1"/>
  <c r="C30" i="1"/>
  <c r="C29" i="1"/>
  <c r="C45" i="1"/>
  <c r="C44" i="1"/>
  <c r="C43" i="1"/>
  <c r="C42" i="1"/>
  <c r="C41" i="1"/>
  <c r="C40" i="1"/>
  <c r="C39" i="1"/>
  <c r="C13" i="1" l="1"/>
  <c r="C28" i="1" l="1"/>
  <c r="C23" i="1" l="1"/>
  <c r="C52" i="1" l="1"/>
  <c r="C49" i="1" l="1"/>
  <c r="C48" i="1" s="1"/>
  <c r="C27" i="1"/>
  <c r="C38" i="1"/>
  <c r="C12" i="1" l="1"/>
  <c r="C47" i="1" s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<sst xmlns="http://schemas.openxmlformats.org/spreadsheetml/2006/main" count="88" uniqueCount="87">
  <si>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</si>
  <si>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</si>
  <si>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</si>
  <si>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</si>
  <si>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</si>
  <si>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</si>
  <si>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</si>
  <si>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</si>
  <si>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</si>
  <si>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</si>
  <si>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</si>
  <si>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</si>
  <si>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</si>
  <si>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</si>
  <si>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</si>
  <si>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</si>
  <si>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</si>
  <si>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</si>
  <si>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</si>
  <si>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</si>
  <si>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</si>
  <si>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</si>
  <si>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</si>
  <si>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</si>
  <si>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</si>
  <si>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</si>
  <si>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</si>
  <si>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</si>
  <si>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</si>
  <si>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</si>
  <si>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</si>
  <si>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</si>
  <si>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</si>
  <si>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</si>
  <si>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</si>
  <si>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</si>
  <si>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</si>
  <si>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</si>
  <si>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</si>
  <si>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</si>
  <si>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</si>
  <si>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</si>
  <si>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</si>
  <si>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</si>
  <si>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</si>
  <si>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</si>
  <si>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</si>
  <si>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</si>
  <si>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</si>
  <si>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</si>
  <si>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</si>
  <si>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</si>
  <si>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</si>
  <si>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</si>
  <si>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</si>
  <si>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</si>
  <si>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</si>
  <si>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</si>
  <si>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</si>
  <si>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</si>
  <si>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</si>
  <si>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</si>
  <si>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</si>
  <si>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</si>
  <si>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</si>
  <si>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</si>
  <si>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</si>
  <si>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</si>
  <si>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</si>
  <si>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</si>
  <si>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</si>
  <si>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</si>
  <si>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</si>
  <si>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</si>
  <si>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</si>
  <si>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</si>
  <si>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</si>
  <si>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</si>
  <si>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2020.gadam"</t>
  </si>
  <si>
    <t xml:space="preserve">Dobeles novada  pašvaldības 2020.gada  pamatbudžeta ieņēmumu un izdevumu </t>
  </si>
  <si>
    <t>5.5.0.0.</t>
  </si>
  <si>
    <t>Dabas resursu nodoklis</t>
  </si>
  <si>
    <t xml:space="preserve">                                                    saistošajiem noteikumiem Nr.3</t>
  </si>
  <si>
    <t>(ar 29.12.2020.grozījumiem  lēmums Nr./17)</t>
  </si>
  <si>
    <t xml:space="preserve">                                    Dobeles novada domes 30.01.2020.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</si>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</sst>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13" fillId="0" borderId="0" xfId="0" applyFont="1" applyAlignment="1">
      <alignment horizontal="right"/>
    </xf>
    <xf numFmtId="49" fontId="9" fillId="0" borderId="3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Finanses\GROZIJUMI\2020\12.2020\1.pielikums_Pamatbudzeta_ienemumi%20_09_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Finanses\GROZIJUMI\2020\12.2020\2_pielikums_pamatbud&#382;eta%20izdevumi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E22">
            <v>12817159</v>
          </cell>
        </row>
        <row r="25">
          <cell r="E25">
            <v>2408098</v>
          </cell>
        </row>
        <row r="36">
          <cell r="E36">
            <v>18853</v>
          </cell>
        </row>
        <row r="38">
          <cell r="E38">
            <v>57584</v>
          </cell>
        </row>
        <row r="40">
          <cell r="E40">
            <v>868006</v>
          </cell>
        </row>
        <row r="58">
          <cell r="E58">
            <v>47855</v>
          </cell>
        </row>
        <row r="60">
          <cell r="E60">
            <v>11245644</v>
          </cell>
        </row>
        <row r="79">
          <cell r="E79">
            <v>1156983</v>
          </cell>
        </row>
        <row r="85">
          <cell r="E85">
            <v>1008101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1">
          <cell r="C71">
            <v>2804126</v>
          </cell>
        </row>
        <row r="90">
          <cell r="C90">
            <v>508318</v>
          </cell>
        </row>
        <row r="126">
          <cell r="C126">
            <v>1494077</v>
          </cell>
        </row>
        <row r="146">
          <cell r="C146">
            <v>164055</v>
          </cell>
        </row>
        <row r="265">
          <cell r="C265">
            <v>4213448</v>
          </cell>
        </row>
        <row r="268">
          <cell r="C268">
            <v>59248</v>
          </cell>
        </row>
        <row r="395">
          <cell r="C395">
            <v>2350725</v>
          </cell>
        </row>
        <row r="398">
          <cell r="C398">
            <v>14961520</v>
          </cell>
        </row>
        <row r="545">
          <cell r="C545">
            <v>3223793</v>
          </cell>
        </row>
        <row r="605">
          <cell r="D605">
            <v>15635263</v>
          </cell>
          <cell r="G605">
            <v>8086029</v>
          </cell>
          <cell r="H605">
            <v>1158511</v>
          </cell>
          <cell r="I605">
            <v>7837</v>
          </cell>
          <cell r="J605">
            <v>3095723</v>
          </cell>
          <cell r="K605">
            <v>623600</v>
          </cell>
          <cell r="L605">
            <v>1172347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tabSelected="1" topLeftCell="A41" zoomScale="120" zoomScaleNormal="120" workbookViewId="0">
      <selection activeCell="C57" sqref="C57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84</v>
      </c>
      <c r="C2" s="64"/>
    </row>
    <row r="3" spans="1:3" ht="15.75" x14ac:dyDescent="0.25">
      <c r="A3" s="1"/>
      <c r="B3" s="65" t="s">
        <v>82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78</v>
      </c>
      <c r="C5" s="66"/>
    </row>
    <row r="6" spans="1:3" ht="12.75" customHeight="1" x14ac:dyDescent="0.25">
      <c r="A6" s="3"/>
      <c r="B6" s="2"/>
      <c r="C6" s="58" t="s">
        <v>83</v>
      </c>
    </row>
    <row r="7" spans="1:3" ht="15.75" x14ac:dyDescent="0.25">
      <c r="A7" s="60" t="s">
        <v>79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2020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29628283</v>
      </c>
    </row>
    <row r="13" spans="1:3" x14ac:dyDescent="0.25">
      <c r="A13" s="33" t="s">
        <v>8</v>
      </c>
      <c r="B13" s="26" t="s">
        <v>9</v>
      </c>
      <c r="C13" s="48">
        <f>SUM(C14:C17)</f>
        <v>15301694</v>
      </c>
    </row>
    <row r="14" spans="1:3" x14ac:dyDescent="0.25">
      <c r="A14" s="16" t="s">
        <v>10</v>
      </c>
      <c r="B14" s="6" t="s">
        <v>22</v>
      </c>
      <c r="C14" s="6">
        <f>[1]Sheet1!$E$22</f>
        <v>12817159</v>
      </c>
    </row>
    <row r="15" spans="1:3" x14ac:dyDescent="0.25">
      <c r="A15" s="16" t="s">
        <v>11</v>
      </c>
      <c r="B15" s="6" t="s">
        <v>23</v>
      </c>
      <c r="C15" s="6">
        <f>[1]Sheet1!$E$25</f>
        <v>2408098</v>
      </c>
    </row>
    <row r="16" spans="1:3" x14ac:dyDescent="0.25">
      <c r="A16" s="27" t="s">
        <v>25</v>
      </c>
      <c r="B16" s="17" t="s">
        <v>24</v>
      </c>
      <c r="C16" s="6">
        <f>[1]Sheet1!$E$36</f>
        <v>18853</v>
      </c>
    </row>
    <row r="17" spans="1:3" x14ac:dyDescent="0.25">
      <c r="A17" s="27" t="s">
        <v>80</v>
      </c>
      <c r="B17" s="17" t="s">
        <v>81</v>
      </c>
      <c r="C17" s="6">
        <f>[1]Sheet1!$E$38</f>
        <v>57584</v>
      </c>
    </row>
    <row r="18" spans="1:3" x14ac:dyDescent="0.25">
      <c r="A18" s="34" t="s">
        <v>12</v>
      </c>
      <c r="B18" s="35" t="s">
        <v>13</v>
      </c>
      <c r="C18" s="36">
        <f>[1]Sheet1!$E$40</f>
        <v>868006</v>
      </c>
    </row>
    <row r="19" spans="1:3" x14ac:dyDescent="0.25">
      <c r="A19" s="12" t="s">
        <v>15</v>
      </c>
      <c r="B19" s="37" t="s">
        <v>16</v>
      </c>
      <c r="C19" s="18">
        <f>[1]Sheet1!$E$85</f>
        <v>1008101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12450482</v>
      </c>
    </row>
    <row r="24" spans="1:3" x14ac:dyDescent="0.25">
      <c r="A24" s="16" t="s">
        <v>76</v>
      </c>
      <c r="B24" s="15" t="s">
        <v>77</v>
      </c>
      <c r="C24" s="9">
        <f>[1]Sheet1!$E$58</f>
        <v>47855</v>
      </c>
    </row>
    <row r="25" spans="1:3" x14ac:dyDescent="0.25">
      <c r="A25" s="16" t="s">
        <v>28</v>
      </c>
      <c r="B25" s="13" t="s">
        <v>14</v>
      </c>
      <c r="C25" s="14">
        <f>[1]Sheet1!$E$60</f>
        <v>11245644</v>
      </c>
    </row>
    <row r="26" spans="1:3" x14ac:dyDescent="0.25">
      <c r="A26" s="27" t="s">
        <v>29</v>
      </c>
      <c r="B26" s="43" t="s">
        <v>30</v>
      </c>
      <c r="C26" s="44">
        <f>[1]Sheet1!$E$79</f>
        <v>1156983</v>
      </c>
    </row>
    <row r="27" spans="1:3" x14ac:dyDescent="0.25">
      <c r="A27" s="52" t="s">
        <v>31</v>
      </c>
      <c r="B27" s="53" t="s">
        <v>63</v>
      </c>
      <c r="C27" s="54">
        <f>C28</f>
        <v>29779310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29779310</v>
      </c>
    </row>
    <row r="29" spans="1:3" x14ac:dyDescent="0.25">
      <c r="A29" s="30" t="s">
        <v>36</v>
      </c>
      <c r="B29" s="20" t="s">
        <v>34</v>
      </c>
      <c r="C29" s="20">
        <f>[2]Sheet1!$C$71</f>
        <v>2804126</v>
      </c>
    </row>
    <row r="30" spans="1:3" x14ac:dyDescent="0.25">
      <c r="A30" s="30" t="s">
        <v>35</v>
      </c>
      <c r="B30" s="20" t="s">
        <v>37</v>
      </c>
      <c r="C30" s="20">
        <f>[2]Sheet1!$C$90</f>
        <v>508318</v>
      </c>
    </row>
    <row r="31" spans="1:3" x14ac:dyDescent="0.25">
      <c r="A31" s="30" t="s">
        <v>38</v>
      </c>
      <c r="B31" s="20" t="s">
        <v>39</v>
      </c>
      <c r="C31" s="59">
        <f>[2]Sheet1!$C$126</f>
        <v>1494077</v>
      </c>
    </row>
    <row r="32" spans="1:3" x14ac:dyDescent="0.25">
      <c r="A32" s="30" t="s">
        <v>40</v>
      </c>
      <c r="B32" s="20" t="s">
        <v>41</v>
      </c>
      <c r="C32" s="20">
        <f>[2]Sheet1!$C$146</f>
        <v>164055</v>
      </c>
    </row>
    <row r="33" spans="1:3" x14ac:dyDescent="0.25">
      <c r="A33" s="30" t="s">
        <v>42</v>
      </c>
      <c r="B33" s="20" t="s">
        <v>43</v>
      </c>
      <c r="C33" s="20">
        <f>[2]Sheet1!$C$265</f>
        <v>4213448</v>
      </c>
    </row>
    <row r="34" spans="1:3" x14ac:dyDescent="0.25">
      <c r="A34" s="30" t="s">
        <v>44</v>
      </c>
      <c r="B34" s="20" t="s">
        <v>45</v>
      </c>
      <c r="C34" s="20">
        <f>[2]Sheet1!$C$268</f>
        <v>59248</v>
      </c>
    </row>
    <row r="35" spans="1:3" x14ac:dyDescent="0.25">
      <c r="A35" s="30" t="s">
        <v>47</v>
      </c>
      <c r="B35" s="30" t="s">
        <v>46</v>
      </c>
      <c r="C35" s="20">
        <f>[2]Sheet1!$C$395</f>
        <v>2350725</v>
      </c>
    </row>
    <row r="36" spans="1:3" x14ac:dyDescent="0.25">
      <c r="A36" s="30" t="s">
        <v>48</v>
      </c>
      <c r="B36" s="30" t="s">
        <v>49</v>
      </c>
      <c r="C36" s="20">
        <f>[2]Sheet1!$C$398</f>
        <v>14961520</v>
      </c>
    </row>
    <row r="37" spans="1:3" x14ac:dyDescent="0.25">
      <c r="A37" s="30" t="s">
        <v>50</v>
      </c>
      <c r="B37" s="30" t="s">
        <v>51</v>
      </c>
      <c r="C37" s="20">
        <f>[2]Sheet1!$C$545</f>
        <v>3223793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29779310</v>
      </c>
    </row>
    <row r="39" spans="1:3" x14ac:dyDescent="0.25">
      <c r="A39" s="30" t="s">
        <v>54</v>
      </c>
      <c r="B39" s="30" t="s">
        <v>55</v>
      </c>
      <c r="C39" s="20">
        <f>[2]Sheet1!$D$605</f>
        <v>15635263</v>
      </c>
    </row>
    <row r="40" spans="1:3" x14ac:dyDescent="0.25">
      <c r="A40" s="31">
        <v>2000</v>
      </c>
      <c r="B40" s="20" t="s">
        <v>56</v>
      </c>
      <c r="C40" s="20">
        <f>[2]Sheet1!$G$605</f>
        <v>8086029</v>
      </c>
    </row>
    <row r="41" spans="1:3" x14ac:dyDescent="0.25">
      <c r="A41" s="31">
        <v>3000</v>
      </c>
      <c r="B41" s="20" t="s">
        <v>57</v>
      </c>
      <c r="C41" s="20">
        <f>[2]Sheet1!$H$605</f>
        <v>1158511</v>
      </c>
    </row>
    <row r="42" spans="1:3" x14ac:dyDescent="0.25">
      <c r="A42" s="31">
        <v>4000</v>
      </c>
      <c r="B42" s="20" t="s">
        <v>58</v>
      </c>
      <c r="C42" s="20">
        <f>[2]Sheet1!$I$605</f>
        <v>7837</v>
      </c>
    </row>
    <row r="43" spans="1:3" x14ac:dyDescent="0.25">
      <c r="A43" s="31">
        <v>5000</v>
      </c>
      <c r="B43" s="20" t="s">
        <v>59</v>
      </c>
      <c r="C43" s="20">
        <f>[2]Sheet1!$J$605</f>
        <v>3095723</v>
      </c>
    </row>
    <row r="44" spans="1:3" x14ac:dyDescent="0.25">
      <c r="A44" s="31">
        <v>6000</v>
      </c>
      <c r="B44" s="20" t="s">
        <v>60</v>
      </c>
      <c r="C44" s="20">
        <f>[2]Sheet1!$K$605</f>
        <v>623600</v>
      </c>
    </row>
    <row r="45" spans="1:3" x14ac:dyDescent="0.25">
      <c r="A45" s="31">
        <v>7000</v>
      </c>
      <c r="B45" s="20" t="s">
        <v>27</v>
      </c>
      <c r="C45" s="20">
        <f>[2]Sheet1!$L$605</f>
        <v>1172347</v>
      </c>
    </row>
    <row r="46" spans="1:3" x14ac:dyDescent="0.25">
      <c r="A46" s="31">
        <v>8000</v>
      </c>
      <c r="B46" s="20" t="s">
        <v>61</v>
      </c>
      <c r="C46" s="20">
        <v>0</v>
      </c>
    </row>
    <row r="47" spans="1:3" x14ac:dyDescent="0.25">
      <c r="A47" s="28" t="s">
        <v>62</v>
      </c>
      <c r="B47" s="19" t="s">
        <v>68</v>
      </c>
      <c r="C47" s="29">
        <f>C12-C28</f>
        <v>-151027</v>
      </c>
    </row>
    <row r="48" spans="1:3" ht="15.75" x14ac:dyDescent="0.25">
      <c r="A48" s="55" t="s">
        <v>64</v>
      </c>
      <c r="B48" s="56" t="s">
        <v>74</v>
      </c>
      <c r="C48" s="57">
        <f>C49+C52+C55</f>
        <v>151027</v>
      </c>
    </row>
    <row r="49" spans="1:3" x14ac:dyDescent="0.25">
      <c r="A49" s="31"/>
      <c r="B49" s="19" t="s">
        <v>73</v>
      </c>
      <c r="C49" s="29">
        <f>C50-C51</f>
        <v>2328755</v>
      </c>
    </row>
    <row r="50" spans="1:3" x14ac:dyDescent="0.25">
      <c r="A50" s="20"/>
      <c r="B50" s="32" t="s">
        <v>65</v>
      </c>
      <c r="C50" s="32">
        <v>4924765</v>
      </c>
    </row>
    <row r="51" spans="1:3" x14ac:dyDescent="0.25">
      <c r="A51" s="20"/>
      <c r="B51" s="32" t="s">
        <v>66</v>
      </c>
      <c r="C51" s="32">
        <v>2596010</v>
      </c>
    </row>
    <row r="52" spans="1:3" x14ac:dyDescent="0.25">
      <c r="A52" s="20"/>
      <c r="B52" s="19" t="s">
        <v>75</v>
      </c>
      <c r="C52" s="29">
        <f>C53+C54</f>
        <v>-1808613</v>
      </c>
    </row>
    <row r="53" spans="1:3" x14ac:dyDescent="0.25">
      <c r="A53" s="20"/>
      <c r="B53" s="32" t="s">
        <v>71</v>
      </c>
      <c r="C53" s="32">
        <v>1074406</v>
      </c>
    </row>
    <row r="54" spans="1:3" x14ac:dyDescent="0.25">
      <c r="A54" s="20"/>
      <c r="B54" s="32" t="s">
        <v>72</v>
      </c>
      <c r="C54" s="32">
        <v>-2883019</v>
      </c>
    </row>
    <row r="55" spans="1:3" x14ac:dyDescent="0.25">
      <c r="A55" s="20"/>
      <c r="B55" s="19" t="s">
        <v>67</v>
      </c>
      <c r="C55" s="29">
        <v>-369115</v>
      </c>
    </row>
    <row r="57" spans="1:3" x14ac:dyDescent="0.25">
      <c r="B57" t="s">
        <v>85</v>
      </c>
      <c r="C57" t="s">
        <v>86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2020-09-21T13:09:34Z</cp:lastPrinted>
  <dcterms:created xsi:type="dcterms:W3CDTF">2017-02-16T08:07:43Z</dcterms:created>
  <dcterms:modified xsi:type="dcterms:W3CDTF">2020-12-17T09:10:23Z</dcterms:modified>
</cp:coreProperties>
</file>