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7" i="1" l="1"/>
  <c r="C36" i="1"/>
  <c r="C35" i="1"/>
  <c r="C34" i="1"/>
  <c r="C33" i="1"/>
  <c r="C32" i="1"/>
  <c r="C30" i="1"/>
  <c r="C29" i="1"/>
  <c r="C45" i="1"/>
  <c r="C44" i="1"/>
  <c r="C43" i="1"/>
  <c r="C42" i="1"/>
  <c r="C41" i="1"/>
  <c r="C40" i="1"/>
  <c r="C39" i="1"/>
  <c r="C53" i="1" l="1"/>
  <c r="C46" i="1" l="1"/>
  <c r="C13" i="1" l="1"/>
  <c r="C28" i="1" l="1"/>
  <c r="C23" i="1" l="1"/>
  <c r="C52" i="1" l="1"/>
  <c r="C49" i="1" l="1"/>
  <c r="C48" i="1" s="1"/>
  <c r="C27" i="1"/>
  <c r="C38" i="1"/>
  <c r="C12" i="1" l="1"/>
  <c r="C47" i="1" l="1"/>
</calcChain>
</file>

<file path=xl/sharedStrings.xml><?xml version="1.0" encoding="utf-8"?>
<sst xmlns="http://schemas.openxmlformats.org/spreadsheetml/2006/main" count="87" uniqueCount="86">
  <si>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</si>
  <si>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</si>
  <si>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</si>
  <si>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</si>
  <si>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</si>
  <si>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</si>
  <si>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</si>
  <si>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</si>
  <si>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</si>
  <si>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</si>
  <si>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</si>
  <si>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</si>
  <si>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</si>
  <si>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</si>
  <si>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</si>
  <si>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</si>
  <si>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</si>
  <si>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</si>
  <si>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</si>
  <si>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</si>
  <si>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</si>
  <si>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</si>
  <si>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</si>
  <si>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</si>
  <si>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</si>
  <si>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</si>
  <si>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</si>
  <si>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</si>
  <si>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</si>
  <si>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</si>
  <si>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</si>
  <si>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</si>
  <si>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</si>
  <si>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</si>
  <si>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</si>
  <si>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</si>
  <si>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</si>
  <si>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</si>
  <si>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</si>
  <si>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</si>
  <si>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</si>
  <si>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</si>
  <si>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</si>
  <si>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</si>
  <si>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</si>
  <si>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</si>
  <si>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</si>
  <si>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</si>
  <si>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</si>
  <si>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</si>
  <si>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</si>
  <si>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</si>
  <si>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</si>
  <si>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</si>
  <si>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</si>
  <si>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</si>
  <si>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</si>
  <si>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</si>
  <si>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</si>
  <si>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</si>
  <si>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</si>
  <si>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</si>
  <si>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</si>
  <si>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</si>
  <si>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</si>
  <si>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</si>
  <si>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</si>
  <si>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</si>
  <si>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</si>
  <si>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</si>
  <si>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</si>
  <si>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</si>
  <si>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</si>
  <si>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</si>
  <si>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</si>
  <si>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</si>
  <si>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</si>
  <si>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</si>
  <si>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</si>
  <si>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</si>
  <si>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</si>
  <si>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</si>
  <si>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 xml:space="preserve">                                                    saistošajiem noteikumiem Nr.1</t>
  </si>
  <si>
    <t xml:space="preserve">                                    Dobeles novada domes 28.01.2021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</si>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</sst>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49" fontId="9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BUDZETS_2021\BUDZETS_2021\2_pielikums_pamatbud&#382;eta%20izdevum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BUDZETS_2021\BUDZETS_2021\Pamatbudzeta_ienemumi%201%20pielik%20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3">
          <cell r="C33">
            <v>3239640</v>
          </cell>
        </row>
        <row r="39">
          <cell r="C39">
            <v>686105</v>
          </cell>
        </row>
        <row r="51">
          <cell r="C51">
            <v>1749842</v>
          </cell>
        </row>
        <row r="59">
          <cell r="C59">
            <v>117185</v>
          </cell>
        </row>
        <row r="102">
          <cell r="C102">
            <v>3518250</v>
          </cell>
        </row>
        <row r="103">
          <cell r="C103">
            <v>81014</v>
          </cell>
        </row>
        <row r="146">
          <cell r="C146">
            <v>2527407</v>
          </cell>
        </row>
        <row r="147">
          <cell r="C147">
            <v>13734310</v>
          </cell>
        </row>
        <row r="199">
          <cell r="C199">
            <v>3760338</v>
          </cell>
        </row>
        <row r="218">
          <cell r="M218">
            <v>0</v>
          </cell>
        </row>
        <row r="219">
          <cell r="D219">
            <v>15122672</v>
          </cell>
          <cell r="G219">
            <v>8454392</v>
          </cell>
          <cell r="H219">
            <v>1254968</v>
          </cell>
          <cell r="I219">
            <v>5000</v>
          </cell>
          <cell r="J219">
            <v>2957019</v>
          </cell>
          <cell r="K219">
            <v>647150</v>
          </cell>
          <cell r="L219">
            <v>972890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5">
          <cell r="C115">
            <v>1055700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zoomScale="120" zoomScaleNormal="120" workbookViewId="0">
      <selection activeCell="B57" sqref="B57:C5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  <col min="6" max="6" width="12.8554687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83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80</v>
      </c>
      <c r="C5" s="66"/>
    </row>
    <row r="6" spans="1:3" ht="9" customHeight="1" x14ac:dyDescent="0.25">
      <c r="A6" s="3"/>
      <c r="B6" s="2"/>
      <c r="C6" s="2"/>
    </row>
    <row r="7" spans="1:3" ht="15.75" x14ac:dyDescent="0.25">
      <c r="A7" s="60" t="s">
        <v>81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2021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25581359</v>
      </c>
    </row>
    <row r="13" spans="1:3" x14ac:dyDescent="0.25">
      <c r="A13" s="33" t="s">
        <v>8</v>
      </c>
      <c r="B13" s="26" t="s">
        <v>9</v>
      </c>
      <c r="C13" s="48">
        <f>SUM(C14:C17)</f>
        <v>13623926</v>
      </c>
    </row>
    <row r="14" spans="1:3" x14ac:dyDescent="0.25">
      <c r="A14" s="16" t="s">
        <v>10</v>
      </c>
      <c r="B14" s="6" t="s">
        <v>22</v>
      </c>
      <c r="C14" s="6">
        <v>11382637</v>
      </c>
    </row>
    <row r="15" spans="1:3" x14ac:dyDescent="0.25">
      <c r="A15" s="16" t="s">
        <v>11</v>
      </c>
      <c r="B15" s="6" t="s">
        <v>23</v>
      </c>
      <c r="C15" s="6">
        <v>2172672</v>
      </c>
    </row>
    <row r="16" spans="1:3" x14ac:dyDescent="0.25">
      <c r="A16" s="27" t="s">
        <v>25</v>
      </c>
      <c r="B16" s="17" t="s">
        <v>24</v>
      </c>
      <c r="C16" s="6">
        <v>18000</v>
      </c>
    </row>
    <row r="17" spans="1:3" x14ac:dyDescent="0.25">
      <c r="A17" s="27" t="s">
        <v>78</v>
      </c>
      <c r="B17" s="17" t="s">
        <v>79</v>
      </c>
      <c r="C17" s="6">
        <v>50617</v>
      </c>
    </row>
    <row r="18" spans="1:3" x14ac:dyDescent="0.25">
      <c r="A18" s="34" t="s">
        <v>12</v>
      </c>
      <c r="B18" s="35" t="s">
        <v>13</v>
      </c>
      <c r="C18" s="36">
        <v>391531</v>
      </c>
    </row>
    <row r="19" spans="1:3" x14ac:dyDescent="0.25">
      <c r="A19" s="12" t="s">
        <v>15</v>
      </c>
      <c r="B19" s="37" t="s">
        <v>16</v>
      </c>
      <c r="C19" s="18">
        <v>850995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10714907</v>
      </c>
    </row>
    <row r="24" spans="1:3" x14ac:dyDescent="0.25">
      <c r="A24" s="16" t="s">
        <v>76</v>
      </c>
      <c r="B24" s="15" t="s">
        <v>77</v>
      </c>
      <c r="C24" s="9">
        <v>210188</v>
      </c>
    </row>
    <row r="25" spans="1:3" x14ac:dyDescent="0.25">
      <c r="A25" s="16" t="s">
        <v>28</v>
      </c>
      <c r="B25" s="13" t="s">
        <v>14</v>
      </c>
      <c r="C25" s="14">
        <v>9952701</v>
      </c>
    </row>
    <row r="26" spans="1:3" x14ac:dyDescent="0.25">
      <c r="A26" s="27" t="s">
        <v>29</v>
      </c>
      <c r="B26" s="43" t="s">
        <v>30</v>
      </c>
      <c r="C26" s="44">
        <v>552018</v>
      </c>
    </row>
    <row r="27" spans="1:3" x14ac:dyDescent="0.25">
      <c r="A27" s="52" t="s">
        <v>31</v>
      </c>
      <c r="B27" s="53" t="s">
        <v>63</v>
      </c>
      <c r="C27" s="54">
        <f>C28</f>
        <v>29414091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29414091</v>
      </c>
    </row>
    <row r="29" spans="1:3" x14ac:dyDescent="0.25">
      <c r="A29" s="30" t="s">
        <v>36</v>
      </c>
      <c r="B29" s="20" t="s">
        <v>34</v>
      </c>
      <c r="C29" s="20">
        <f>[1]Sheet1!$C$33</f>
        <v>3239640</v>
      </c>
    </row>
    <row r="30" spans="1:3" x14ac:dyDescent="0.25">
      <c r="A30" s="30" t="s">
        <v>35</v>
      </c>
      <c r="B30" s="20" t="s">
        <v>37</v>
      </c>
      <c r="C30" s="20">
        <f>[1]Sheet1!$C$39</f>
        <v>686105</v>
      </c>
    </row>
    <row r="31" spans="1:3" x14ac:dyDescent="0.25">
      <c r="A31" s="30" t="s">
        <v>38</v>
      </c>
      <c r="B31" s="20" t="s">
        <v>39</v>
      </c>
      <c r="C31" s="59">
        <f>[1]Sheet1!$C$51</f>
        <v>1749842</v>
      </c>
    </row>
    <row r="32" spans="1:3" x14ac:dyDescent="0.25">
      <c r="A32" s="30" t="s">
        <v>40</v>
      </c>
      <c r="B32" s="20" t="s">
        <v>41</v>
      </c>
      <c r="C32" s="20">
        <f>[1]Sheet1!$C$59</f>
        <v>117185</v>
      </c>
    </row>
    <row r="33" spans="1:3" x14ac:dyDescent="0.25">
      <c r="A33" s="30" t="s">
        <v>42</v>
      </c>
      <c r="B33" s="20" t="s">
        <v>43</v>
      </c>
      <c r="C33" s="20">
        <f>[1]Sheet1!$C$102</f>
        <v>3518250</v>
      </c>
    </row>
    <row r="34" spans="1:3" x14ac:dyDescent="0.25">
      <c r="A34" s="30" t="s">
        <v>44</v>
      </c>
      <c r="B34" s="20" t="s">
        <v>45</v>
      </c>
      <c r="C34" s="20">
        <f>[1]Sheet1!$C$103</f>
        <v>81014</v>
      </c>
    </row>
    <row r="35" spans="1:3" x14ac:dyDescent="0.25">
      <c r="A35" s="30" t="s">
        <v>47</v>
      </c>
      <c r="B35" s="30" t="s">
        <v>46</v>
      </c>
      <c r="C35" s="20">
        <f>[1]Sheet1!$C$146</f>
        <v>2527407</v>
      </c>
    </row>
    <row r="36" spans="1:3" x14ac:dyDescent="0.25">
      <c r="A36" s="30" t="s">
        <v>48</v>
      </c>
      <c r="B36" s="30" t="s">
        <v>49</v>
      </c>
      <c r="C36" s="20">
        <f>[1]Sheet1!$C$147</f>
        <v>13734310</v>
      </c>
    </row>
    <row r="37" spans="1:3" x14ac:dyDescent="0.25">
      <c r="A37" s="30" t="s">
        <v>50</v>
      </c>
      <c r="B37" s="30" t="s">
        <v>51</v>
      </c>
      <c r="C37" s="20">
        <f>[1]Sheet1!$C$199</f>
        <v>3760338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29414091</v>
      </c>
    </row>
    <row r="39" spans="1:3" x14ac:dyDescent="0.25">
      <c r="A39" s="30" t="s">
        <v>54</v>
      </c>
      <c r="B39" s="30" t="s">
        <v>55</v>
      </c>
      <c r="C39" s="20">
        <f>[1]Sheet1!$D$219</f>
        <v>15122672</v>
      </c>
    </row>
    <row r="40" spans="1:3" x14ac:dyDescent="0.25">
      <c r="A40" s="31">
        <v>2000</v>
      </c>
      <c r="B40" s="20" t="s">
        <v>56</v>
      </c>
      <c r="C40" s="20">
        <f>[1]Sheet1!$G$219</f>
        <v>8454392</v>
      </c>
    </row>
    <row r="41" spans="1:3" x14ac:dyDescent="0.25">
      <c r="A41" s="31">
        <v>3000</v>
      </c>
      <c r="B41" s="20" t="s">
        <v>57</v>
      </c>
      <c r="C41" s="20">
        <f>[1]Sheet1!$H$219</f>
        <v>1254968</v>
      </c>
    </row>
    <row r="42" spans="1:3" x14ac:dyDescent="0.25">
      <c r="A42" s="31">
        <v>4000</v>
      </c>
      <c r="B42" s="20" t="s">
        <v>58</v>
      </c>
      <c r="C42" s="20">
        <f>[1]Sheet1!$I$219</f>
        <v>5000</v>
      </c>
    </row>
    <row r="43" spans="1:3" x14ac:dyDescent="0.25">
      <c r="A43" s="31">
        <v>5000</v>
      </c>
      <c r="B43" s="20" t="s">
        <v>59</v>
      </c>
      <c r="C43" s="20">
        <f>[1]Sheet1!$J$219</f>
        <v>2957019</v>
      </c>
    </row>
    <row r="44" spans="1:3" x14ac:dyDescent="0.25">
      <c r="A44" s="31">
        <v>6000</v>
      </c>
      <c r="B44" s="20" t="s">
        <v>60</v>
      </c>
      <c r="C44" s="20">
        <f>[1]Sheet1!$K$219</f>
        <v>647150</v>
      </c>
    </row>
    <row r="45" spans="1:3" x14ac:dyDescent="0.25">
      <c r="A45" s="31">
        <v>7000</v>
      </c>
      <c r="B45" s="20" t="s">
        <v>27</v>
      </c>
      <c r="C45" s="20">
        <f>[1]Sheet1!$L$219</f>
        <v>972890</v>
      </c>
    </row>
    <row r="46" spans="1:3" x14ac:dyDescent="0.25">
      <c r="A46" s="31">
        <v>8000</v>
      </c>
      <c r="B46" s="20" t="s">
        <v>61</v>
      </c>
      <c r="C46" s="20">
        <f>[1]Sheet1!$M$218</f>
        <v>0</v>
      </c>
    </row>
    <row r="47" spans="1:3" x14ac:dyDescent="0.25">
      <c r="A47" s="28" t="s">
        <v>62</v>
      </c>
      <c r="B47" s="19" t="s">
        <v>68</v>
      </c>
      <c r="C47" s="29">
        <f>C12-C28</f>
        <v>-3832732</v>
      </c>
    </row>
    <row r="48" spans="1:3" ht="15.75" x14ac:dyDescent="0.25">
      <c r="A48" s="55" t="s">
        <v>64</v>
      </c>
      <c r="B48" s="56" t="s">
        <v>74</v>
      </c>
      <c r="C48" s="57">
        <f>C49+C52+C55</f>
        <v>3832732</v>
      </c>
    </row>
    <row r="49" spans="1:7" x14ac:dyDescent="0.25">
      <c r="A49" s="31"/>
      <c r="B49" s="19" t="s">
        <v>73</v>
      </c>
      <c r="C49" s="29">
        <f>C50-C51</f>
        <v>4798174</v>
      </c>
    </row>
    <row r="50" spans="1:7" x14ac:dyDescent="0.25">
      <c r="A50" s="20"/>
      <c r="B50" s="32" t="s">
        <v>65</v>
      </c>
      <c r="C50" s="32">
        <v>5798174</v>
      </c>
    </row>
    <row r="51" spans="1:7" x14ac:dyDescent="0.25">
      <c r="A51" s="20"/>
      <c r="B51" s="32" t="s">
        <v>66</v>
      </c>
      <c r="C51" s="32">
        <v>1000000</v>
      </c>
    </row>
    <row r="52" spans="1:7" x14ac:dyDescent="0.25">
      <c r="A52" s="20"/>
      <c r="B52" s="19" t="s">
        <v>75</v>
      </c>
      <c r="C52" s="29">
        <f>C53+C54</f>
        <v>-738754</v>
      </c>
    </row>
    <row r="53" spans="1:7" x14ac:dyDescent="0.25">
      <c r="A53" s="20"/>
      <c r="B53" s="32" t="s">
        <v>71</v>
      </c>
      <c r="C53" s="32">
        <f>[2]Sheet1!$C$115</f>
        <v>1055700</v>
      </c>
    </row>
    <row r="54" spans="1:7" x14ac:dyDescent="0.25">
      <c r="A54" s="20"/>
      <c r="B54" s="32" t="s">
        <v>72</v>
      </c>
      <c r="C54" s="32">
        <v>-1794454</v>
      </c>
    </row>
    <row r="55" spans="1:7" x14ac:dyDescent="0.25">
      <c r="A55" s="20"/>
      <c r="B55" s="19" t="s">
        <v>67</v>
      </c>
      <c r="C55" s="29">
        <v>-226688</v>
      </c>
      <c r="G55" s="58"/>
    </row>
    <row r="57" spans="1:7" x14ac:dyDescent="0.25">
      <c r="B57" t="s">
        <v>84</v>
      </c>
      <c r="C57" t="s">
        <v>85</v>
      </c>
    </row>
    <row r="59" spans="1:7" x14ac:dyDescent="0.25">
      <c r="C59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2021-01-14T09:16:28Z</cp:lastPrinted>
  <dcterms:created xsi:type="dcterms:W3CDTF">2017-02-16T08:07:43Z</dcterms:created>
  <dcterms:modified xsi:type="dcterms:W3CDTF">2021-01-25T06:22:29Z</dcterms:modified>
</cp:coreProperties>
</file>