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29.07\"/>
    </mc:Choice>
  </mc:AlternateContent>
  <bookViews>
    <workbookView xWindow="0" yWindow="0" windowWidth="25440" windowHeight="72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2" i="1" l="1"/>
  <c r="C23" i="1" l="1"/>
  <c r="C13" i="1" l="1"/>
  <c r="C49" i="1" l="1"/>
  <c r="C48" i="1" s="1"/>
  <c r="C12" i="1" l="1"/>
  <c r="C28" i="1" l="1"/>
  <c r="C27" i="1" l="1"/>
  <c r="C47" i="1"/>
  <c r="C38" i="1"/>
</calcChain>
</file>

<file path=xl/sharedStrings.xml><?xml version="1.0" encoding="utf-8"?>
<sst xmlns="http://schemas.openxmlformats.org/spreadsheetml/2006/main" count="88" uniqueCount="87">
  <si>
    <t xml:space="preserve">                                                      "Dobeles novada pašvaldības</t>
  </si>
  <si>
    <t>Klasifi-</t>
  </si>
  <si>
    <t>kācijas</t>
  </si>
  <si>
    <t>Rādītāji</t>
  </si>
  <si>
    <t>kods</t>
  </si>
  <si>
    <t>EUR</t>
  </si>
  <si>
    <t>I.</t>
  </si>
  <si>
    <t>IEŅĒMUMI KOPĀ</t>
  </si>
  <si>
    <t>1.</t>
  </si>
  <si>
    <t>Nodokļu ieņēmumi</t>
  </si>
  <si>
    <t>1.1.1.0</t>
  </si>
  <si>
    <t>4.1.0.0</t>
  </si>
  <si>
    <t>2.</t>
  </si>
  <si>
    <t>Nenodokļu ieņēmumi</t>
  </si>
  <si>
    <t>Valsts budžeta transferti</t>
  </si>
  <si>
    <t>3.</t>
  </si>
  <si>
    <t>Maksas pakalpojumi un citi pašu ieņēmumi</t>
  </si>
  <si>
    <t>21.3.0.0.</t>
  </si>
  <si>
    <t>Ieņēmumi no budžeta iestāžu sniegtajiem maksas pakalpojumiem</t>
  </si>
  <si>
    <t>un citi pašu ieņēmumi</t>
  </si>
  <si>
    <t>21.4.0.0.</t>
  </si>
  <si>
    <t>Ieņēmumi no palīgražošanas un citi ieņēmumi</t>
  </si>
  <si>
    <t>Ieņēmumi no iedīvotāju ienākuma nodokļa un solidaritātes nodokļa</t>
  </si>
  <si>
    <t>Īpašuma nodokļi</t>
  </si>
  <si>
    <t>Nodokļi atsevišķām precēm un pakalpojumiem</t>
  </si>
  <si>
    <t>5.4.0.0</t>
  </si>
  <si>
    <t>5.</t>
  </si>
  <si>
    <t>Transferti</t>
  </si>
  <si>
    <t>18.0.0.0</t>
  </si>
  <si>
    <t>19.0.0.0</t>
  </si>
  <si>
    <t>Pašvaldību budžeta transferti</t>
  </si>
  <si>
    <t>II.</t>
  </si>
  <si>
    <t>II.1</t>
  </si>
  <si>
    <t>Izdevumi atbilstoši funkcionālajām kategorijām</t>
  </si>
  <si>
    <t>Vispārējie valdības dienesti</t>
  </si>
  <si>
    <t>03.000</t>
  </si>
  <si>
    <t>01.000</t>
  </si>
  <si>
    <t>Sabiedriskā kārtība un drošība</t>
  </si>
  <si>
    <t>04.000</t>
  </si>
  <si>
    <t>Ekonomiskā darbība</t>
  </si>
  <si>
    <t>05.000</t>
  </si>
  <si>
    <t>Vides aizsardzība</t>
  </si>
  <si>
    <t>06.000</t>
  </si>
  <si>
    <t>Teritoriju un mājokļu apsaimniekošana</t>
  </si>
  <si>
    <t>07.000</t>
  </si>
  <si>
    <t>Veselība</t>
  </si>
  <si>
    <t>Atpūta, kultūra un reliģija</t>
  </si>
  <si>
    <t>08.000</t>
  </si>
  <si>
    <t>09.000</t>
  </si>
  <si>
    <t>Izglītība</t>
  </si>
  <si>
    <t>10.000</t>
  </si>
  <si>
    <t>Sociālā aizsardzība</t>
  </si>
  <si>
    <t>II.2</t>
  </si>
  <si>
    <t>Izdevumi atbilstoši ekonomiskajām kategorijām</t>
  </si>
  <si>
    <t>1000</t>
  </si>
  <si>
    <t>Atlīdzība</t>
  </si>
  <si>
    <t>Preces un pakalpojumi</t>
  </si>
  <si>
    <t>Dotācijas</t>
  </si>
  <si>
    <t>Procenti</t>
  </si>
  <si>
    <t>Pamatlīdzekļi</t>
  </si>
  <si>
    <t>Pabalsti</t>
  </si>
  <si>
    <t>Dažādi izdevumi, kas veidojas pēc uzkrāšanas principa un nav klasificēti iepriekš</t>
  </si>
  <si>
    <t>III.</t>
  </si>
  <si>
    <t>IZDEVUMI KOPĀ</t>
  </si>
  <si>
    <t>IV.</t>
  </si>
  <si>
    <t>Pieprasījuma noguldījumu atlikums gada sākumā</t>
  </si>
  <si>
    <t>Pieprasījuma noguldījumu atlikums perioda beigās</t>
  </si>
  <si>
    <t>Akcijas un cita līdzdalība pašu kapitāla</t>
  </si>
  <si>
    <t>Ieņēmumu pārsniegums (+) vai deficīts (-)</t>
  </si>
  <si>
    <t xml:space="preserve">                                                                                  3.pielikums</t>
  </si>
  <si>
    <t xml:space="preserve">kopsavilkums </t>
  </si>
  <si>
    <t xml:space="preserve">Palielinājums </t>
  </si>
  <si>
    <t xml:space="preserve">Samazinājums </t>
  </si>
  <si>
    <t>Naudas līdzekļu un noguldījumu izmaiņas</t>
  </si>
  <si>
    <t>FINANSĒŠANA</t>
  </si>
  <si>
    <t>Aizņēmumi</t>
  </si>
  <si>
    <t>17.0.0.0</t>
  </si>
  <si>
    <t>No valsts daļēji finansnetām  publiskām personām</t>
  </si>
  <si>
    <t>5.5.0.0.</t>
  </si>
  <si>
    <t>Dabas resursu nodoklis</t>
  </si>
  <si>
    <t xml:space="preserve">                                                                   budžets 2021.gadam"</t>
  </si>
  <si>
    <t xml:space="preserve">Dobeles novada  pašvaldības 2021.gada  pamatbudžeta ieņēmumu un izdevumu </t>
  </si>
  <si>
    <t>Aizdevuma atmaksa</t>
  </si>
  <si>
    <t xml:space="preserve">                                    Dobeles novada pašvaldības 29.07.2021</t>
  </si>
  <si>
    <t xml:space="preserve">                                                    saistošajiem noteikumiem Nr.3</t>
  </si>
  <si>
    <t xml:space="preserve">Finanšu un grāmatvedības nodaļas vadītāja </t>
  </si>
  <si>
    <t>J.Kalniņa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</si>
</sst>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2" fontId="1" fillId="0" borderId="0" xfId="0" applyNumberFormat="1" applyFont="1"/>
    <xf numFmtId="0" fontId="1" fillId="0" borderId="0" xfId="0" applyFont="1"/>
    <xf numFmtId="0" fontId="2" fillId="0" borderId="0" xfId="0" applyFont="1"/>
    <xf numFmtId="2" fontId="1" fillId="0" borderId="2" xfId="0" applyNumberFormat="1" applyFont="1" applyBorder="1"/>
    <xf numFmtId="2" fontId="1" fillId="0" borderId="0" xfId="0" applyNumberFormat="1" applyFont="1" applyBorder="1"/>
    <xf numFmtId="0" fontId="3" fillId="0" borderId="3" xfId="0" applyFont="1" applyBorder="1"/>
    <xf numFmtId="0" fontId="5" fillId="0" borderId="3" xfId="0" applyFont="1" applyBorder="1"/>
    <xf numFmtId="0" fontId="6" fillId="0" borderId="3" xfId="0" applyFont="1" applyFill="1" applyBorder="1"/>
    <xf numFmtId="0" fontId="5" fillId="0" borderId="3" xfId="0" applyFont="1" applyFill="1" applyBorder="1"/>
    <xf numFmtId="2" fontId="2" fillId="0" borderId="0" xfId="0" applyNumberFormat="1" applyFont="1" applyAlignment="1">
      <alignment horizontal="center"/>
    </xf>
    <xf numFmtId="2" fontId="6" fillId="0" borderId="3" xfId="0" applyNumberFormat="1" applyFont="1" applyBorder="1"/>
    <xf numFmtId="2" fontId="6" fillId="0" borderId="3" xfId="0" applyNumberFormat="1" applyFont="1" applyBorder="1" applyAlignment="1">
      <alignment horizontal="center"/>
    </xf>
    <xf numFmtId="2" fontId="3" fillId="0" borderId="3" xfId="0" applyNumberFormat="1" applyFont="1" applyBorder="1"/>
    <xf numFmtId="2" fontId="5" fillId="0" borderId="3" xfId="0" applyNumberFormat="1" applyFont="1" applyBorder="1"/>
    <xf numFmtId="49" fontId="3" fillId="0" borderId="3" xfId="0" applyNumberFormat="1" applyFont="1" applyBorder="1" applyAlignment="1">
      <alignment horizontal="center"/>
    </xf>
    <xf numFmtId="0" fontId="3" fillId="0" borderId="1" xfId="0" applyFont="1" applyBorder="1"/>
    <xf numFmtId="0" fontId="6" fillId="0" borderId="3" xfId="0" applyFont="1" applyBorder="1"/>
    <xf numFmtId="0" fontId="8" fillId="0" borderId="3" xfId="0" applyFont="1" applyBorder="1"/>
    <xf numFmtId="0" fontId="9" fillId="0" borderId="3" xfId="0" applyFont="1" applyBorder="1"/>
    <xf numFmtId="49" fontId="8" fillId="0" borderId="3" xfId="0" applyNumberFormat="1" applyFont="1" applyBorder="1"/>
    <xf numFmtId="49" fontId="8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0" fontId="6" fillId="0" borderId="7" xfId="0" applyFont="1" applyBorder="1"/>
    <xf numFmtId="49" fontId="3" fillId="0" borderId="1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3" xfId="0" applyFont="1" applyBorder="1"/>
    <xf numFmtId="49" fontId="9" fillId="0" borderId="3" xfId="0" applyNumberFormat="1" applyFont="1" applyBorder="1"/>
    <xf numFmtId="0" fontId="9" fillId="0" borderId="3" xfId="0" applyFont="1" applyBorder="1" applyAlignment="1">
      <alignment horizontal="left"/>
    </xf>
    <xf numFmtId="0" fontId="11" fillId="0" borderId="3" xfId="0" applyFont="1" applyBorder="1"/>
    <xf numFmtId="2" fontId="6" fillId="0" borderId="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3" xfId="0" applyFont="1" applyBorder="1" applyAlignment="1">
      <alignment vertical="justify"/>
    </xf>
    <xf numFmtId="2" fontId="6" fillId="0" borderId="8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5" fillId="0" borderId="3" xfId="0" applyNumberFormat="1" applyFont="1" applyFill="1" applyBorder="1" applyAlignment="1">
      <alignment horizontal="center"/>
    </xf>
    <xf numFmtId="2" fontId="5" fillId="0" borderId="3" xfId="0" applyNumberFormat="1" applyFont="1" applyFill="1" applyBorder="1"/>
    <xf numFmtId="49" fontId="6" fillId="0" borderId="3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2" fontId="3" fillId="0" borderId="1" xfId="0" applyNumberFormat="1" applyFont="1" applyBorder="1"/>
    <xf numFmtId="0" fontId="10" fillId="0" borderId="6" xfId="0" applyFont="1" applyBorder="1" applyAlignment="1">
      <alignment horizontal="center"/>
    </xf>
    <xf numFmtId="0" fontId="10" fillId="0" borderId="6" xfId="0" applyFont="1" applyBorder="1"/>
    <xf numFmtId="0" fontId="8" fillId="0" borderId="6" xfId="0" applyFont="1" applyBorder="1"/>
    <xf numFmtId="0" fontId="4" fillId="0" borderId="6" xfId="0" applyFont="1" applyBorder="1"/>
    <xf numFmtId="2" fontId="4" fillId="3" borderId="9" xfId="0" applyNumberFormat="1" applyFont="1" applyFill="1" applyBorder="1" applyAlignment="1">
      <alignment horizontal="center"/>
    </xf>
    <xf numFmtId="2" fontId="4" fillId="3" borderId="8" xfId="0" applyNumberFormat="1" applyFont="1" applyFill="1" applyBorder="1"/>
    <xf numFmtId="0" fontId="4" fillId="3" borderId="10" xfId="0" applyFont="1" applyFill="1" applyBorder="1"/>
    <xf numFmtId="49" fontId="4" fillId="3" borderId="3" xfId="0" applyNumberFormat="1" applyFont="1" applyFill="1" applyBorder="1" applyAlignment="1">
      <alignment horizontal="center"/>
    </xf>
    <xf numFmtId="2" fontId="4" fillId="3" borderId="3" xfId="0" applyNumberFormat="1" applyFont="1" applyFill="1" applyBorder="1"/>
    <xf numFmtId="0" fontId="4" fillId="3" borderId="3" xfId="0" applyFont="1" applyFill="1" applyBorder="1"/>
    <xf numFmtId="0" fontId="10" fillId="3" borderId="3" xfId="0" applyFont="1" applyFill="1" applyBorder="1" applyAlignment="1">
      <alignment horizontal="center"/>
    </xf>
    <xf numFmtId="0" fontId="12" fillId="3" borderId="3" xfId="0" applyFont="1" applyFill="1" applyBorder="1"/>
    <xf numFmtId="0" fontId="10" fillId="3" borderId="3" xfId="0" applyFont="1" applyFill="1" applyBorder="1"/>
    <xf numFmtId="0" fontId="7" fillId="0" borderId="0" xfId="0" applyFont="1"/>
    <xf numFmtId="1" fontId="5" fillId="0" borderId="3" xfId="0" applyNumberFormat="1" applyFont="1" applyBorder="1" applyAlignment="1">
      <alignment horizontal="right"/>
    </xf>
    <xf numFmtId="0" fontId="5" fillId="0" borderId="1" xfId="0" applyFont="1" applyFill="1" applyBorder="1"/>
    <xf numFmtId="0" fontId="13" fillId="0" borderId="0" xfId="0" applyFont="1"/>
    <xf numFmtId="0" fontId="14" fillId="0" borderId="0" xfId="0" applyFont="1"/>
    <xf numFmtId="2" fontId="2" fillId="0" borderId="0" xfId="0" applyNumberFormat="1" applyFont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3" fillId="0" borderId="0" xfId="0" applyFont="1" applyAlignment="1">
      <alignment horizontal="right"/>
    </xf>
    <xf numFmtId="2" fontId="3" fillId="2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abSelected="1" topLeftCell="A32" zoomScale="120" zoomScaleNormal="120" workbookViewId="0">
      <selection activeCell="F56" sqref="F56"/>
    </sheetView>
  </sheetViews>
  <sheetFormatPr defaultRowHeight="15" x14ac:dyDescent="0.25"/>
  <cols>
    <col min="1" max="1" width="12.42578125" customWidth="1"/>
    <col min="2" max="2" width="61.28515625" customWidth="1"/>
    <col min="3" max="3" width="14.7109375" customWidth="1"/>
    <col min="6" max="6" width="12.85546875" customWidth="1"/>
  </cols>
  <sheetData>
    <row r="1" spans="1:3" ht="15.75" x14ac:dyDescent="0.25">
      <c r="A1" s="1"/>
      <c r="B1" s="64" t="s">
        <v>69</v>
      </c>
      <c r="C1" s="64"/>
    </row>
    <row r="2" spans="1:3" ht="15.75" x14ac:dyDescent="0.25">
      <c r="A2" s="1"/>
      <c r="B2" s="65" t="s">
        <v>83</v>
      </c>
      <c r="C2" s="65"/>
    </row>
    <row r="3" spans="1:3" ht="15.75" x14ac:dyDescent="0.25">
      <c r="A3" s="1"/>
      <c r="B3" s="66" t="s">
        <v>84</v>
      </c>
      <c r="C3" s="66"/>
    </row>
    <row r="4" spans="1:3" ht="15.75" x14ac:dyDescent="0.25">
      <c r="A4" s="1"/>
      <c r="B4" s="67" t="s">
        <v>0</v>
      </c>
      <c r="C4" s="67"/>
    </row>
    <row r="5" spans="1:3" ht="15.75" x14ac:dyDescent="0.25">
      <c r="A5" s="1"/>
      <c r="B5" s="67" t="s">
        <v>80</v>
      </c>
      <c r="C5" s="67"/>
    </row>
    <row r="6" spans="1:3" ht="9" customHeight="1" x14ac:dyDescent="0.25">
      <c r="A6" s="3"/>
      <c r="B6" s="2"/>
      <c r="C6" s="2"/>
    </row>
    <row r="7" spans="1:3" ht="15.75" x14ac:dyDescent="0.25">
      <c r="A7" s="61" t="s">
        <v>81</v>
      </c>
      <c r="B7" s="61"/>
      <c r="C7" s="61"/>
    </row>
    <row r="8" spans="1:3" ht="15.75" x14ac:dyDescent="0.25">
      <c r="A8" s="1"/>
      <c r="B8" s="10" t="s">
        <v>70</v>
      </c>
      <c r="C8" s="2"/>
    </row>
    <row r="9" spans="1:3" ht="15.75" x14ac:dyDescent="0.25">
      <c r="A9" s="22" t="s">
        <v>1</v>
      </c>
      <c r="B9" s="4"/>
      <c r="C9" s="62">
        <v>2021</v>
      </c>
    </row>
    <row r="10" spans="1:3" ht="11.25" customHeight="1" x14ac:dyDescent="0.25">
      <c r="A10" s="23" t="s">
        <v>2</v>
      </c>
      <c r="B10" s="24" t="s">
        <v>3</v>
      </c>
      <c r="C10" s="63"/>
    </row>
    <row r="11" spans="1:3" ht="17.25" customHeight="1" x14ac:dyDescent="0.25">
      <c r="A11" s="23" t="s">
        <v>4</v>
      </c>
      <c r="B11" s="5"/>
      <c r="C11" s="41" t="s">
        <v>5</v>
      </c>
    </row>
    <row r="12" spans="1:3" x14ac:dyDescent="0.25">
      <c r="A12" s="47" t="s">
        <v>6</v>
      </c>
      <c r="B12" s="48" t="s">
        <v>7</v>
      </c>
      <c r="C12" s="49">
        <f>C13+C18+C19+C23</f>
        <v>40299587</v>
      </c>
    </row>
    <row r="13" spans="1:3" x14ac:dyDescent="0.25">
      <c r="A13" s="32" t="s">
        <v>8</v>
      </c>
      <c r="B13" s="25" t="s">
        <v>9</v>
      </c>
      <c r="C13" s="46">
        <f>SUM(C14:C17)</f>
        <v>19502839</v>
      </c>
    </row>
    <row r="14" spans="1:3" x14ac:dyDescent="0.25">
      <c r="A14" s="15" t="s">
        <v>10</v>
      </c>
      <c r="B14" s="6" t="s">
        <v>22</v>
      </c>
      <c r="C14" s="7">
        <v>16001611</v>
      </c>
    </row>
    <row r="15" spans="1:3" x14ac:dyDescent="0.25">
      <c r="A15" s="15" t="s">
        <v>11</v>
      </c>
      <c r="B15" s="6" t="s">
        <v>23</v>
      </c>
      <c r="C15" s="7">
        <v>3402611</v>
      </c>
    </row>
    <row r="16" spans="1:3" x14ac:dyDescent="0.25">
      <c r="A16" s="26" t="s">
        <v>25</v>
      </c>
      <c r="B16" s="16" t="s">
        <v>24</v>
      </c>
      <c r="C16" s="7">
        <v>18000</v>
      </c>
    </row>
    <row r="17" spans="1:3" x14ac:dyDescent="0.25">
      <c r="A17" s="26" t="s">
        <v>78</v>
      </c>
      <c r="B17" s="16" t="s">
        <v>79</v>
      </c>
      <c r="C17" s="7">
        <v>80617</v>
      </c>
    </row>
    <row r="18" spans="1:3" x14ac:dyDescent="0.25">
      <c r="A18" s="33" t="s">
        <v>12</v>
      </c>
      <c r="B18" s="34" t="s">
        <v>13</v>
      </c>
      <c r="C18" s="35">
        <v>1732941</v>
      </c>
    </row>
    <row r="19" spans="1:3" x14ac:dyDescent="0.25">
      <c r="A19" s="12" t="s">
        <v>15</v>
      </c>
      <c r="B19" s="36" t="s">
        <v>16</v>
      </c>
      <c r="C19" s="17">
        <v>2354323</v>
      </c>
    </row>
    <row r="20" spans="1:3" hidden="1" x14ac:dyDescent="0.25">
      <c r="A20" s="37" t="s">
        <v>17</v>
      </c>
      <c r="B20" s="14" t="s">
        <v>18</v>
      </c>
      <c r="C20" s="7">
        <v>518328</v>
      </c>
    </row>
    <row r="21" spans="1:3" hidden="1" x14ac:dyDescent="0.25">
      <c r="A21" s="38"/>
      <c r="B21" s="39" t="s">
        <v>19</v>
      </c>
      <c r="C21" s="9"/>
    </row>
    <row r="22" spans="1:3" hidden="1" x14ac:dyDescent="0.25">
      <c r="A22" s="37" t="s">
        <v>20</v>
      </c>
      <c r="B22" s="14" t="s">
        <v>21</v>
      </c>
      <c r="C22" s="7">
        <v>203079</v>
      </c>
    </row>
    <row r="23" spans="1:3" x14ac:dyDescent="0.25">
      <c r="A23" s="40" t="s">
        <v>26</v>
      </c>
      <c r="B23" s="11" t="s">
        <v>27</v>
      </c>
      <c r="C23" s="8">
        <f>C24+C25+C26</f>
        <v>16709484</v>
      </c>
    </row>
    <row r="24" spans="1:3" x14ac:dyDescent="0.25">
      <c r="A24" s="15" t="s">
        <v>76</v>
      </c>
      <c r="B24" s="14" t="s">
        <v>77</v>
      </c>
      <c r="C24" s="9">
        <v>247387</v>
      </c>
    </row>
    <row r="25" spans="1:3" x14ac:dyDescent="0.25">
      <c r="A25" s="15" t="s">
        <v>28</v>
      </c>
      <c r="B25" s="13" t="s">
        <v>14</v>
      </c>
      <c r="C25" s="9">
        <v>14905489</v>
      </c>
    </row>
    <row r="26" spans="1:3" x14ac:dyDescent="0.25">
      <c r="A26" s="26" t="s">
        <v>29</v>
      </c>
      <c r="B26" s="42" t="s">
        <v>30</v>
      </c>
      <c r="C26" s="58">
        <v>1556608</v>
      </c>
    </row>
    <row r="27" spans="1:3" x14ac:dyDescent="0.25">
      <c r="A27" s="50" t="s">
        <v>31</v>
      </c>
      <c r="B27" s="51" t="s">
        <v>63</v>
      </c>
      <c r="C27" s="52">
        <f>C28</f>
        <v>48828573</v>
      </c>
    </row>
    <row r="28" spans="1:3" x14ac:dyDescent="0.25">
      <c r="A28" s="43" t="s">
        <v>32</v>
      </c>
      <c r="B28" s="45" t="s">
        <v>33</v>
      </c>
      <c r="C28" s="44">
        <f>C29+C30+C31+C32+C33+C34+C35+C36+C37</f>
        <v>48828573</v>
      </c>
    </row>
    <row r="29" spans="1:3" x14ac:dyDescent="0.25">
      <c r="A29" s="29" t="s">
        <v>36</v>
      </c>
      <c r="B29" s="19" t="s">
        <v>34</v>
      </c>
      <c r="C29" s="19">
        <v>5429351</v>
      </c>
    </row>
    <row r="30" spans="1:3" x14ac:dyDescent="0.25">
      <c r="A30" s="29" t="s">
        <v>35</v>
      </c>
      <c r="B30" s="19" t="s">
        <v>37</v>
      </c>
      <c r="C30" s="19">
        <v>998853</v>
      </c>
    </row>
    <row r="31" spans="1:3" x14ac:dyDescent="0.25">
      <c r="A31" s="29" t="s">
        <v>38</v>
      </c>
      <c r="B31" s="19" t="s">
        <v>39</v>
      </c>
      <c r="C31" s="57">
        <v>2287335</v>
      </c>
    </row>
    <row r="32" spans="1:3" x14ac:dyDescent="0.25">
      <c r="A32" s="29" t="s">
        <v>40</v>
      </c>
      <c r="B32" s="19" t="s">
        <v>41</v>
      </c>
      <c r="C32" s="19">
        <v>272075</v>
      </c>
    </row>
    <row r="33" spans="1:3" x14ac:dyDescent="0.25">
      <c r="A33" s="29" t="s">
        <v>42</v>
      </c>
      <c r="B33" s="19" t="s">
        <v>43</v>
      </c>
      <c r="C33" s="19">
        <v>8786907</v>
      </c>
    </row>
    <row r="34" spans="1:3" x14ac:dyDescent="0.25">
      <c r="A34" s="29" t="s">
        <v>44</v>
      </c>
      <c r="B34" s="19" t="s">
        <v>45</v>
      </c>
      <c r="C34" s="19">
        <v>91012</v>
      </c>
    </row>
    <row r="35" spans="1:3" x14ac:dyDescent="0.25">
      <c r="A35" s="29" t="s">
        <v>47</v>
      </c>
      <c r="B35" s="29" t="s">
        <v>46</v>
      </c>
      <c r="C35" s="19">
        <v>3924298</v>
      </c>
    </row>
    <row r="36" spans="1:3" x14ac:dyDescent="0.25">
      <c r="A36" s="29" t="s">
        <v>48</v>
      </c>
      <c r="B36" s="29" t="s">
        <v>49</v>
      </c>
      <c r="C36" s="19">
        <v>19851867</v>
      </c>
    </row>
    <row r="37" spans="1:3" x14ac:dyDescent="0.25">
      <c r="A37" s="29" t="s">
        <v>50</v>
      </c>
      <c r="B37" s="29" t="s">
        <v>51</v>
      </c>
      <c r="C37" s="19">
        <v>7186875</v>
      </c>
    </row>
    <row r="38" spans="1:3" x14ac:dyDescent="0.25">
      <c r="A38" s="21" t="s">
        <v>52</v>
      </c>
      <c r="B38" s="20" t="s">
        <v>53</v>
      </c>
      <c r="C38" s="18">
        <f>C39+C40+C41+C42+C43+C44+C45+C46</f>
        <v>48828573</v>
      </c>
    </row>
    <row r="39" spans="1:3" x14ac:dyDescent="0.25">
      <c r="A39" s="29" t="s">
        <v>54</v>
      </c>
      <c r="B39" s="29" t="s">
        <v>55</v>
      </c>
      <c r="C39" s="19">
        <v>23627185</v>
      </c>
    </row>
    <row r="40" spans="1:3" x14ac:dyDescent="0.25">
      <c r="A40" s="30">
        <v>2000</v>
      </c>
      <c r="B40" s="19" t="s">
        <v>56</v>
      </c>
      <c r="C40" s="19">
        <v>16114479</v>
      </c>
    </row>
    <row r="41" spans="1:3" x14ac:dyDescent="0.25">
      <c r="A41" s="30">
        <v>3000</v>
      </c>
      <c r="B41" s="19" t="s">
        <v>57</v>
      </c>
      <c r="C41" s="19">
        <v>1311118</v>
      </c>
    </row>
    <row r="42" spans="1:3" x14ac:dyDescent="0.25">
      <c r="A42" s="30">
        <v>4000</v>
      </c>
      <c r="B42" s="19" t="s">
        <v>58</v>
      </c>
      <c r="C42" s="19">
        <v>5000</v>
      </c>
    </row>
    <row r="43" spans="1:3" x14ac:dyDescent="0.25">
      <c r="A43" s="30">
        <v>5000</v>
      </c>
      <c r="B43" s="19" t="s">
        <v>59</v>
      </c>
      <c r="C43" s="19">
        <v>5133729</v>
      </c>
    </row>
    <row r="44" spans="1:3" x14ac:dyDescent="0.25">
      <c r="A44" s="30">
        <v>6000</v>
      </c>
      <c r="B44" s="19" t="s">
        <v>60</v>
      </c>
      <c r="C44" s="19">
        <v>1224395</v>
      </c>
    </row>
    <row r="45" spans="1:3" x14ac:dyDescent="0.25">
      <c r="A45" s="30">
        <v>7000</v>
      </c>
      <c r="B45" s="19" t="s">
        <v>27</v>
      </c>
      <c r="C45" s="19">
        <v>1412667</v>
      </c>
    </row>
    <row r="46" spans="1:3" x14ac:dyDescent="0.25">
      <c r="A46" s="30">
        <v>8000</v>
      </c>
      <c r="B46" s="19" t="s">
        <v>61</v>
      </c>
      <c r="C46" s="19">
        <v>0</v>
      </c>
    </row>
    <row r="47" spans="1:3" x14ac:dyDescent="0.25">
      <c r="A47" s="27" t="s">
        <v>62</v>
      </c>
      <c r="B47" s="18" t="s">
        <v>68</v>
      </c>
      <c r="C47" s="28">
        <f>C12-C28</f>
        <v>-8528986</v>
      </c>
    </row>
    <row r="48" spans="1:3" ht="15.75" x14ac:dyDescent="0.25">
      <c r="A48" s="53" t="s">
        <v>64</v>
      </c>
      <c r="B48" s="54" t="s">
        <v>74</v>
      </c>
      <c r="C48" s="55">
        <f>C49+C52+C55+C56</f>
        <v>8528986</v>
      </c>
    </row>
    <row r="49" spans="1:7" x14ac:dyDescent="0.25">
      <c r="A49" s="30"/>
      <c r="B49" s="18" t="s">
        <v>73</v>
      </c>
      <c r="C49" s="28">
        <f>C50-C51</f>
        <v>9042112</v>
      </c>
    </row>
    <row r="50" spans="1:7" x14ac:dyDescent="0.25">
      <c r="A50" s="19"/>
      <c r="B50" s="31" t="s">
        <v>65</v>
      </c>
      <c r="C50" s="31">
        <v>10477922</v>
      </c>
    </row>
    <row r="51" spans="1:7" x14ac:dyDescent="0.25">
      <c r="A51" s="19"/>
      <c r="B51" s="31" t="s">
        <v>66</v>
      </c>
      <c r="C51" s="31">
        <v>1435810</v>
      </c>
    </row>
    <row r="52" spans="1:7" x14ac:dyDescent="0.25">
      <c r="A52" s="19"/>
      <c r="B52" s="18" t="s">
        <v>75</v>
      </c>
      <c r="C52" s="28">
        <f>C53+C54</f>
        <v>-261533</v>
      </c>
    </row>
    <row r="53" spans="1:7" x14ac:dyDescent="0.25">
      <c r="A53" s="19"/>
      <c r="B53" s="31" t="s">
        <v>71</v>
      </c>
      <c r="C53" s="31">
        <v>2113824</v>
      </c>
    </row>
    <row r="54" spans="1:7" x14ac:dyDescent="0.25">
      <c r="A54" s="19"/>
      <c r="B54" s="31" t="s">
        <v>72</v>
      </c>
      <c r="C54" s="31">
        <v>-2375357</v>
      </c>
    </row>
    <row r="55" spans="1:7" x14ac:dyDescent="0.25">
      <c r="A55" s="19"/>
      <c r="B55" s="18" t="s">
        <v>82</v>
      </c>
      <c r="C55" s="28">
        <v>12000</v>
      </c>
    </row>
    <row r="56" spans="1:7" x14ac:dyDescent="0.25">
      <c r="A56" s="19"/>
      <c r="B56" s="18" t="s">
        <v>67</v>
      </c>
      <c r="C56" s="28">
        <v>-263593</v>
      </c>
      <c r="G56" s="56"/>
    </row>
    <row r="59" spans="1:7" ht="15.75" x14ac:dyDescent="0.25">
      <c r="A59" s="59" t="s">
        <v>85</v>
      </c>
      <c r="C59" s="60" t="s">
        <v>86</v>
      </c>
    </row>
    <row r="60" spans="1:7" x14ac:dyDescent="0.25">
      <c r="C60" s="56"/>
    </row>
  </sheetData>
  <mergeCells count="7">
    <mergeCell ref="A7:C7"/>
    <mergeCell ref="C9:C10"/>
    <mergeCell ref="B1:C1"/>
    <mergeCell ref="B2:C2"/>
    <mergeCell ref="B3:C3"/>
    <mergeCell ref="B4:C4"/>
    <mergeCell ref="B5:C5"/>
  </mergeCells>
  <pageMargins left="0.74803149606299213" right="0.15748031496062992" top="0.98425196850393704" bottom="0.98425196850393704" header="0.51181102362204722" footer="0.51181102362204722"/>
  <pageSetup paperSize="9" scale="8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Kalniņa</dc:creator>
  <cp:lastModifiedBy>Dace Riterfelte</cp:lastModifiedBy>
  <cp:lastPrinted>2021-07-23T05:17:30Z</cp:lastPrinted>
  <dcterms:created xsi:type="dcterms:W3CDTF">2017-02-16T08:07:43Z</dcterms:created>
  <dcterms:modified xsi:type="dcterms:W3CDTF">2021-07-23T11:03:14Z</dcterms:modified>
</cp:coreProperties>
</file>