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bookViews>
    <workbookView xWindow="-120" yWindow="-120" windowWidth="29040" windowHeight="15840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5" i="1"/>
  <c r="C34" i="1"/>
  <c r="C33" i="1"/>
  <c r="C32" i="1"/>
  <c r="C31" i="1"/>
  <c r="C30" i="1"/>
  <c r="C29" i="1"/>
  <c r="C44" i="1"/>
  <c r="C43" i="1"/>
  <c r="C42" i="1"/>
  <c r="C41" i="1"/>
  <c r="C40" i="1"/>
  <c r="C39" i="1"/>
  <c r="C26" i="1" l="1"/>
  <c r="C25" i="1"/>
  <c r="C24" i="1"/>
  <c r="C19" i="1"/>
  <c r="C18" i="1"/>
  <c r="C17" i="1"/>
  <c r="C16" i="1"/>
  <c r="C15" i="1"/>
  <c r="C14" i="1"/>
  <c r="C13" i="1" l="1"/>
  <c r="C23" i="1" l="1"/>
  <c r="C52" i="1" l="1"/>
  <c r="C49" i="1" l="1"/>
  <c r="C48" i="1" s="1"/>
  <c r="C12" i="1" l="1"/>
  <c r="C36" i="1" l="1"/>
  <c r="C28" i="1" s="1"/>
  <c r="C45" i="1"/>
  <c r="C38" i="1" s="1"/>
  <c r="C27" i="1" l="1"/>
  <c r="C47" i="1"/>
</calcChain>
</file>

<file path=xl/sharedStrings.xml><?xml version="1.0" encoding="utf-8"?>
<sst xmlns="http://schemas.openxmlformats.org/spreadsheetml/2006/main" count="89" uniqueCount="88">
  <si>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</si>
  <si>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</si>
  <si>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</si>
  <si>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</si>
  <si>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</si>
  <si>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</si>
  <si>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</si>
  <si>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</si>
  <si>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</si>
  <si>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</si>
  <si>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</si>
  <si>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</si>
  <si>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</si>
  <si>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</si>
  <si>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</si>
  <si>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</si>
  <si>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</si>
  <si>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</si>
  <si>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</si>
  <si>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</si>
  <si>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</si>
  <si>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</si>
  <si>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</si>
  <si>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</si>
  <si>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</si>
  <si>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</si>
  <si>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</si>
  <si>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</si>
  <si>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</si>
  <si>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</si>
  <si>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</si>
  <si>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</si>
  <si>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</si>
  <si>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</si>
  <si>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</si>
  <si>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</si>
  <si>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</si>
  <si>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</si>
  <si>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</si>
  <si>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</si>
  <si>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</si>
  <si>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</si>
  <si>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</si>
  <si>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</si>
  <si>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</si>
  <si>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</si>
  <si>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</si>
  <si>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</si>
  <si>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</si>
  <si>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</si>
  <si>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</si>
  <si>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</si>
  <si>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</si>
  <si>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</si>
  <si>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</si>
  <si>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</si>
  <si>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</si>
  <si>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</si>
  <si>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</si>
  <si>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</si>
  <si>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</si>
  <si>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</si>
  <si>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</si>
  <si>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</si>
  <si>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</si>
  <si>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</si>
  <si>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</si>
  <si>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</si>
  <si>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</si>
  <si>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</si>
  <si>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</si>
  <si>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</si>
  <si>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</si>
  <si>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</si>
  <si>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</si>
  <si>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</si>
  <si>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</si>
  <si>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</si>
  <si>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</si>
  <si>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</si>
  <si>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</si>
  <si>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</si>
  <si>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>Aizdevuma atmaksa</t>
  </si>
  <si>
    <t xml:space="preserve">                                                    saistošajiem noteikumiem Nr.3</t>
  </si>
  <si>
    <t xml:space="preserve">Finanšu un grāmatvedības nodaļas vadītāja </t>
  </si>
  <si>
    <t>J.Kalniņa</t>
  </si>
  <si>
    <t xml:space="preserve">                                    Dobeles novada domes 29.07.2021</t>
  </si>
  <si>
    <t xml:space="preserve">                                                                                                                              ar grozījumiem 28.10.2021. lēmums Nr.230/13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</si>
</sst>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49" fontId="5" fillId="0" borderId="3" xfId="0" applyNumberFormat="1" applyFont="1" applyBorder="1" applyAlignment="1">
      <alignment horizontal="right"/>
    </xf>
    <xf numFmtId="0" fontId="13" fillId="0" borderId="0" xfId="0" applyFont="1"/>
    <xf numFmtId="0" fontId="5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93/com/mod_faili/dav_v17/index.php/2vhsagg4rrkkprnradnkefu6v2n/232077/1.pielikums_Pamatbudzeta_ienemumi%20_10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93/com/mod_faili/dav_v17/index.php/2vhsagg4rrkkprnradnkefu6v2n/232077/2_pielikums_pamatbud&#382;eta%20izdevumi_10.2021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16001611</v>
          </cell>
        </row>
        <row r="25">
          <cell r="E25">
            <v>3406461</v>
          </cell>
        </row>
        <row r="36">
          <cell r="E36">
            <v>18000</v>
          </cell>
        </row>
        <row r="38">
          <cell r="E38">
            <v>80617</v>
          </cell>
        </row>
        <row r="40">
          <cell r="E40">
            <v>1806491</v>
          </cell>
        </row>
        <row r="58">
          <cell r="E58">
            <v>249487</v>
          </cell>
        </row>
        <row r="60">
          <cell r="E60">
            <v>18402898</v>
          </cell>
        </row>
        <row r="84">
          <cell r="E84">
            <v>1572645</v>
          </cell>
        </row>
        <row r="90">
          <cell r="E90">
            <v>2466142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2">
          <cell r="C122">
            <v>5606424</v>
          </cell>
        </row>
        <row r="155">
          <cell r="C155">
            <v>998853</v>
          </cell>
        </row>
        <row r="206">
          <cell r="C206">
            <v>2351395</v>
          </cell>
        </row>
        <row r="237">
          <cell r="C237">
            <v>266505</v>
          </cell>
        </row>
        <row r="426">
          <cell r="C426">
            <v>8963338</v>
          </cell>
        </row>
        <row r="429">
          <cell r="C429">
            <v>115212</v>
          </cell>
        </row>
        <row r="607">
          <cell r="C607">
            <v>3927788</v>
          </cell>
        </row>
        <row r="610">
          <cell r="C610">
            <v>22917705</v>
          </cell>
        </row>
        <row r="808">
          <cell r="C808">
            <v>7328034</v>
          </cell>
        </row>
        <row r="892">
          <cell r="D892">
            <v>26577067</v>
          </cell>
          <cell r="G892">
            <v>16118593</v>
          </cell>
          <cell r="H892">
            <v>1319138</v>
          </cell>
          <cell r="I892">
            <v>5050</v>
          </cell>
          <cell r="J892">
            <v>5749120</v>
          </cell>
          <cell r="K892">
            <v>1336975</v>
          </cell>
          <cell r="L892">
            <v>1369311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44" zoomScale="120" zoomScaleNormal="120" workbookViewId="0">
      <selection activeCell="I7" sqref="I7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6" max="6" width="12.85546875" customWidth="1"/>
  </cols>
  <sheetData>
    <row r="1" spans="1:3" ht="15.75" x14ac:dyDescent="0.25">
      <c r="A1" s="1"/>
      <c r="B1" s="65" t="s">
        <v>69</v>
      </c>
      <c r="C1" s="65"/>
    </row>
    <row r="2" spans="1:3" ht="15.75" x14ac:dyDescent="0.25">
      <c r="A2" s="1"/>
      <c r="B2" s="66" t="s">
        <v>86</v>
      </c>
      <c r="C2" s="66"/>
    </row>
    <row r="3" spans="1:3" ht="15.75" x14ac:dyDescent="0.25">
      <c r="A3" s="1"/>
      <c r="B3" s="67" t="s">
        <v>83</v>
      </c>
      <c r="C3" s="67"/>
    </row>
    <row r="4" spans="1:3" ht="15.75" x14ac:dyDescent="0.25">
      <c r="A4" s="1"/>
      <c r="B4" s="68" t="s">
        <v>0</v>
      </c>
      <c r="C4" s="68"/>
    </row>
    <row r="5" spans="1:3" ht="13.5" customHeight="1" x14ac:dyDescent="0.25">
      <c r="A5" s="1"/>
      <c r="B5" s="68" t="s">
        <v>80</v>
      </c>
      <c r="C5" s="68"/>
    </row>
    <row r="6" spans="1:3" ht="10.5" customHeight="1" x14ac:dyDescent="0.25">
      <c r="A6" s="3"/>
      <c r="B6" s="69" t="s">
        <v>87</v>
      </c>
      <c r="C6" s="69"/>
    </row>
    <row r="7" spans="1:3" ht="15.75" x14ac:dyDescent="0.25">
      <c r="A7" s="62" t="s">
        <v>81</v>
      </c>
      <c r="B7" s="62"/>
      <c r="C7" s="62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3">
        <v>2021</v>
      </c>
    </row>
    <row r="10" spans="1:3" ht="11.25" customHeight="1" x14ac:dyDescent="0.25">
      <c r="A10" s="24" t="s">
        <v>2</v>
      </c>
      <c r="B10" s="25" t="s">
        <v>3</v>
      </c>
      <c r="C10" s="64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44004352</v>
      </c>
    </row>
    <row r="13" spans="1:3" x14ac:dyDescent="0.25">
      <c r="A13" s="33" t="s">
        <v>8</v>
      </c>
      <c r="B13" s="26" t="s">
        <v>9</v>
      </c>
      <c r="C13" s="48">
        <f>SUM(C14:C17)</f>
        <v>19506689</v>
      </c>
    </row>
    <row r="14" spans="1:3" x14ac:dyDescent="0.25">
      <c r="A14" s="16" t="s">
        <v>10</v>
      </c>
      <c r="B14" s="6" t="s">
        <v>22</v>
      </c>
      <c r="C14" s="6">
        <f>[1]Sheet1!$E$22</f>
        <v>16001611</v>
      </c>
    </row>
    <row r="15" spans="1:3" x14ac:dyDescent="0.25">
      <c r="A15" s="16" t="s">
        <v>11</v>
      </c>
      <c r="B15" s="6" t="s">
        <v>23</v>
      </c>
      <c r="C15" s="6">
        <f>[1]Sheet1!$E$25</f>
        <v>3406461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80617</v>
      </c>
    </row>
    <row r="18" spans="1:3" x14ac:dyDescent="0.25">
      <c r="A18" s="34" t="s">
        <v>12</v>
      </c>
      <c r="B18" s="35" t="s">
        <v>13</v>
      </c>
      <c r="C18" s="36">
        <f>[1]Sheet1!$E$40</f>
        <v>1806491</v>
      </c>
    </row>
    <row r="19" spans="1:3" x14ac:dyDescent="0.25">
      <c r="A19" s="12" t="s">
        <v>15</v>
      </c>
      <c r="B19" s="37" t="s">
        <v>16</v>
      </c>
      <c r="C19" s="18">
        <f>[1]Sheet1!$E$90</f>
        <v>2466142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20225030</v>
      </c>
    </row>
    <row r="24" spans="1:3" x14ac:dyDescent="0.25">
      <c r="A24" s="16" t="s">
        <v>76</v>
      </c>
      <c r="B24" s="15" t="s">
        <v>77</v>
      </c>
      <c r="C24" s="9">
        <f>[1]Sheet1!$E$58</f>
        <v>249487</v>
      </c>
    </row>
    <row r="25" spans="1:3" x14ac:dyDescent="0.25">
      <c r="A25" s="16" t="s">
        <v>28</v>
      </c>
      <c r="B25" s="13" t="s">
        <v>14</v>
      </c>
      <c r="C25" s="14">
        <f>[1]Sheet1!$E$60</f>
        <v>18402898</v>
      </c>
    </row>
    <row r="26" spans="1:3" x14ac:dyDescent="0.25">
      <c r="A26" s="27" t="s">
        <v>29</v>
      </c>
      <c r="B26" s="43" t="s">
        <v>30</v>
      </c>
      <c r="C26" s="44">
        <f>[1]Sheet1!$E$84</f>
        <v>1572645</v>
      </c>
    </row>
    <row r="27" spans="1:3" x14ac:dyDescent="0.25">
      <c r="A27" s="52" t="s">
        <v>31</v>
      </c>
      <c r="B27" s="53" t="s">
        <v>63</v>
      </c>
      <c r="C27" s="54">
        <f>C28</f>
        <v>52475254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52475254</v>
      </c>
    </row>
    <row r="29" spans="1:3" x14ac:dyDescent="0.25">
      <c r="A29" s="30" t="s">
        <v>36</v>
      </c>
      <c r="B29" s="20" t="s">
        <v>34</v>
      </c>
      <c r="C29" s="20">
        <f>[2]Sheet1!$C$122</f>
        <v>5606424</v>
      </c>
    </row>
    <row r="30" spans="1:3" x14ac:dyDescent="0.25">
      <c r="A30" s="30" t="s">
        <v>35</v>
      </c>
      <c r="B30" s="20" t="s">
        <v>37</v>
      </c>
      <c r="C30" s="20">
        <f>[2]Sheet1!$C$155</f>
        <v>998853</v>
      </c>
    </row>
    <row r="31" spans="1:3" x14ac:dyDescent="0.25">
      <c r="A31" s="30" t="s">
        <v>38</v>
      </c>
      <c r="B31" s="20" t="s">
        <v>39</v>
      </c>
      <c r="C31" s="59">
        <f>[2]Sheet1!$C$206</f>
        <v>2351395</v>
      </c>
    </row>
    <row r="32" spans="1:3" x14ac:dyDescent="0.25">
      <c r="A32" s="30" t="s">
        <v>40</v>
      </c>
      <c r="B32" s="20" t="s">
        <v>41</v>
      </c>
      <c r="C32" s="20">
        <f>[2]Sheet1!$C$237</f>
        <v>266505</v>
      </c>
    </row>
    <row r="33" spans="1:3" x14ac:dyDescent="0.25">
      <c r="A33" s="30" t="s">
        <v>42</v>
      </c>
      <c r="B33" s="20" t="s">
        <v>43</v>
      </c>
      <c r="C33" s="20">
        <f>[2]Sheet1!$C$426</f>
        <v>8963338</v>
      </c>
    </row>
    <row r="34" spans="1:3" x14ac:dyDescent="0.25">
      <c r="A34" s="30" t="s">
        <v>44</v>
      </c>
      <c r="B34" s="20" t="s">
        <v>45</v>
      </c>
      <c r="C34" s="20">
        <f>[2]Sheet1!$C$429</f>
        <v>115212</v>
      </c>
    </row>
    <row r="35" spans="1:3" x14ac:dyDescent="0.25">
      <c r="A35" s="30" t="s">
        <v>47</v>
      </c>
      <c r="B35" s="30" t="s">
        <v>46</v>
      </c>
      <c r="C35" s="20">
        <f>[2]Sheet1!$C$607</f>
        <v>3927788</v>
      </c>
    </row>
    <row r="36" spans="1:3" x14ac:dyDescent="0.25">
      <c r="A36" s="30" t="s">
        <v>48</v>
      </c>
      <c r="B36" s="30" t="s">
        <v>49</v>
      </c>
      <c r="C36" s="20">
        <f>[2]Sheet1!$C$610</f>
        <v>22917705</v>
      </c>
    </row>
    <row r="37" spans="1:3" x14ac:dyDescent="0.25">
      <c r="A37" s="30" t="s">
        <v>50</v>
      </c>
      <c r="B37" s="30" t="s">
        <v>51</v>
      </c>
      <c r="C37" s="20">
        <f>[2]Sheet1!$C$808</f>
        <v>7328034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52475254</v>
      </c>
    </row>
    <row r="39" spans="1:3" x14ac:dyDescent="0.25">
      <c r="A39" s="30" t="s">
        <v>54</v>
      </c>
      <c r="B39" s="30" t="s">
        <v>55</v>
      </c>
      <c r="C39" s="20">
        <f>[2]Sheet1!$D$892</f>
        <v>26577067</v>
      </c>
    </row>
    <row r="40" spans="1:3" x14ac:dyDescent="0.25">
      <c r="A40" s="31">
        <v>2000</v>
      </c>
      <c r="B40" s="20" t="s">
        <v>56</v>
      </c>
      <c r="C40" s="20">
        <f>[2]Sheet1!$G$892</f>
        <v>16118593</v>
      </c>
    </row>
    <row r="41" spans="1:3" x14ac:dyDescent="0.25">
      <c r="A41" s="31">
        <v>3000</v>
      </c>
      <c r="B41" s="20" t="s">
        <v>57</v>
      </c>
      <c r="C41" s="20">
        <f>[2]Sheet1!$H$892</f>
        <v>1319138</v>
      </c>
    </row>
    <row r="42" spans="1:3" x14ac:dyDescent="0.25">
      <c r="A42" s="31">
        <v>4000</v>
      </c>
      <c r="B42" s="20" t="s">
        <v>58</v>
      </c>
      <c r="C42" s="20">
        <f>[2]Sheet1!$I$892</f>
        <v>5050</v>
      </c>
    </row>
    <row r="43" spans="1:3" x14ac:dyDescent="0.25">
      <c r="A43" s="31">
        <v>5000</v>
      </c>
      <c r="B43" s="20" t="s">
        <v>59</v>
      </c>
      <c r="C43" s="20">
        <f>[2]Sheet1!$J$892</f>
        <v>5749120</v>
      </c>
    </row>
    <row r="44" spans="1:3" x14ac:dyDescent="0.25">
      <c r="A44" s="31">
        <v>6000</v>
      </c>
      <c r="B44" s="20" t="s">
        <v>60</v>
      </c>
      <c r="C44" s="20">
        <f>[2]Sheet1!$K$892</f>
        <v>1336975</v>
      </c>
    </row>
    <row r="45" spans="1:3" x14ac:dyDescent="0.25">
      <c r="A45" s="31">
        <v>7000</v>
      </c>
      <c r="B45" s="20" t="s">
        <v>27</v>
      </c>
      <c r="C45" s="20">
        <f>[2]Sheet1!$L$892</f>
        <v>1369311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-8470902</v>
      </c>
    </row>
    <row r="48" spans="1:3" ht="15.75" x14ac:dyDescent="0.25">
      <c r="A48" s="55" t="s">
        <v>64</v>
      </c>
      <c r="B48" s="56" t="s">
        <v>74</v>
      </c>
      <c r="C48" s="57">
        <f>C49+C52+C55+C56</f>
        <v>8470902</v>
      </c>
    </row>
    <row r="49" spans="1:7" x14ac:dyDescent="0.25">
      <c r="A49" s="31"/>
      <c r="B49" s="19" t="s">
        <v>73</v>
      </c>
      <c r="C49" s="29">
        <f>C50-C51</f>
        <v>8984028</v>
      </c>
    </row>
    <row r="50" spans="1:7" x14ac:dyDescent="0.25">
      <c r="A50" s="20"/>
      <c r="B50" s="32" t="s">
        <v>65</v>
      </c>
      <c r="C50" s="32">
        <v>10477922</v>
      </c>
    </row>
    <row r="51" spans="1:7" x14ac:dyDescent="0.25">
      <c r="A51" s="20"/>
      <c r="B51" s="32" t="s">
        <v>66</v>
      </c>
      <c r="C51" s="32">
        <v>1493894</v>
      </c>
    </row>
    <row r="52" spans="1:7" x14ac:dyDescent="0.25">
      <c r="A52" s="20"/>
      <c r="B52" s="19" t="s">
        <v>75</v>
      </c>
      <c r="C52" s="29">
        <f>C53+C54</f>
        <v>-261533</v>
      </c>
    </row>
    <row r="53" spans="1:7" x14ac:dyDescent="0.25">
      <c r="A53" s="20"/>
      <c r="B53" s="32" t="s">
        <v>71</v>
      </c>
      <c r="C53" s="32">
        <v>2113824</v>
      </c>
    </row>
    <row r="54" spans="1:7" x14ac:dyDescent="0.25">
      <c r="A54" s="20"/>
      <c r="B54" s="32" t="s">
        <v>72</v>
      </c>
      <c r="C54" s="32">
        <v>-2375357</v>
      </c>
    </row>
    <row r="55" spans="1:7" x14ac:dyDescent="0.25">
      <c r="A55" s="20"/>
      <c r="B55" s="29" t="s">
        <v>82</v>
      </c>
      <c r="C55" s="29">
        <v>12000</v>
      </c>
    </row>
    <row r="56" spans="1:7" x14ac:dyDescent="0.25">
      <c r="A56" s="20"/>
      <c r="B56" s="19" t="s">
        <v>67</v>
      </c>
      <c r="C56" s="29">
        <v>-263593</v>
      </c>
      <c r="G56" s="58"/>
    </row>
    <row r="58" spans="1:7" x14ac:dyDescent="0.25">
      <c r="B58" s="60" t="s">
        <v>84</v>
      </c>
      <c r="C58" s="61" t="s">
        <v>85</v>
      </c>
    </row>
    <row r="60" spans="1:7" x14ac:dyDescent="0.25">
      <c r="C60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2021-11-01T08:14:27Z</cp:lastPrinted>
  <dcterms:created xsi:type="dcterms:W3CDTF">2017-02-16T08:07:43Z</dcterms:created>
  <dcterms:modified xsi:type="dcterms:W3CDTF">2021-11-01T08:16:59Z</dcterms:modified>
</cp:coreProperties>
</file>