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Zane_viss\Zane_1\Attistibas_programma_2021-2027\Gala\Grozijumi_2022\"/>
    </mc:Choice>
  </mc:AlternateContent>
  <bookViews>
    <workbookView xWindow="0" yWindow="0" windowWidth="28800" windowHeight="11835"/>
  </bookViews>
  <sheets>
    <sheet name="Investīciju plāns" sheetId="6" r:id="rId1"/>
    <sheet name="Integrētās investīciju teritori" sheetId="7" r:id="rId2"/>
    <sheet name="Investīcijas ZPR" sheetId="8" r:id="rId3"/>
  </sheets>
  <definedNames>
    <definedName name="_xlnm._FilterDatabase" localSheetId="0" hidden="1">'Investīciju plāns'!$A$3:$T$266</definedName>
    <definedName name="_xlnm.Print_Area" localSheetId="2">'Investīcijas ZPR'!$A$1:$K$44</definedName>
    <definedName name="_xlnm.Print_Area" localSheetId="0">'Investīciju plāns'!$A$1:$T$268</definedName>
    <definedName name="_xlnm.Print_Titles" localSheetId="0">'Investīciju plāns'!$2:$3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1" i="6" l="1"/>
  <c r="J51" i="6"/>
  <c r="I16" i="6" l="1"/>
  <c r="K16" i="6"/>
  <c r="I14" i="6"/>
  <c r="K14" i="6"/>
  <c r="K159" i="6" l="1"/>
  <c r="I159" i="6" s="1"/>
  <c r="K158" i="6"/>
  <c r="I158" i="6" s="1"/>
  <c r="K157" i="6"/>
  <c r="I157" i="6" s="1"/>
  <c r="K180" i="6"/>
  <c r="K179" i="6"/>
  <c r="I179" i="6" s="1"/>
  <c r="K155" i="6"/>
  <c r="I155" i="6" s="1"/>
  <c r="I145" i="6" l="1"/>
  <c r="H35" i="8" l="1"/>
</calcChain>
</file>

<file path=xl/sharedStrings.xml><?xml version="1.0" encoding="utf-8"?>
<sst xmlns="http://schemas.openxmlformats.org/spreadsheetml/2006/main" count="2647" uniqueCount="1038">
  <si>
    <t>Projekta nosaukums</t>
  </si>
  <si>
    <t>Vidēja termiņa prioritāte</t>
  </si>
  <si>
    <t>Stratēģiskā atbilstība</t>
  </si>
  <si>
    <t>Indikatīvā summa (EUR)</t>
  </si>
  <si>
    <t>Uzdevums</t>
  </si>
  <si>
    <t>Papildinātība ar citiem projektiem (projekta Nr.)</t>
  </si>
  <si>
    <t>Valsts, ESI fondu u.c. finanšu avotu nosaukums</t>
  </si>
  <si>
    <t>ESI fondu un cits ārējais finansējums</t>
  </si>
  <si>
    <t xml:space="preserve">Nr. </t>
  </si>
  <si>
    <t>Rīcības virziens</t>
  </si>
  <si>
    <t>Projekta mērķis / plānotie darbības rezultāti un to rezultatīvie rādītāji</t>
  </si>
  <si>
    <t>Uzsākšanas gads</t>
  </si>
  <si>
    <t>Realizācijas termiņš</t>
  </si>
  <si>
    <t>Plānotais laika posms</t>
  </si>
  <si>
    <t>Valsts finansējums (vai aizdevums)</t>
  </si>
  <si>
    <t>Pašvaldības budžets (vai iesniedzēja finansējums)</t>
  </si>
  <si>
    <t>Finanšu instruments (EUR vai %, nosaukums)</t>
  </si>
  <si>
    <t>RV2</t>
  </si>
  <si>
    <t>Realizācijā</t>
  </si>
  <si>
    <t>VTP2</t>
  </si>
  <si>
    <t>VTP3</t>
  </si>
  <si>
    <t>RV3</t>
  </si>
  <si>
    <t>U3</t>
  </si>
  <si>
    <t>Projekta statuss informācijas sniegšanas brīdī (plānots/sagatavošanā; realizācijā; pabeigts)</t>
  </si>
  <si>
    <t>Projekta partneri</t>
  </si>
  <si>
    <t>Atbildīgie par projekta īstenošanu</t>
  </si>
  <si>
    <t>Īstenošanas teritorija (pilsēta, pagasts, ciems u.c.)</t>
  </si>
  <si>
    <t>Veselības takas izveide Svētes ielejā Augstkalnē</t>
  </si>
  <si>
    <t>Augstkalnes pag.</t>
  </si>
  <si>
    <t>Gājēju tilta izbūve  Augstkalnē</t>
  </si>
  <si>
    <t>Plānots</t>
  </si>
  <si>
    <t>Tērvetes vides tūrisma attīstības veicināšana, Tērvetes pilsdrupu izpēte un konservācija</t>
  </si>
  <si>
    <t>Novads</t>
  </si>
  <si>
    <t>SAC "Tērvete" ēkas energoefektivitātes uzlabošana</t>
  </si>
  <si>
    <t>Krimūnu pag.</t>
  </si>
  <si>
    <t>Annenieku pag.</t>
  </si>
  <si>
    <t>Dobeles PII "Valodiņa" sporta un aktu zāles remonts</t>
  </si>
  <si>
    <t>Dobele</t>
  </si>
  <si>
    <t>Komunālā nodaļa</t>
  </si>
  <si>
    <t>Samazināt priekšlaicīgu mācību pārtraukšanu, īstenojot preventīvus un intervences pasākumus Dobeles novada izglītības iestādēs</t>
  </si>
  <si>
    <t>Izglītības pārvalde</t>
  </si>
  <si>
    <t>SAM 8.3.4.</t>
  </si>
  <si>
    <t>Atbilstība SAM/Programma</t>
  </si>
  <si>
    <t>Pašvaldības ēkas Edgara Francmaņa ielā 2 pārbūve</t>
  </si>
  <si>
    <t xml:space="preserve">Dobeles Livonijas ordeņa pils kapelas ekspozīcijas iekārtošana </t>
  </si>
  <si>
    <t>Izbūvētajā pils kapelā iekārtota ekspozīcija, izstrādāti informatīvie materiāli. Izveidots tradicionālās amatniecības vēstures ekspozīcijas un amatniecības metodiskais centrs Livonijas ordeņa pilsdrupu kompleksā, attīstot to par pārrobežu gadatirgu un amatnieku pieredzes apmaiņas centru Pils kapelas ekspozīcijas iekārtošana, bērnu nometņu organizēšana un realitātes spēļu organizēšana. Organizēti izglītojoši, kapacitātes celšanas semināri tūrisma jomas speciālistiem.</t>
  </si>
  <si>
    <t>LAT-LIT</t>
  </si>
  <si>
    <t>Dobeles olimpisko sporta veidu centra izbūves 2.kārta</t>
  </si>
  <si>
    <t>Dobeles olimpisko sporta veidu centra izbūves 3.kārta</t>
  </si>
  <si>
    <t>Pārrobežu sadarbības formu pilnveidošana tradicionālās amatniecības prasmju veicināšanā, kultūras mantojuma saglabāšanā un tūrisma mārketinga attīstībā</t>
  </si>
  <si>
    <t xml:space="preserve">Labiekārtots Dobeles Livonijas ordeņa pils dārzs. Veiktas kultūras darbinieku apmācības. Organizēta konference par amatniecību kā uzņēmējdarbību, radošās darbnīcas. Ņemta dalība amatniecības festivālos. </t>
  </si>
  <si>
    <t>Dobeles pilsētas Ķestermeža brīvdabas estrādes pārbūves būvprojekta izstrāde</t>
  </si>
  <si>
    <t>Pašvaldības administrācijas ēkas Brīvības ielā 15 infrastruktūras sakārtošana</t>
  </si>
  <si>
    <t>Naudītes pag.</t>
  </si>
  <si>
    <t xml:space="preserve">Paaugstināt Dobeles Pieaugušo izglītības un uzņēmējdarbības atbalsta centra kapacitāti </t>
  </si>
  <si>
    <t>PIUAC</t>
  </si>
  <si>
    <t>Plānots daļu no tehnikas iegādāties 2021.g. 2. pusē</t>
  </si>
  <si>
    <t>Jaunbērzes kultūras nama pārbūves būvprojekta izstrāde</t>
  </si>
  <si>
    <t>Jaunbērzes pag.</t>
  </si>
  <si>
    <t>Bērzes upes kreisā krasta Pļavas ielā 3 labiekārtošana (2.kārta)</t>
  </si>
  <si>
    <t>Attīstības un plānošanas nodaļa</t>
  </si>
  <si>
    <t xml:space="preserve">Laukuma Brīvības ielā 19, Dobelē labiekārtošana </t>
  </si>
  <si>
    <t>Sabiedrības drošība / projekts "Pārrobežu sadarbība sabiedrisko pakalpojumu drošības un efektivitātes uzlabošanai"</t>
  </si>
  <si>
    <t>Uzvaras ielas (posmā no Viestura ielas līdz Brīvības ielai) Dobelē pārbūve</t>
  </si>
  <si>
    <t>Viestura ielas (posmā no Skolas ielas līdz Brīvības ielai) Dobelē pārbūve</t>
  </si>
  <si>
    <t>INTEGRĒTĀS INVESTĪCIJU TERITORIJAS</t>
  </si>
  <si>
    <t>Elektrības ielas pārbūve Dobeles pilsētā</t>
  </si>
  <si>
    <t>Multifunkcionāla parka izveide pie Auces vidusskolas</t>
  </si>
  <si>
    <t>Auce</t>
  </si>
  <si>
    <t>Vītiņu pag.</t>
  </si>
  <si>
    <t>Īles pag.</t>
  </si>
  <si>
    <t>Ūdensapgādes un kanalizācijas sistēmas paplašināšana Auces aglomerācijā</t>
  </si>
  <si>
    <t>Auces vidusskolas ēkas fasādes siltināšana</t>
  </si>
  <si>
    <t>Nosiltināta Auces vidusskolas ēkas fasāde, uzlabojot ēkas energoefektivitāti.</t>
  </si>
  <si>
    <t xml:space="preserve">Bēnes pakalpojumu centra Stacijas ielā 8 energoefektivitātes paaugstināšana </t>
  </si>
  <si>
    <t>Citi komentāri</t>
  </si>
  <si>
    <t>VTP1</t>
  </si>
  <si>
    <t>Projekta ideja</t>
  </si>
  <si>
    <t>RV1</t>
  </si>
  <si>
    <t>RV4</t>
  </si>
  <si>
    <t>RV7</t>
  </si>
  <si>
    <t>RV5</t>
  </si>
  <si>
    <t>RV6</t>
  </si>
  <si>
    <t>RV12</t>
  </si>
  <si>
    <t>RV9</t>
  </si>
  <si>
    <t>U23</t>
  </si>
  <si>
    <t>U1</t>
  </si>
  <si>
    <t>U7</t>
  </si>
  <si>
    <t>U9</t>
  </si>
  <si>
    <t>U10</t>
  </si>
  <si>
    <t>U17</t>
  </si>
  <si>
    <t>U12</t>
  </si>
  <si>
    <t>U38</t>
  </si>
  <si>
    <t>RV15</t>
  </si>
  <si>
    <t>U14</t>
  </si>
  <si>
    <t>U15</t>
  </si>
  <si>
    <t>U13</t>
  </si>
  <si>
    <t>RV11</t>
  </si>
  <si>
    <t>U29</t>
  </si>
  <si>
    <t>RV14</t>
  </si>
  <si>
    <t>U35</t>
  </si>
  <si>
    <t>RV16</t>
  </si>
  <si>
    <t>U37</t>
  </si>
  <si>
    <t>U40</t>
  </si>
  <si>
    <t>U34</t>
  </si>
  <si>
    <t>Nr. p.k.</t>
  </si>
  <si>
    <t xml:space="preserve">Cits finansējums </t>
  </si>
  <si>
    <t>Tērvetes pag.</t>
  </si>
  <si>
    <t>Bēnes pag.</t>
  </si>
  <si>
    <t xml:space="preserve">Tērvetes pag. </t>
  </si>
  <si>
    <t>Bukaišu pag.</t>
  </si>
  <si>
    <t xml:space="preserve">Augstkalnes pag.  </t>
  </si>
  <si>
    <t>Īstenošanas teritorija (pilsēta, pagasts, novads)</t>
  </si>
  <si>
    <t>Energoefektivitātes paaugstināšana Jaunbērzes kultūras namā, Ceriņu ielā 2, Jaunbērzes pagastā, Dobeles novadā</t>
  </si>
  <si>
    <t>Baznīcas ielas Dobelē (posmā no Brīvības līdz Baznīcasi ielai Nr.12) seguma atjaunošana</t>
  </si>
  <si>
    <t>Skolas ielas Auru ciemā seguma atjaunošana</t>
  </si>
  <si>
    <t>Auru pag.</t>
  </si>
  <si>
    <t>Pašvaldības autoceļa Nr. 5217 Šķibe - Smiltnieki Bērzes pagastā seguma atjaunošana</t>
  </si>
  <si>
    <t>Bērzes pag.</t>
  </si>
  <si>
    <t>Veikta pašvaldības autoceļa Nr. 5217 Šķibe - Smiltnieki Bērzes pagastā seguma atjaunošana, nodrošinot autobraucējiem drošu un kvalitatīvu pārvietošanos. Veikta pašvaldības autoceļa Nr. 5217 Šķibe - Smiltnieki Bērzes pagastā seguma atjaunošana, nodrošinot autobraucējiem drošu un kvalitatīvu pārvietošanos. 
Tiks sekmēta administratīvi teritoriālās reformas mērķu sasniegšana, uzlabojot iedzīvotāju mobilitāti un iedzīvotāju dzīves kvalitāti kopumā. Atjaunojot ceļa segumu tiks sakārtota  pašvaldības infrastruktūra, tādējādi nodrošinātu nozīmīgu ieguldījumu ekonomiskās situācijas uzlabošanā pēc Covid - 19 izraisītās ekonomijas lejupslīdes un uzlabotu nodarbinātības un pakalpojumu saņemšanas iespējas iedzīvotājiem.</t>
  </si>
  <si>
    <t>Veselības veicināšanas un slimību profilakses pakalpojumu pieejamības uzlabošana Dobeles novada iedzīvotājiem</t>
  </si>
  <si>
    <t>Īstenojamās aktivitātes:
- Veselības diena (velo orientēšanas, nūjošana un veselības pārbaudes stendi) Dobeles novada svētku ietvaros.
- Vienaudžu izglītotāju apmācības jauniešiem. 
- Izglītojošas vasaras nometnes bērniem un jauniešiem, kā arī bērniem un jauniešiem ar funkcionāliem traucējumiem.
- Izglītojošas nodarbības bērniem un jauniešiem,
Izglītojoši semināri novada iedzīvotājiem.
- Nūjošanas un slēpošanas grupu vadīšana, nepieciešamā aprīkojuma iegāde.
- Vingrošanas nodarbības novada iedzīvotājiem.
- Uztura speciālista nodarbības novada iedzīvotājiem.
- Ūdens aerobikas nodarbības.
- Topošo māmiņu skola.
- Atbalsta grupas bērnu un pusaudžu vecākiem.</t>
  </si>
  <si>
    <t>Zemgales plānošanas reģions</t>
  </si>
  <si>
    <t>SAM 9.2.4.2. (1.kārta)</t>
  </si>
  <si>
    <t>Projekta "Atver sirdi Zemgalē" īstenošana Deinstitucionalizācijas plāna īstenošana Dobeles novada pašvaldības teritorijā</t>
  </si>
  <si>
    <t>SAM 9.2.2.1.</t>
  </si>
  <si>
    <t>Sociālais dienests</t>
  </si>
  <si>
    <t>SAM 9.3.1.1. (DI)</t>
  </si>
  <si>
    <t>Projekts "Sabiedrībā balstīta sociālo pakalpojumu infrastruktūras attīstība Dobeles novadā" (būvniecība)</t>
  </si>
  <si>
    <t>SIA "DOBELES ŪDENS"</t>
  </si>
  <si>
    <t>Pašvaldība</t>
  </si>
  <si>
    <t>Lielauces pag.</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</si>
  <si>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</si>
  <si>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</si>
  <si>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</si>
  <si>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</si>
  <si>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</si>
  <si>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</si>
  <si>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</si>
  <si>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</si>
  <si>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</si>
  <si>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</si>
  <si>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</si>
  <si>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</si>
  <si>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</si>
  <si>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</si>
  <si>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</si>
  <si>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</si>
  <si>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</si>
  <si>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</si>
  <si>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</si>
  <si>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</si>
  <si>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</si>
  <si>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</si>
  <si>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</si>
  <si>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</si>
  <si>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</si>
  <si>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</si>
  <si>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</si>
  <si>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</si>
  <si>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</si>
  <si>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</si>
  <si>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</si>
  <si>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</si>
  <si>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</si>
  <si>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</si>
  <si>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</si>
  <si>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</si>
  <si>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</si>
  <si>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</si>
  <si>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</si>
  <si>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</si>
  <si>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</si>
  <si>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</si>
  <si>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</si>
  <si>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Veikts remonts PII sporta un aktu zālē.</t>
  </si>
  <si>
    <t>Projekts "PuMPuRS". Ieviests un nodrošināts sistemātisks atbalsts priekšlaicīgas mācību pārtraukšanas riska mazināšanai.</t>
  </si>
  <si>
    <t>Pārbūvētas bijušā kinoteātra telpas,  pielāgojot tās Dobeles Jaunatnes iniciatīvu un veselības centra darbībai.</t>
  </si>
  <si>
    <t>Izstrādāts būvprojekts Dobeles pilsētas Ķestermeža brīvdabas estrādes pārbūvei un apkārtējās vides labiekārtošanas darbiem.</t>
  </si>
  <si>
    <t>Koordinācijas centra izveide, iegādātas un uzstādītas video novērošanas iekārtas, "īsā telefona līnija" ar dispičerdienestu.</t>
  </si>
  <si>
    <t>Izveidota veselības taka Svētes upes ielejā pie Augstkalnes.</t>
  </si>
  <si>
    <t xml:space="preserve">Izbūvēts gājēju tilts pār Svētes upi  uz rakstnieka - novadnieka Roberta Sēļa taku. </t>
  </si>
  <si>
    <t>Paplašināta ūdenssaimniecības un kanalizācijas sistēma Auces aglomerācijas robežās.</t>
  </si>
  <si>
    <t>Pārbūvēta Uzvaras iela un ar to saistītās inženiertehniskās komunikācijas Dobelē posmā no Viestura ielas līdz Brīvības ielai.</t>
  </si>
  <si>
    <t>Pārbūvēta Viestura iela  un ar to saistītās inženiertehniskās komunikācijas posmā no Skolas ielas līdz Brīvības ielai.</t>
  </si>
  <si>
    <t>Projekta idejas līmenis</t>
  </si>
  <si>
    <t>SAM, cits finsējums</t>
  </si>
  <si>
    <t>Papildus iespējamais finansējums</t>
  </si>
  <si>
    <t>Prioritāte</t>
  </si>
  <si>
    <t>Papildus prioritāte</t>
  </si>
  <si>
    <t>Indikatīvais projekta nosaukums</t>
  </si>
  <si>
    <t>Indikatīvais projekta finansējums, EUR</t>
  </si>
  <si>
    <t>Projekta idejas apraksts, vajadzibas pamatojums, rezultāts</t>
  </si>
  <si>
    <t>Iesaistītās pašvaldības, sadarbības partneri</t>
  </si>
  <si>
    <t>Pašvaldības projekts</t>
  </si>
  <si>
    <t>2.1.1.</t>
  </si>
  <si>
    <t>P5</t>
  </si>
  <si>
    <t xml:space="preserve">Energoefektivitātes veicināšana pašvaldības ēkās, kurās tiek nodrošināti pakalpojumi novada iedzīvotājiem. </t>
  </si>
  <si>
    <t>Uzlabojot energofektivitāti pašvaldībai piederošās ēkās, tiktu uzlabota siltumietilpība un ietaupīta siltumenerģija, tādejādi nākotnē iegūstot būtisku ietaupījumu. Ieguvēji būtu arī pārējo kaimiņos esošo pašvaldību iedzīvotāji, jo sociālos pakalpojumus varētu izmantot arī blakus pašvaldību iedzīvotāji. Rezultātā tiktu samazināts arī apkures izmešu daudzums un siltumenerģijas zudumi.
Veicot energoefektivitātes uzlabošanas pasākumus vienlaikus tiktu uzlabota ēku energoefektivitāte un samazināts pašvaldības budžeta slogs ikgadējām elekroenerģijas un siltumenerģijas izmaksām, papildus uzlabojot pašvaldības sniegto pakalpojumu kvalitāti.</t>
  </si>
  <si>
    <t>DNP</t>
  </si>
  <si>
    <t>5.1.1.</t>
  </si>
  <si>
    <t>1) pāreja uz jauno viedo apgaismojuma vadības sistēmu, kas regulē gaismas intensitāti  (deg spožāk tikai uz kustības laiku, pārējā laikā deg ar mazāku intensitāti) un tos iedarbināt no viena kopēja dispečeru punkta (arī gaismekļu pārbaude attālināta). 
2) Uzlabota ielu apgaismojuma tīkla energoefektivitāte, apgaismojuma kvalitāte un nodrošināta profesionāla sistēmas apkalpošana un uzturēšana.</t>
  </si>
  <si>
    <t>Visas ZPR pašvaldības</t>
  </si>
  <si>
    <r>
      <t>Sasniedzamie rezultāti - reģionālā ietekme, sociāli ekonomiskā ietekme, ietekmes uz vidi samazinājums</t>
    </r>
    <r>
      <rPr>
        <sz val="10"/>
        <color theme="1"/>
        <rFont val="Ebrima"/>
      </rPr>
      <t xml:space="preserve"> (pamatojums projekta ieklaušanai reģiona programmā)</t>
    </r>
  </si>
  <si>
    <r>
      <t xml:space="preserve">Lai uzlabotu energoefektivitāti pašvaldības ēkās, kurās tiek sniegti dažādi pakalpojumi novada iedzīvotājiem (sociālie pakalpojumi, izglītība, bibliotēkas u.c.) ir nepieciešams veikt energoauditu, izstrādāt tehniskos projektus ēku energoefektivitātes uzlabošanai, veikt ēku griestu un fasādes siltināšanas darbus, ēkas inženiertehnisko sistēmu pārbūvi vai izbūvi. Uzstādīt viedos risinājumus siltumenerģijas uzskaitei un samazināšanai. Izvērtēt iespēju, ēkās uzstādīt uz saules enerģijas izmantošanu balstītus risinājumus (saules kolektorus, kombinētus ar apkures sistēmām).
Projekta mērķi var attiecināt arī uz visām novada pirmsskolas un vispārējās un interešu izglītības iestādēm.   
</t>
    </r>
    <r>
      <rPr>
        <sz val="10"/>
        <rFont val="Ebrima"/>
      </rPr>
      <t>Ne</t>
    </r>
    <r>
      <rPr>
        <sz val="10"/>
        <color theme="1"/>
        <rFont val="Ebrima"/>
      </rPr>
      <t xml:space="preserve">pieciešams uzlabot energoefektivitāti Sociālā dzīvojamā mājā "Lielauce", Lielauces pagastā, kur nodrošināta dzīvošana un aprūpe novada vientuļajiem iedzīvotājiem, kas objektīvu apstākļu dēļ sevi nevar aprūpēt vecumdienās, Bēnes pagastā sociālo pakalpojumu centrā, kurā ir izvietota bibliotēka, sociālais dienesta, pieaugušo izglītības centra strukturvienības un dienas aprūpes centrs bērniem ar funkcionālajiem traucējumiem. 
Energoefektivitātes pasākumi būtu veicami arī ēkās, kur daļa tiek iznomāta arī komersantiem, kas sniedz pakalpojumus novada iedzīvotājiem.
Lai samazinātu siltumnīcefekta gāzu emisijas, ir nepieciešams veikt energoefektivitātes pasākumus multifunkcionālajai ēkai "Zvaniņi" </t>
    </r>
    <r>
      <rPr>
        <sz val="10"/>
        <color rgb="FF00B050"/>
        <rFont val="Ebrima"/>
      </rPr>
      <t xml:space="preserve">Tērvetes/Augstkalnes </t>
    </r>
    <r>
      <rPr>
        <sz val="10"/>
        <color theme="1"/>
        <rFont val="Ebrima"/>
      </rPr>
      <t>pagastā: jāizstrādā ēkas energoaudits, jāveic jumta siltināšana, logu un ārdurvju konstrukciju nomaiņa, kā arī ārsienu siltināšana.
Pārējā novada teritorijā pašvaldības ēku energoefektivitātes paaugstināšanas pasākumus plānots veikt atbilstoši pašvaldības investīciju plānam.</t>
    </r>
  </si>
  <si>
    <r>
      <t xml:space="preserve">Energoefektivitāti veicinošu viedo pilsētvides tehnoloģiju ieviešana  publisko teritoriju apgaismojuma infrastruktūrā </t>
    </r>
    <r>
      <rPr>
        <sz val="10"/>
        <rFont val="Ebrima"/>
      </rPr>
      <t>Dobeles novada teritorijā</t>
    </r>
  </si>
  <si>
    <t>Reģionālais projekts</t>
  </si>
  <si>
    <t>Interreg</t>
  </si>
  <si>
    <t>P7</t>
  </si>
  <si>
    <t>P3.6</t>
  </si>
  <si>
    <t>Livonijas ordeņa pils pieejamības veicināšana un publiskās ārtelpas attīstība</t>
  </si>
  <si>
    <t xml:space="preserve">Radīti praktiski, funkcionāli vidi uzlabojoši objekti (2):
1) tilts pār Bērzes upi no pastaigu takām (Pļavas iela 3)  uz Livonijas pili un promenādi;
2) tilts pār gravu no auto stāvlaukuma pie pilsētas stadiona un sporta halles uz pils teritoriju. 
3) Attīstīts un pilnveidots kultūras mantojums - Livonijas ordeņa pils kapela un tās teritorija. 
4) Tūristu/ apmeklētāju plūsmas pieaugums, apmeklējot Livonijas ordeņa pils kapelu, izbaudot esošos pakalpojumus un skatot, un praktiski apgūstot amatnieku prasmes. 
5) Jaunradīti pakalpojumi.
6) veicināta amatniecības attīstība un mazās uzņēmējdarbības attīstība
- Attīstīta un pilnveidota kultūras mantojuma - Livonijas ordeņa pils kapela un tās teritorija – pieejamības un sasniedzamības infrastruktūra, uzlabota satiksmes drošība, novirzot gājēju plūsmu no tranzīta ielām. 
- Tūristu/ apmeklētāju plūsmas pieaugums, apmeklējot Livonijas ordeņa pils kapelu (izbaudot esošos pakalpojumus) un Bērzes upes kreiso un labo krastu. 
</t>
  </si>
  <si>
    <t xml:space="preserve">Infrastruktūras uzlabošana ir būtisks faktors tūrista plūsmas palielināšanai, kvalitatīvai kultūras, vides un dabas teritorijas izzināšanai. 
2020.gadā ir pabeigta projekta „Nozīmīga kultūrvēsturiskā mantojuma saglabāšana un attīstība kultūras tūrisma piedāvājuma pilnveidošanai Zemgales reģionā” aktivitāte - Dobeles Livonijas ordeņa pils kapelas pārbūves un konservācijas darbi.  Livonijas ordeņa pils ir kļuvusi par unikālu kultūrvēsturisku objektu, pārtapusi par daudzfunkcionālu nacionālās nozīmes kultūras, tradicionālās amatniecības un tūrisma attīstības centru. Pils iekštelpās tiks organizētas lekcijas, semināri un izvietota ekspozīcija.
Lai pilnveidotu un dažādotu tūrisma pakalpojumus, nepieciešams attīstīt pils pagalma teritoriju, kas visapkārt apjozta ar senajiem pils mūriem. 
Lai veicinātu mazo uzņēmējdarbību un amatniecības attīstību, nepieciešams radīt atbilstošu infrastruktūru darboties gribētājiem un apmeklētāju piesaistei, veicinot jaunu pakalpojumu un piedāvājuma veidošanos ikvienam Zemgales reģiona iedzīvotājam. Ir izstrādāts būvprojekts "Dobeles Livonijas ordeņa pils dienvidu daļas labiekārtošana, Brīvības 2c, Dobelē". 
Veicinot jaunu produktu rašanos nepieciešams izveidot mazo infrastruktūru – ierīkot pils dārzu, izvietot tējas namiņu. Infrastruktūras izveide dos iespēju uzņemt lielāku apmeklētāju skaitu. 
Projekta aktivitāšu rezultātā tiks radīti divi jaunu produkti, veicinot vietējo mazo uzņēmēju un amatnieku attīstību, seno prasmju popularizēšanu, tādējādi paplašinot kultūras mantojuma saturisko piedāvājumu Dobelē un Zemgales reģionā kopumā. 
Dobeles pilsētā ir izbūvēta skaista, iedzīvotāju un tūristu atzinību ieguvusi pastaigu taka, ar platformu pie Bērzes upes, kur paveras skats uz Dobeles Livonijas ordeņa pili. Izbūvējot gājēju tiltiņu pār Bērzes upi, tiktu savienota pastaigu taka ar promenādi gar pils teritoriju. Tilta izbūve radīs kvalitatīvu tūrisma maršrutu, radīs vides pieejamību un mazinās kājāmgājēju pārvietošanos gar pilsētas galveno tranzītielu pār Bērzes upi, kā arī transporta izmantošanu mazā pilsētā. 
Otra tilta - tilta pār pils gravu izbūve radīs vides pieejamību ikvienam pils apmeklētājam, samazinot gājēju plūsmu pa noslogotas ielas gājēju ietvi. 
</t>
  </si>
  <si>
    <t>Pašvaldības finansējums, Leader</t>
  </si>
  <si>
    <t>Kultūras mantojuma saglabāšanai un attīstības veicināšanai nepieciešamās infrastruktūras uzlabošana</t>
  </si>
  <si>
    <t>1. Meža parks ar brīvdabas estrādi ir iecienīta pilsētnieku atpūtas vieta. Estrāde uzbūvēta 20.gs. 60.gados Bērzes upes ielokā. Vērienīgākos pārbūves darbus tā piedzīvoja 1986.gadā, kad virs estrādes uzslēja jumtu, augstāk pacēla un paplašināja skatītāju sēdvietas. Novadā un arī starp kaimiņu novadiem tā ir lielākā brīvdabas estrāde, kura spēj uzņemt vairākus simtus koristu un dejotāju, kā arī vairāk kā tūkstoti skatītāju. Ķestermežs ar brīvdabas estrādi ir dziesmu svētku, koncertu, teātra uzvedumu un zaļumbaļļu norises vieta vasaras sezonā. Dziesmu un deju svētkos regulāri piedalās ne tikai Dobeles novada amatiermākslas kolektīvi, bet arī mākslienieki no Jelgavas un Bauskas novada.
Estrādes infrastruktūra ir nolietojusies, ir nepieciešams mainīt elektroinstalāciju. Lai paildzinātu estrādē notiekošo pasākumu sezonu, kā arī komfortablu pasākumu baudīšanu vasarā, lietus laikā, ir nepieciešams izbūvēt transformējamu jumta pārsegumu.
Projekta rezultātā ir plānots izstādāt brīvdabas estrādes pārbūves būvprojektu un veikt nepieciešamos pārbūves darbus.
2. Labiekārtota Tērvetes estrāde. Tērvetes novadā estrāde ir viena no galvenajām pasākumu un atpūtas vietām vasaras periodā. Šeit notiek vērienīgi pasākumi, kur bieži uzstājas gan vietējie mākslinieciskās pašdarbības kolektīvi, gan Latvijā pazīstami mūziķi un aktieri, kā arī notiek teātra izrādes. Pasākumus apmeklē gan kaimiņu novadu idzīvotāji, gan viesi no attālākiem novadiem, kā arī kaimiņvalstu tūristi.</t>
  </si>
  <si>
    <t>Dobelē Izveidota moderna brīvdabas estrāde, ar mūsdienu tehnoloģijām atbilstošas nepieciešamās infastruktūras nodrošinājumu kultūras un tradīciju 
saglabāšanai, iekļaujoties pilsētas publiskās ārtelpas tīklā ar kvalitatīvu labiekārtojumu un pieejamības nodrošinājumu visdažādākajām iedzīvotāju grupām un tūristiem.
Paildzinātas brīvdabas estrādes izmantošanas iespējas no marta līdz novembrim.
Iespēja nodrošināt novada un reģiona pasākumus, kā arī visai Latvijai kvalitatīvus un profesionālus pasākumus.
Labiekārtota Tērvetes brīvdabas estrādes teritorija.</t>
  </si>
  <si>
    <t>Interreg, Leader, ANM</t>
  </si>
  <si>
    <t>P4</t>
  </si>
  <si>
    <t>Velo infrastruktūras attīstība Dobeles novadā</t>
  </si>
  <si>
    <t>Pašvaldība pilsētā no Elektrības ielas līdz pagriezienam uz Virkus kapiem (t.i. Jelgavas virzienā) ir izbūvējusi gājēju / velo celiņu. Celiņš ir Bērzes pagasta Miltiņu ciema virzienā, taču līdz ciema teritorijai nesniedzas. Miltiņu ciems ir Dobeles pilsētas funkcionālā teritorija, liela daļa tā iedzīvotāju strādā Dobelē, bērni skolas un PII apmeklē pilsētā, kā arī lielāko daļu un ikdienā svarīgākos pakalpojumus iedzīvotāji saņem pilsētā. Ciems atrodas vien 3 km attālumā no pilsētas, bet sabiedriskā transporta nodrošinājums ir nepietiekams, autobusi nekursē bieži. Cilvēki pārvietojas gar autoceļa P97 nomali, kurš ir noslogots gan diennakts gaišajā laikā, gan krēslas un vakara stundās, kad ir tumšs. 
Projekta rezultātā izbūvētais gājēju/velo celiņu - no pagrieziena uz Virkus kapiem līdz Miltiņu ciemam un nepieciešams turpinājums līdz Šķibei (Smiltnieki) un tālāk līdz Kārļa Ulmaņa "Pikšas" -  uzlabojot satiksmes drošību, dodot iespēju iedzīvotājiem droši pārvietoties (uz / no darba vieta, veselība, tūrisms), kā arī veicinās iedzīvotāju veselības uzlabošanos pārvietojoties kājām vai velotransportu.
Divu tūristu iecienītu apskates vietu savienošanai nepieciešams izbūvēt veloceliņu Dobele-Kroņauce-Tērvete, kas veicinātu tieši velotūrisma attīstību.
Lai palielinātu mērķauditoriju, kas vēlas apceļot Zemgali, jāizbūvē veloceliņš Jelgava-Zaļenieki-Tērvete-Žagare.
Veloceliņus nepieciešams izbūvēt arī bijušā Auces novada teritorijā.</t>
  </si>
  <si>
    <t>Izveidota vienota velo infrastruktūra novadā, reģionā, Latvijā. 
Uzlabota satiksmes drošība. 
Samazināts sastrēgumu pieaugums un līdz ar to tiktu efektīvi patērēts laiks un resursi, kā arī tiks mazināts pieaugošais sabiedrības stresa līmenis.
Samazināta atkarība no fosilās enerģijas.
Tiks uzlabots sabiedrības veselības stāvoklis, kas radies mazkustīga dzīves veida rezultātā.
Veicināta pārvietošanās kājām un ar velotransportu, tādējādi samazinot autotransporta izmešu daudzumu.
Attīstīta velosatiksme ir ekonomiski izdevīgs, pieejams un kopēju labumu nesošs instruments dzīvojamās vides kvalitātes uzlabošanai.
Velotransports aizņem vismazāk vietas no visiem transporta līdzekļiem un palielinot tā īpatsvaru kopējā satiksmē, var iegūt vairāk vietas telpā un efektīvāku pārvietoto cilvēku skaitu vienā laikā un telpā. 
Veicināts pārrobežu tūrisms.</t>
  </si>
  <si>
    <t>DNP, ZPR un visas 
ZPR pašvaldības, Žagares pašvaldība Lietuvā</t>
  </si>
  <si>
    <t>Nr.p.k.</t>
  </si>
  <si>
    <t>SAM 2.2.3.</t>
  </si>
  <si>
    <t>P3</t>
  </si>
  <si>
    <t xml:space="preserve">Degradēto teritoriju revitalizācija un uzņēmējdarbības pamatinfrastruktūras izveide  </t>
  </si>
  <si>
    <t>Pašvaldības īpašumā ir atsevišķas zemes vienības, kas atrodas bijušās padomju armijas teritorijās, ir piesārņotas ar būvgružiem, aizaugušas, bez inženierkomunikāciju pievadiem.
Ir nepieciešama teritoriju sakārtošana un ēku izbūve ar nepieciešamiem inženierkomunikāciju pieslēgumiem, t.sk. ūdens, elektrība, pievedceļi un ar AER tehnoloģiju ieviešanu saistītiem risinājumiem, saskaņā ar komersantu vajadzībām, tādējādi rosinot komersantu pāreju uz klimatam draudzīgāku ražošanu vai pakalpojuma sniegšanu;
Projekta īstenošanas rezultātā pieaugs uzņēmējdarbībai piemēroto teritoriju platības un uzlabosies to pieejamība, uzlabojot vidi novadā, palielināsies investīcijas uzņēmumos un tiks radītas jaunas darba vietas, tādējādi paaugstinot novada un tā areāla ekonomisko izaugsmi, kā arī nodrošinās satiksmes dalībnieku drošību (darbinieku nokļūšana uz darba vietu).</t>
  </si>
  <si>
    <t>Veicot ieguldījumus publiskās infrastruktūras uzlabošanā, tiks veicināta atjaunotās degradētās teritorijas sasniedzamība Dobeles novadā (Gardene un Lauku iela, Dobelē), lai nodrošinātu esošo un potenciālo uzņēmumu attīstību un  tādējādi sekmētu nodarbinātību un ekonomisko aktivitāti novadā. Uzņēmēju  saimnieciskās darbības izaugsme nodrošinās potenciāli augstākus nodokļu ieņēmumus pašvaldības budžetā, uzlabosies nodarbinātība, samazinot bezdarba līmeni novadā un reģionā.
Iedzīvotāju nokļūšana uz darba vietu ir nodrošināta (veloceliņš uz Gardeni un gājēju ietve Lauku ielā (būs nepieciešams jaunajā teritorijā).
1) mērķtiecīgi sakārtotas vairākas pašvaldībai piederošas teritorijas, kurās būs iespēja uzsākt uzņēmējdarbību;
2) radītas jaunas darba vietas;
3) palielināts eksporta izlaides apjoms;
4) piesaistītas privātās investīcijas.</t>
  </si>
  <si>
    <t>DNP, ZPR un visas 
ZPR pašvaldības</t>
  </si>
  <si>
    <t>Pilsētas ielu satiksmes infrastruktūras uzlabošana</t>
  </si>
  <si>
    <t xml:space="preserve">Dobeles pilsēta pēdējos gados ir strauji attīstījusies, piesaistot ES finansējumu, ir realizēti vairāki uzņēmējiem nozīmīgi projekti, vides projekti, izglītības infrastruktūras uzlabošanas, tūrismu veicinoši projekti. Taču ne visu ideju un vajadzību realizācijai pašvaldībai pietiek finansējuma. Pilsētā ir vairākas ielas, kuru atsevišķu posmu pārbūvei nav bijis iespēju piesaistīt publisko finansējumu. Ielas ir daļēji apmierinošā vai neapmierinošās stāvoklī, ir nepieciešama ar ielas pārbūvi saistīto komunikāciju pārbūve. Ir nepieciešami pābūves darbi Baznīcas ielas, Uzvaras ielas un Viestura ielas posmam. Visi trīs pārbūvējamie posmi atrodas pilsētas vēsturiskajā centrā, kur ikdienā savās gaitās dodas gan pilsētas iedzīvotāji, gan visu pilsētas svētku laikā viesi, gan tūristi dažādu apskates objektu apmeklēšanai.   
Kritiskā stāvoklī pilsētā ir Jāņa Čakstes iela, kurai ikdienā ir ļoti liela slodze (tirdzniecības centri, degvielas uzpildes stacija, autoserviss, pilsētas dzīvojamais masīvs). Lielā noslogojuma dēļ iela ir uz sabrukšanas robežas.
</t>
  </si>
  <si>
    <t xml:space="preserve">Palielināts privāto investīciju apjoms Dobeles novadā, veicot ieguldījumus uzņēmējdarbības attīstībai nepieciešamajā ielu infrastruktūrā. 
Veicot Čakstes ielas transporta infrastruktūras uzlabošanu, tiktu radīta šīs ielas piegulošajās teritorijās vietējiem uzņēmējiem pievilcīga uzņēmējdarbības vide un iedzīvotāju mobilitāte, tādējādi radot drošu un pievilcīgu vidi iedzīvotājiem, uzņēmējiem un tūristiem.
Uzlabota satiksmes drošība pilsētā un pilsētas tēls kopumā. 
Samazināti finanšu līdzekļi ikgadējiem ielu un pazemes komunikāciju remontdarbiem.
</t>
  </si>
  <si>
    <t>DNP un visas 
ZPR pašvaldības</t>
  </si>
  <si>
    <t>Dzirnavu ielas pārbūve un stāvlaukuma izbūve Dobeles pilsētā</t>
  </si>
  <si>
    <t xml:space="preserve">Rīta stundās un pēcpusdienās ir novērojamas ierobežotas iespējas
 īslaicīgi stāvēt pie izglītības iestādēm (Dobeles 1.vidusskola, Dobeles Valsts ģimnāzija, Sporta stadions), lai nogādātu bērnus vai paņemtu no skolām vai nodarbībām.
Katru gadu pašvaldība par saviem finanšu līdzekļiem veic ielu
ikdienas uzturēšanas darbus, papildus pašu finansējumam pašvaldība ir veiksmīgi piesaistījusi ES fondu līdzekļus transporta infrastruktūras sakārtošanai, bet nav nodoršināta stāvlaukumu pieejamība izglītības un sporta iestādēm.
Tiktu izbūvētas papildu autostāvvietas, ierobežojot automašīnu novietošanu ielas malās un būtu iespējama arī autobusu apstāšanās vieta pasažieru (skolnieku) izkāpšanai.
Dzirnavu ielā atrodas ražošanas uzņēmums AS "Spodrība" , kurai būtu iespējams izmantot Dzirnavu ielu nokļūšanai līdz uzņēmuma teritorijai.
Būtu sakārtota satiksmes organizācija, palielinot gājēju drošību un atvieglojot automašīnu novietošanu. </t>
  </si>
  <si>
    <t xml:space="preserve">Izbūvējot nepieciešamo infrastruktūru, nodrošināta iedzīvotāju drošība izgaismojot ielu un stāvlaukumu ar LED gaismekļu apgaismojumu un uzstādot novērošanas kameras, tādējādi neradot pārslodzi ielai un spriedzi iedzīvotājiem (iebraucot,  Izbraucot), kā arī nodrošinot uzņēmēja nokļūšanu līdz uzņēmuma teritorijai.
</t>
  </si>
  <si>
    <t>2.2.3.</t>
  </si>
  <si>
    <t>Vēsturiski piesārņoto vietu sanācija</t>
  </si>
  <si>
    <t xml:space="preserve">Dobeles slimnīcas teritorijā ir ir izvietotas glabāšanas tvertnes (mucas) ar naftas produktiem un pievadi, kurā arī pašlaik vēl glabājas naftas produkti (nezināms atlikums) un ir piesārņota apkārtējā teritorija. Iepriekš naftas produkti izmanoti slimnīcas apkures nodrošināšanai.
Nepieciešams definēt vietas piesārņojuma apjomu un veikt teritorijas sanāciju.
Pēc vietas sanācijas, iespējams izveidot un attīstīt teritoriju pašvaldības (jauna bērnu aktīvās atpūtas laukums (minifutbola laukums)) vai uzņēmēju vajadzībām Dobeles pilsētā. </t>
  </si>
  <si>
    <t xml:space="preserve">Piesārņotā vieta atrodas pilsētas centra teritorijā, kurai ir ekonomiskais potenciāls un, kurā varētu īstenot sekmīgus pilsētvides attīstības projektus. 
Atjaunota un uzlabota piesārņotās vietas vides kvalitāte un novērsti draudi iedzīvotāju veselībai;
Izveidota teritorija uzņēmējdarbības atīstībai vai pašvaldības funkciju nodrošināšanai.
</t>
  </si>
  <si>
    <t>5.1.1. inovatīvie</t>
  </si>
  <si>
    <t>P6</t>
  </si>
  <si>
    <t>Vienoto klientu apkalpošanas centru pieejamība un darbība reģionā</t>
  </si>
  <si>
    <t>Pakalpojumu pieejamība vienuviet (katrā novadā), t.sk. darbinieku apmācība, tehniskais nodrošinājums, pievienojot bibliotēkas VPVKAC).
VPVKC infrastruktūras nepieciešamība: 
1) atklāta un slēgta tipa darbavietas;
2) vienota stila mēbeles;
3) darbavietas jāaprīko ar datorpieslēgumu, internetu, POS termināli maksājumu veikšanai uz vietas ar maksājumu/bankas karti;
4) jāuzstāda videonovērošana;
5) nepieciešams uzstādīt rindu vadības iekārtu;
6) jāaprīko vismaz viens publiski pieejams dators un brīvpieejas internets;
7) jānodrošina neliela virtuve darbinieku vajadzībām;
8) centru nepieciešams aprīkot ar multifunkcionālu iekārtu drukšānai, pavairošanai, skenēšanai, ko izmantotu klientu apkalpošanai.</t>
  </si>
  <si>
    <t>Lai nodrošinātu vienotu klientu apkalpošanu, visos
 VPVKAC darbs tiek organizēts pēc vienotiem principiem, kas iestrādāti vienotajos VPVKAC darba kārtības noteikumos. Klientu apkalpošanā tiek ievērots VPVKAC klientu apkalpošanas standarts. Šāda pieeja nodrošinātu pakalpojumu sniegšanas standartizāciju, nodrošinot saturiski pilnvērtīgu un vizuāli pievilcīgu VPVKAC izveidi, kas savukārt sekmētu labus darba apstākļus darbiniekiem, pievilcīgus apstākļus apmeklētājiem un kopumā celtu klientu apmierinātību ar valsts pakalpojumu nodrošināšanas augstāku kvalitāti. Infrastruktūru izveido tā, lai neierobežotu personas pārvietošanās iespējas, proti, nodrošina iespējas ikvienam sabiedrības loceklim pārvietoties bez ierobežojumiem un saņemt vienlīdzīgus pakalpojumus, preces, palīdzību un informāciju neatkarīgi no dzimuma, invaliditātes veida, vecuma un citiem faktoriem / VARAM Metodika 2021.gada jaunveidojamo novadu pašvaldību darbības uzsākšanai/.</t>
  </si>
  <si>
    <t>Reģionāls, var kopā ar Jelgavu, ja tas ir H2</t>
  </si>
  <si>
    <t>6.1.1.</t>
  </si>
  <si>
    <t xml:space="preserve">Bezizmešu transporta  attīstība un uzpildes staciju tīkla izveide </t>
  </si>
  <si>
    <t>SIA "DOBELES AUTOBUSU PARKS" (arī AS "Dobeles Dzirnavnieks") šobrīd piedalās Eiropas Savienības projekta izstrādē, kas tiešā veidā paredz ar ūdeņradi darbināmu autobusu pielietošanu pasažieru pārvadājumos.  
Ūdeņradis šobrīd ir vienīgais potenciālais enerģijas nesējs ar "0" izmešiem transportam, kas lielāks par vieglo automašīnu, 
ja jānodrošina starppilsētu pārvadājumi (gan kravas, gan pasažieri). 
Eiropas valstis šobrīd jau pietiekami plaši pielieto ūdeņradi transportā vienlaicīgi attīstot ūdeņraža uzpildīšanas staciju tīklu.
Lai reģionā pasažieru pārvadāšanai varētu praktiski izmanot ar ūdeņradi darbināmu transportu, ir jārada priekšnosacījumi ūdeņraža uzpildīšanas staciju izveidē. Izveidojot ūdeņraža uzpildes staciju Dobelē vai tās tuvumā būtu iespējams praktiski izmantot ūdeņraža transportu. 
Novadā plānota bezizmešu transporta attīstība, iegādājoties bezizmeša tansportlīdzekļus.</t>
  </si>
  <si>
    <t xml:space="preserve">
Attīstot bezizmešu  transportam uzpildes staciju  tīklu reģionā, pasažieru pārvadājumos, uzņēmēju un pašvaldības  transportam praktiski  varētu izmantot ar ūdeņradi, elektrību vai darbināmus transporta līdzekļus, kas ievērojami samazinātu transporta izmešu daudzumu. </t>
  </si>
  <si>
    <t>ZPR, ZPR pašvaldības, pasažieru pārvadātāji un uzņēmēji</t>
  </si>
  <si>
    <t>Reģionāls, var kopā ar Jelgavas novadu</t>
  </si>
  <si>
    <t>5.1.1. inovatīvais</t>
  </si>
  <si>
    <t xml:space="preserve"> 2.1.2.,  Intereg</t>
  </si>
  <si>
    <t>Ģeotermālās enerģijas potenciāla izpēte</t>
  </si>
  <si>
    <t>Ģeotermālā enerģija ir Zemes siltums. Ģeoter-mālās enerģijas resursu pieejamība ir ļoti dažāda: sākot ar Zemes virsējiem slāņiem un līdz par karstajiem pazemes ūdeņiem un klintīm, kas atrodas vairākus kilometrus zem Zemes virsmas. Latvijā zemes dzīlēs ir vairāki pazemes ūdeņu horizonti ar augstāku ģeotermālo potenciālu. Konstatēts, ka pazemes ūdeņu temperatūra arī Elejas-Jelgavas apkaimē 1100-1436 m dziļumā ir 33-55oC. Nedaudz zemākas pazemes ūdeņu temperatūras  Elejas rajonā ir 400-584 m dziļumā - 20-30oC. Augstas temperatūras ģeotermālie resursi (&gt;200°C) ir piemēroti ģeotermālajām spēkstacijām, kas ražo elektroenerģiju. Savukārt zemas temper-atūras ģeotermālie resursi (&lt;100°C) ir piemēroti tiešai lietošanai, piemēram, ēku apsildei vai karstā ūdens sagatavošanai8. Pastāv daudz dažādi tehnoloģiskie risinājumi ģeotermālās enerģijas izmantošanai, kas ir atkarīgi no resursu pieejamības (temperatūras un dziļuma). Visbiežāk tiek izmantoti siltumsūkņi, jo ar to palīdzību ir iespējams izmantot zemas temperatūras ģeotermālos resursus.
Dobeles novadā Penkules pagastā 80. gadu beigās tika veikta ģeotermālo ūdeņu izpēte. Šajos urbumos siltuma plūsmas spriegums sasniedza 60-90 mW/m2. Kristāliskā pamatklintāja ieži atrodas 1100-1500m dziļumā un to temperatūra ir 36-600oC. Kas nozīmē, ka ir pieejami ģeotermālie ūdeņi, kurus var izmantot siltumenerģijas iegūšanai apkures vajadzībām, taču to izmantošanu apgrūtina ūdeņu augstā mineralizācijas pakāpe9. 1994. gadā tika veikta priekšizpēte ģeotermālās stacijas izbūvei, kurā siltuma jauda tika paredzē-ta 4,6 MW un būvniecības izmaksas ap 9 milj.EUR.
Lai teorētiski būtu iespējams aprēķināt ģeotermālās enerģijas potenciālu enerģijas ražošanā Dobeles novada teritorijā, nepieciešama atkārtota izpēte un informācija par izvēlēto tehnisko risinājumu, kā arī izvietošanas iespējām novada teritorijā.</t>
  </si>
  <si>
    <t>Veikta izpēte par ģeotermālās enerģijas izmantošanas potenciālu Dobeles novadā un Jelgavas novadā.</t>
  </si>
  <si>
    <t>ZPR, Jelgavas novads</t>
  </si>
  <si>
    <t>4.3.1.</t>
  </si>
  <si>
    <t>Mājokļu pieejamība reģionā</t>
  </si>
  <si>
    <t>Šī brīža dzīvojamais fonds (gan novadā, gan reģionā) ir būtiski novecojis, kas palielina tā uzturēšanas izmaksas un, nepalielinoties mājsaimniecību ienākumiem, attālina tā atjaunošanās perspektīvas. 
Reģiona iedzīvotāju zemā pirktspēja uzdod par pienākumu pašvaldībām nodrošināt iedzīvotājus ar mājokļiem, jo ne visi spēj iegādāties vai īrēt dzīves telpu.
Projekta īstenošanas rezultātā uzlabotos mājsaimniecības dzīves kvalitāte, būtu iespēja piesaistīt jaunu darbaspēku, jaunus speciālistus, (gan uzņēmējiem, gan pedagogus, gan medicīnas personālu ārstniecības iestādēs u.c.).</t>
  </si>
  <si>
    <t>ZPR, DNP un citas reģiona pašvaldības</t>
  </si>
  <si>
    <t>Iesaistot pašvaldības, tās sniegtu tūlītēju risinājumu gan novadā, gan reģionā jaunu darbinieku piesaistei (ja veidojas jaunas darba vietas)  un sākotnēji atrisinātu mobilitātes iespējas darba spēkam ar vidēji augstu atalgojumu. Tādējādi nerastos problēmu situācija, ka mājokļa nepieejamības dēļ, iedzīvotāji tiek mudināti meklēt darba iespējas un dzīves vietu ārpus Latvijas. Ja cilvēki tiktu nodrošināti ar  mājokli, darba vietu, tad viņi nevis izvēlētos migrēt ārpus valsts, bet izvēlētos iekšējo migrāciju, kas samazinātu ekonomiskos zaudējumus valstī. 
Mājokļu būvniecībā izmantoti energoefektīvi risinājumi.</t>
  </si>
  <si>
    <t>P2</t>
  </si>
  <si>
    <t>Sociālo mājokļu attīstība Dobeles novadā</t>
  </si>
  <si>
    <t>Dobeles slimnīcas teritorijā ir neizmantota ēka (iepriekš infekcijas korpuss), kurā telpu izvietojums ir atbilstošs dzīvojamo telpu izbūvei, lai varētu izīrēt iedzīvotājiem (īpaši senioriem), kuri ir palikuši bez aprūpes (un paši nespēj par sevi pilnvērtīgi parūpēties) un ir ar zemu maksātspēju. Šādai iedzīvotāju grupai būtu iespēja dzīvot izremontētas dzīvojamās telpās (kopskaitā 20 dzīvojamās telpas), kuras būtu atbilstošas ne  tikai minimālām prasībām, dzīvošanai derīgas, bet būtu ļoti labā tehniskā un vizuālā stāvoklī. Papildus iespējams ierīkot 2 virtuves un 2 pakalpojumu telpas, kurās sniegtu pakalpojumus dažādi speciālisti.
Dobeles novadā pēc šāda veida dzīvesvietas ir pieprasījums no personām, kuras palikušas bez aprūpes un pašas nespēj pilnvērtīgi dzīvot.
Pašvaldībai nepietiek budžeta līdzekļu, lai īstermiņā apmierinātu iedzīvotāju augošo pieprasījumu pēc dzīvojamām platībām.
Lai sociālos dzīvokļus novadā varētu nodrošināt pēc iespējas aptverot plašāku teritoriju, Bukaišu bijušās skolas internāta telpas ir pielāgojamas sociālo dzīvokļu ierīkošanai.</t>
  </si>
  <si>
    <t>Tiktu veikts nozīmīgs ieguldījums sociālo mājokļu attīstībā, 
nodrošinot seniorus ar labas kvalitātes mājokļiem, atvieglojot viņu ikdienas dzīvi un nedaudz uzlabojot finansiālo stāvokli.</t>
  </si>
  <si>
    <t>5.1.1</t>
  </si>
  <si>
    <t>Uzņēmējdarbības vides attīstība Dobeles novada teritorijā</t>
  </si>
  <si>
    <t xml:space="preserve">1) Lielākā daļa reģionālās un vietējās nozīmes ceļi ir kritiskā stāvoklī;
2) Valsts reģionālās un vietējās nozīmes
 autoceļu tīkla pārbūve (vai atjaunošana) radīs kvalitatīvu vidi uzņēmējdarbības attīstībai, pasažieru pārvadājumiem un tūrismam.
Regulāra pašvaldības grants ceļu atjaunošana visa novada teritorijā. Tiltu atjaunošana: "Ainavu", "Kauliņu", "Ružas", "Betons", "Ceriņu" bijušā Tērvetes novada teritorijā
Investīcijas ielu un ceļu pārbūvē uzņēmējdarbības vides attīstībai tiks veiktas atbilstoši investīciju plānam.
</t>
  </si>
  <si>
    <t>Palielinātos privāto investīciju apjoms un tiktu veicināta jaunu darba vietu izveide  novados un reģionā, veicot ieguldījumus uzņēmējdarbības attīstību veicinošos pasākumos, balstoties uz uzņēmēju vajadzībām.
Veicot ceļu pārbūvi, izbūvi, uzlabosies uzņēmējdarbības teritorijām nozīmīgu funkcionālo savienojumu satiksmes organizācija, tai skaitā satiksmes drošība, teritoriju sasniedzamība un pieejamība, kā arī ceļu tehniskais stāvoklis un nestspēja, kā arī samazināsies ikgadējie ieguldījumi ceļu remontdarbiem un uzturēšanai.</t>
  </si>
  <si>
    <t>ZPR</t>
  </si>
  <si>
    <t>Atskurbtuves pakalpojuma izveide Zemgales reģionam (sadarbībā ar VM,VP )</t>
  </si>
  <si>
    <t>4.3.5.</t>
  </si>
  <si>
    <t>Sociālās rehabilitācijas pakalpojumi izveide bērniem ar uzvedības traucējumiem</t>
  </si>
  <si>
    <t>Grupu dzīvokļi bērniem bāreņiem pēc ārpusģimenes aprūpes</t>
  </si>
  <si>
    <t>Naktspatversmes pakalpojums Zemgales reģiona pašvaldību vajadzībām</t>
  </si>
  <si>
    <t>Mobilās vienības izveide AMB vajadzībām, jo pieaug novadu teritorija un iedzīvotāji noveco</t>
  </si>
  <si>
    <t>5.1.1. inivatīvais</t>
  </si>
  <si>
    <t>2.1.1., Interreg</t>
  </si>
  <si>
    <t>Informācijas un komunikāciju tehnoloģiju izmantošana komunālo pakalpojumu kvalitātes uzlabošanai Dobeles novadā</t>
  </si>
  <si>
    <t xml:space="preserve">Tiktu ieviesta uz mūsdienu tehnoloģijām (bezvadu tehnoloģijas)  balstīta komunālo pakalpojumu (ūdens apgāde, siltumapgādes un notekūdeņu) uzskaites un vadības sistēma - uzstādīta ūdens mērījumu un siltuma mērījumu attālinātās datu nolasīšanas sistēma, kā arī notekūdeņu sūkņu staciju vadības un monitoringa sistēmas. Nepieciešama komunālo pakalpojumu uzņēmuma darbinieku apmācībaiekārtu apkalpošanai un infrastruktūras apkalpošanai. Automātiska datu apkopošana grāmatvedībā, rēķinu izsūtīšana. </t>
  </si>
  <si>
    <t xml:space="preserve">Ieviesta uz IKT tehnoloģijām balstīta komunālo pakalpojumu (ūdens apgādes un siltumapgādes, notekūdeņu) uzskaites un norrēķinu sistēma, kas ievērojami atvieglos un uzlabos sadarbību un komunikāciju starp publisko pakalpojumu sniedzējiem un to klientiem - novada iedzīvotājiem. </t>
  </si>
  <si>
    <t>Komunālo pakalpojumu sniedzēji, pašvaldības</t>
  </si>
  <si>
    <t>2.1.3.</t>
  </si>
  <si>
    <t>Nepieciešams veikt mehānisko upes posma krasta tīrīšanu un attīrīšanu no ūdensaugu apauguma krasta līnijas posmā no Tilta līdz HES, gar izbūvēto Pļavas ielu.
Iespēja attīstīt ūdens tūrismu, jo ir izbūvēta laivu piestātne šajā posmā.
Nepieciešama ūdensaugu izpļaušana, jo aizaugums aizņem vairāk kā 30%. Jāveic upes attīrīšana no mehāniskā piesārņojuma (cilvēku radītie atkritumi, sagāzušies koki (arī bebru darbības rezultāts)).  
Izpēte par izmantojamajām apsaimniekošanas un uzturēšanas metodēm, jo tas nav iespējams kā vienreizējs pasākums, bet nepieciešama regulāra un ikgadēja atkārtošana.</t>
  </si>
  <si>
    <t xml:space="preserve">Atjaunota ūdens plūsma un migrācijas ceļi. 
Atjaunota upes krasta stabilitāti.
Saglabāta bioloģiskā un ekoloģisko daudzveidība, kā arī ainaviskās vērtības, nodošinot ar jaunu tūrisma pakalpojumu - laivošana. 
</t>
  </si>
  <si>
    <t>Pašvaldības, ZPR</t>
  </si>
  <si>
    <r>
      <t>Ūdens resursu apsaimniekošana 
tūrisma attīstībai Dobeles novadā (</t>
    </r>
    <r>
      <rPr>
        <sz val="10"/>
        <rFont val="Ebrima"/>
      </rPr>
      <t>tikai krastu tīrīšana)</t>
    </r>
  </si>
  <si>
    <t>Var būt reģionāls projekts</t>
  </si>
  <si>
    <t>2.2.3., 2.1.3., TPF, Interreg</t>
  </si>
  <si>
    <t xml:space="preserve">Ilgtspējīga mežu apsaimniekošana </t>
  </si>
  <si>
    <t>Pašvaldībām pieder īpašumi - meži.
Lai nodrošinātu ilgtspējīgas meža apsaimniekošanas prasību ievērošanu 
pašvaldības īpašumos, ir jāizstrādā efektīva, ekonomiski pamatota mežu apsaimniekošanas plānošana - ir jāizstrādā Mežu apsaimniekošanas plāns.  Pēc izstrādātā plāna pašvaldībām būtu iespēja plānot mežu attīstību - mežaudžu atjaunošana, kopšana utml.</t>
  </si>
  <si>
    <t>Nodrošināta mežsaimniecisko pasākumu optimizācija un
 paaugstināta mežsaimniecības efektivitāte pašvaldības mežu īpašumos.
Nodrošināta meža veselība, dzīvotspēja un netiktu radīti riski meža apsaimniekošanā.</t>
  </si>
  <si>
    <t>Pašvaldības</t>
  </si>
  <si>
    <t>2.2.2.</t>
  </si>
  <si>
    <t>Atkritumu kompostēšanas laukums
 Dobelē</t>
  </si>
  <si>
    <t xml:space="preserve">Nepieciešams izveidot bioloģiski noārdāmo dārzu un parku 
atkritumu kompostēšanas laukumu Dobeles novadā, tādējādi attīstu atkritumu pārstrādi un veicinātu atkritumu vairākkārtēju izmantošanu - izbūvētu iežogotu kompostēšanas laukumu ar ūdens necaurlaidīgu segumu. Atkritumu galvenā izcelsme no SIA "Dobeles komunālie pakalpojumi" darbības rezultātā radušies atkritumi (parku bioloģiskie atkritumi, nopļautais zāliens utml.).  </t>
  </si>
  <si>
    <t>izveidota infrstruktūra, ar kuras palīdzību uzsāktu atkritumu
 pārstrādi, samazinot nekontrolētu vides piesārņojumu  un iegūto kompastu izmantotu teritorijas labiekārtošanai, apstādījumu ierīkošanai, tādējādi nodrošinātu atkritumu vairākkārtēju izmantošanu.</t>
  </si>
  <si>
    <t>Pašvaldības, 
Pakalpojuma sneidzēji</t>
  </si>
  <si>
    <t>Varētu būt reģionāls projekts</t>
  </si>
  <si>
    <t>4.2.4.</t>
  </si>
  <si>
    <t>P1</t>
  </si>
  <si>
    <t>Digitālo tehnoloģiju risinājumu izmantošana uzņēmējdarbības vides uzlabošanā un kompetenču izglītībā Zemgales reģionā.</t>
  </si>
  <si>
    <t xml:space="preserve"> Atbalsta instrumentu izveide inovatīvai biznesa attīstībai (apmācību programma, uzņēmēju profila izveide/pilnveide, jaunu produkcijas  realizācijas tirgu apguve “online” tīklos,  koprades telpu/ darbnīcu  izveide/pilnveide un  aprīkojuma iegāde novados)</t>
  </si>
  <si>
    <t>Pilnveidota un uzlabota Zemgales reģiona MVU  (mājražotāju/ amatnieku) izaugsme un konkurētspēja Latvijā un ārpus tās, apgūstot mūsdienīgas tehnoloģijas un digitālās prasmes savas produkcijas vizuālās identitātes pilnveidei  un realizēšanai Eiropas un pasaules tirgos. Iespēja izmantot skolēniem  un skolotājiem koprades telpas katrā  novadā komtetenču izglītības  apguves procesam ( dizaina un tehnoloģijas priekšmeta apguvē).</t>
  </si>
  <si>
    <t>Zemgales reģiona pašvaldības  R.1.2.5.</t>
  </si>
  <si>
    <t>Reģionāls projekts</t>
  </si>
  <si>
    <t>1.2.3.</t>
  </si>
  <si>
    <t xml:space="preserve">Kapacitātes un sadarbības veicināšana starp MVU. (organizēt radošās darbnīcas , piedāvāt savstarpēji saistītus amatniecības  produktus un pakalpojumus, kuri piesaista tūristus ar vismaz 2 dienu uzturēšanos vienā vietā, kopēji pieredzes apmaiņas pasākumi). </t>
  </si>
  <si>
    <t>Tūrisma pakalpojumu eksporta palielināšana, investīciju piesaiste MVU kapacitātes stiprināšanai un nodarbinātības pieaugumam.</t>
  </si>
  <si>
    <t>Zemgales reģiona pašvaldības</t>
  </si>
  <si>
    <r>
      <t xml:space="preserve">Kompleksu tūrisma produktu un pakalpojumu piedāvājumu veidošana, veicinot klasteru attīstību Zemgales reģionā. </t>
    </r>
    <r>
      <rPr>
        <sz val="10"/>
        <color rgb="FFFF0000"/>
        <rFont val="Ebrima"/>
      </rPr>
      <t>Ja sadrabībā ar Jelgavu un Bausku tas reģionāls</t>
    </r>
  </si>
  <si>
    <t>Tūrisma infrastruktūras attīstīšana un uzlabošana.</t>
  </si>
  <si>
    <t>Ņemot vērā, ka jau pašlaik Auces, Dobeles un Tērvetes novadi kopīgi sadarbojas tūrisma popularizēšanā un uzņēmējdarbības atbalsta veicināšanā, piedaloties kopīgās izstādēs un pasākumos, nākotnē ir priekšlikums veidot kopīgu tūrisma maršrutu (dabas taku u.c) izstrādi un izveidi, jo apkārtējie novadi izceļas ar unikālu kultūrvēsturisko mantojumu ( pilis un muižas u.c.) un dabas tūrismam piemērotiem objektiem (dabas parkiem, ūdenstilpnēm u.c.). Pašvaldībā ir nepieciešams attīstīt veloinfrastruktūru, nodrošinātot drošu pieejamību velotūristiem un iedzīvotājiem, tādejādi popularizējot vietējās apskates vietas, paralēli iesaistot to attīstībā vietējos tūrisma uzņēmējus. Nepieciešams attīstīt Tūrisma informācijas punktu tīklu visā teritorijā, ieviešot viedos risinājumus to attīstībā.</t>
  </si>
  <si>
    <t xml:space="preserve">Projekta rezultātā tiktu attīstīta un uzlabota tūrisma infrastruktūra un veicināta informācijas pieejamība iedzīvotājiem un tūristiem par novadu kultūrvēsturisko mantojumu. </t>
  </si>
  <si>
    <t>Auces novada pašvaldība sadarbībā ar Dobeles un Tērvetes novada pašvaldībām, iesaistot arī pārējās Zemgales novada pašvaldības</t>
  </si>
  <si>
    <t>Interreg, Pašvaldības finansējums</t>
  </si>
  <si>
    <t>Atbalsts jaunajiem uzņēmējiem un uzņēmējdarbības infrastruktūras attīstīšana</t>
  </si>
  <si>
    <t>Projekta ideja ir nodrošināt finansējumu kopīga Uzņēmējdarbības atbalsta centra ar struktūrvienībām darbības nodrošināšana, nepieciešamo konsultāciju nodrošināšana, modernu tehnoloģiju ieviešana, mentoru nodrošināšana jaunajiem uzņēmējiem. Grantu programmas izveide un organizācija. Kopīgas datubāzes par brīvajiem nekustamajiem ipašumiem izveide un pieejamība jaunajiem uzņēmējiem.</t>
  </si>
  <si>
    <t xml:space="preserve">Projekta rezultātā jaunajiem un esošajiem uzņēmējiem tiktu uzlabots un kļūtu pieejams atbalsts uzņēmējdarbības ideju ģenerēšanai un attīstībai. </t>
  </si>
  <si>
    <t>ANM</t>
  </si>
  <si>
    <t>IT risinājums pašvaldības ģeotelpisko datu pārvaldībai (iegāde, abonēšana)</t>
  </si>
  <si>
    <t xml:space="preserve">Mērķis iegādāties un uzturēt sistēmu pašvaldības ģeotelpisko datu pārvaldībai, tādejādi izveidojot datu bāzi ar vairākiem moduļiem. Sistēma nodrošinātu piekļuvi pašvaldības ģeotelpiskajai informācijai, izmantojot interneta pārlūku, jebkuram darbiniekam, kam ir nepieciešama informācija par pašvaldībā esošajiem objektiem. Pieejamie moduļi: Inženierkomunikācijas un ceļu infrastruktūra; hidrotehnika un ūdeņi; ārējie inženierkomunikāciju tīkli un būves; elektrotīkli un sakaru tīkli; labiekārtojums un vide; sabiedriskā kārtība; nekustamā īpašuma pārvaldīšana un telpiskie pielikumi. </t>
  </si>
  <si>
    <t>Šāda IT risinājuma izmantošana pašvaldībā atvieglotu nepieciešamās informācijas ieguvi un pielietošanu pašvaldības speciālistiem ikdienas darbā, datubāzes izveidi un uzturēšanu. Šāds risinājums uzlabotu teritorijas attīstības plānošanu.</t>
  </si>
  <si>
    <t>Ieteicams kopīgs risinājums ATR kontekstā visām trim pašvaldībām (Auce, Dobeles un Tērvetes)</t>
  </si>
  <si>
    <t>Pašvaldības finansējums</t>
  </si>
  <si>
    <t>Ņemot vērā, ka novadā atrodas kultūrvesturiskie pieminekļi (vēsturiskā apbūve, pilis, muižas, to parki), liela daļa no tiem ir kritiskā stāvoklī, ir nepieciešamas lielas finanšu investīcijas to saglabāšanai un atjaunošanai. 
Kā viens no atjaunojamajiem objektiem ir minams Mežmuižas pils ēkas Augstkalnes pagastā restaurācija. Pilī jau ir veikti atjaunošanas darbi - atjaunotas divas zāles, kāpnes uz otro stāvu un āra terase. Lai darbus sekmīgi un secīgi turpinātu, ir nepieciešama objekta mākslinieciskā izpēte, projekta dokumentācijas izstrāde. Projekts ir apjomīgs, līdz ar to tā ieviešana plānojama kārtās.
Kultūrvēsturiskā mantojuma saglabāšanas darbi tiks veikti atbilstoši pašvaldības investīciju plānam.</t>
  </si>
  <si>
    <t>Projekta rezultātā tiktu pakāpeniski atjaunoti un restaurēti kultūvēsturiskie pieminekļi, saglabājot kultūrvēsturisko mantojumu, veicinot tūristu interesi par novada vēsturi. 
Atrestaurētās ēkas un telpas pieejamas kultūras un dažādiem privātiem pasākumiem.</t>
  </si>
  <si>
    <r>
      <t>Kultūrvēsturiskā mantojuma saglabāšana novada teritorijā, investīciju piesaiste objektu saglabāšanai, atjaunošanai un restaurācijai.</t>
    </r>
    <r>
      <rPr>
        <sz val="10"/>
        <color rgb="FFFF0000"/>
        <rFont val="Ebrima"/>
      </rPr>
      <t xml:space="preserve"> </t>
    </r>
  </si>
  <si>
    <t>SAM 2.1.3. SAM 2.2.3. Interreg</t>
  </si>
  <si>
    <t>P5, P2</t>
  </si>
  <si>
    <t>SAM 2.1.1.</t>
  </si>
  <si>
    <t xml:space="preserve">Sociālās aprūpes centra "Tērvete" infrastruktūras sakārtošana </t>
  </si>
  <si>
    <t xml:space="preserve"> SAC „Tērvete” sniedz ilgstošas un īslaicīgas sociālās aprūpes un sociālās rehabilitācijas pakalpojumus pensijas vecumu sasniegušām personām,  I un II grupas invalīdiem no 18 gadu vecuma un citām personām, ja nepieciešams šāds pakalpojums. Ēkas infrastruktūra gadu gaitā ir nolietojusies, to ir nepieciešams sakārtot. Veicamie darbi SAC "Tērvete":
1) energoefektivitātes rādītāju uzlabošanai: energoaudita izstrāde, jumta siltināšana, logu un ārdurvju konstrukciju nomaiņa, ārsienu siltināšana.
2) ēkas lodžiju stiprināšana, veļas mazgātavas remonts, ziemas dārza atjaunošana
3) relaksācijas istabas klientiem izveidošana, ierīkota fizisko aktivitāšu telpas ierīkošana,
4) materiāli tehniskās bāzes pilnveidošana - iekārtu un aprīkojuma iegāde,
5) Iekšējo inženiertīklu un instalāciju apsekošana un atjaunošana</t>
  </si>
  <si>
    <t xml:space="preserve">Ēkas kapaciāte ir 220 iemītnieki. Sociālās aprūpes pakalpojums tiek nodrošināts gan novada, gan citu novadu klientiem. </t>
  </si>
  <si>
    <t>4.1.3.</t>
  </si>
  <si>
    <t>Dzīvojamā fonda atjaunošana Dobeles novadā</t>
  </si>
  <si>
    <t>Pašvaldību mājokļu politikas pasākumos ietilpst iedzīvotājiem sniegtā palīdzība pašvaldības valdījumā esošo dzīvojamo māju tehniskā stāvokļa uzlabošana, esošo māju renovācija, pašvaldības īres fonda palašināšana, priekšnoteikumu radīšana mājokļu tirgus attīstībai (teritoriju nodrošināšana mājokļu būvniecībai).
Novadā par darbiem, kas saistīti ar pašvaldības nekustamā īpašum apsaimniekošanu atbildīgais ir pašvaldības kapitālsabiedrība. Darbi plānoti saskaņā ar kapitālsabiedrības plānu.</t>
  </si>
  <si>
    <t xml:space="preserve">Atjaunots un sakārtots pašvaldības dzīvojamais fonds </t>
  </si>
  <si>
    <t>Leader, Interreg</t>
  </si>
  <si>
    <t>Uzstādīti āra trenažieri pie Augstkalnes pamatskolas internāta ēkas (profesionāli). Uzstādīts apgaismojums gājēju celiņiem: Zelmeņos gar P95 1 km garumā un Tērvetē gar P103 "Pagasta ēka - tilts pār Tērvetes upi" 200 m garumā. Uzstādīti rotaļu laukuma elementi - pie Augstkalnes vidusskolas un pirmsskolas grupas "Zvaniņi", pie A.Brigaderes pamatskolas. Izveidots multifunkcionāls laukums Bukaišos 325 m2 apjomā. Vieta brīvdabas jeb āra kultūras pasākumiem un iedzīvotāju ikdienas brīvā laika pavadīšanai.</t>
  </si>
  <si>
    <t>P9</t>
  </si>
  <si>
    <t xml:space="preserve">Esošo videonovērošanas
sistēmu atjaunošana un jaunu uzstādīšana. </t>
  </si>
  <si>
    <t>Atjaunotas videonovērošanas
sistēmas un uzstādītas jaunas. Uzstādītas 8 videoiekārtas: Augstkalnes ciemā;
pie A. Brigaderes pamatskolas;
pie Augstkalnes pakalpojumu centra</t>
  </si>
  <si>
    <t>4.1.1.</t>
  </si>
  <si>
    <t>Rehabilitācijas centra “Tērvete” infrastruktūras sakārtošana un piedāvātā pakalpojuma paplašināšana</t>
  </si>
  <si>
    <t>Rehabilitācijas centrs ir izvietots valsts nozīmes arhitektūras piemineklī. Ēka ir morāli un fiziski nolietojusies, ir nepieciešams veikt visas ēkas rekonstrukciju.
Ēkā nepieciešamie darbi:
1) ūdens procedūru nodaļas atjaunošana - visu vannu telpu atjaunošana, pirts un peldbaseina ierīkošana, elektroinstalācijas sistēmu atjaunošana
2) ēkas fasādes atjaunošana - jumta seguma un balstu atjaunošana, izolācijas ieklāšana, noteku izbūve, fasādes krāsošana
3) ēkas stāvvadu nomaiņa
4) dūņu parafīna - ozokerīta nodaļas rekonstrukcija, aprīkojuma atjaunošana (dūņu un ozokerīta krāsnis)
5) automašīnu stāvlaukuma izbūve pie RC "Tērvete" un gājēju celiņa no P95 līdz RC,
6) Sajūtu takas izveide RC„Tērvete” 2.posms</t>
  </si>
  <si>
    <t xml:space="preserve">Atjaunota ēka, kas ir valsts nozīmes arhitektūras piemineklis, uzlabojot ēkas energoefektivitāti, sakārtotas ēkas inženierkomunikācijas.   
Centra klientiem piedāvāta ērta uzturēšanās telpās, uzlaboti pieejamie pakalpojumi, veicinot iedzīvotāju sekmīgu atveseļošanos. </t>
  </si>
  <si>
    <t>Pašvaldības projekts ar reģionālu nožimi</t>
  </si>
  <si>
    <t>2.2.1.</t>
  </si>
  <si>
    <t>Meliorācijas sistēmu atjaunošana</t>
  </si>
  <si>
    <t xml:space="preserve">Ciemu teritorijas </t>
  </si>
  <si>
    <t>Sabiedrības kopējas intereses, Augstkalne - parks pie baznīcas</t>
  </si>
  <si>
    <t>PPP</t>
  </si>
  <si>
    <t>IT materiāli tehniskās bāzes atjaunošana pašvaldības iestādēs un struktūrvienībās</t>
  </si>
  <si>
    <t xml:space="preserve">IT materiāli tehniskās bāzes atjaunošana </t>
  </si>
  <si>
    <t>Atjaunota IT materiāli tehniskā bāze</t>
  </si>
  <si>
    <t>"Drošības pogas" izveide un nodrošināšana Tērvetes novada teritorijā</t>
  </si>
  <si>
    <t>"Drošības poga" garantē mierīgu un drošu ikdienu, kā arī uzlabo dzīves kvalitāti ne tikai personai, kura saņem pakalpojumu, bet arī viņa tuviniekiem. 
Pakalpojums vērsts uz personu, kurām ir objektīvas grūtības aprūpēt sevi vecuma vai funkcionālo traucējumu dēļ, pamatvajadzību apmierināšanu, nepazeminot personas dzīves kvalitāti.</t>
  </si>
  <si>
    <t>Attīstīt jaunus alternatīvās sociālās aprūpes pakalpojumus</t>
  </si>
  <si>
    <t>Reģionālas nozīmes LVM projekts</t>
  </si>
  <si>
    <t>SAM 2.2.3., Interreg</t>
  </si>
  <si>
    <t>P3.6., P1</t>
  </si>
  <si>
    <t>Interaktīvais meža izziņas centrs</t>
  </si>
  <si>
    <t>Interaktīvais meža izziņas centrā (turpmāk IMIC) paredzēts izveidot pastāvīgu ekspozīciju par meža, ekoloģijas, mežsaimniecības un ar mežu saistīto globālo procesu tēmām. IMIC uzdevums ir ieinteresēt un sniegt atbildes uz dažādu līmeņu jautājumiem, jo paredzams, ka apmeklētāju vidū būs cilvēki ar dažādu līmeņa priekšzināšanām. Papildus tam IMIC tiks izmantots dažādām apmācībām un pasākumiem, to paredzēts veidot par meža nozares dialoga vietu ar sabiedrību. IMIC nodrošinās objekta Latvijas valsts mežu dabas parka Tērvetē darbību ziemas sezonā, kā arī jaunās tematiskās parka daļas "Dabas izklaides parks" attīstību.</t>
  </si>
  <si>
    <t xml:space="preserve">Baltijā (Lietuva, Latvija, Igaunija) pirmā sabiedriskā daudzstāvu koka ēka, kurā vizuāli var iepazīties ar Latvijas kokrūpniecības izstrādājumu klāstu un to pielietojumu modernajā būvniecībā. Satura ziņā vadošais centrs Ziemeļeiropā meža izglītības un ilgtspējīgas attīstības un meža apsaimniekošanas jautājumos, kur galvenā uzmanība vērsta uz izziņas – mācību procesiem. Ēkas kopējā platība plānota 9680m² t.sk. izveidot ekspozīciju ar 66 sadaļām, kam  atvēlēta vismaz  2500m²  kopplatība. Kopējais plānotais apmeklētāju skaits 140 tūkst.gadā.                                                                                           </t>
  </si>
  <si>
    <t>AS"Latvijas valsts meži"</t>
  </si>
  <si>
    <t xml:space="preserve"> Interreg</t>
  </si>
  <si>
    <t>Pastaigu taka "Caur koku galotnēm"</t>
  </si>
  <si>
    <t>Mērķis: Laikmetīgs un moderns mācību - izklaides objekta "Pastaigu taka "Caur koku galotnēm"" izveide, kas attīstītu koka materiālu un koka kompozītu materiālu izmantošanu infrastruktūras būvniecībā. Takas kopējais garums 750m, augstums no zemes - 15m, takas platums 1.8 līdz 3m. Taka tiks sadalīta 3 tematiskajās daļas - "Mežš", "Kukaiņi" un "Putni". Visas takas garumā tiks ierīkoti mācību - izklaides vides objekti un informatīvie punkti atbilstoši takas posma tēmai.</t>
  </si>
  <si>
    <t>Mācību - izklaides objekts "Pastaigu taka "Caur koku galotnēm"" ir unikāls objekts Baltijā, kas būtiski palielinātu Lietuvas tūrisma interesi. Objekts veicinās jaunās tematiskās daļas "Dabas izklaides parks" attīstību un papildinās LVM dabas parka Tērvetē piedāvājumu klāstu. Prognozētais apmeklētāju skaits - ap 120 tūkst.gadā.</t>
  </si>
  <si>
    <t>P3.6.</t>
  </si>
  <si>
    <t>P5, P1</t>
  </si>
  <si>
    <t>Projekts "Izdzīvo vētru"</t>
  </si>
  <si>
    <t xml:space="preserve">Pasaulē pirmais horizontālais vēja tunelis, kas paredzēts cilvēkiem. Projekta mērķis: "Labākais veids, kā saprast klimata pārmaiņu ietekmi, ir pieskarties un sajust dabas spēku". Projekta ietvaros plānots izveidot mācību programmu par vēju, to veidošanos un ietekmi, kā arī izjust vēja spēku ( līdz 125km/st) vēju tunelī. </t>
  </si>
  <si>
    <t>Horizontālais vēja tunelis būtu pirmais prototips pasaulē. Plānotais apmeklētāju skaits - 30 tūkst.gadā.</t>
  </si>
  <si>
    <t>AS"Latvijas valsts meži" vai cits komersants</t>
  </si>
  <si>
    <t>U27</t>
  </si>
  <si>
    <t>U28</t>
  </si>
  <si>
    <t>U33</t>
  </si>
  <si>
    <t>U37/U39</t>
  </si>
  <si>
    <t>Dobeles novada attīstības programma 2021. - 2027. gadam, INVESTĪCIJU PLĀNS 2021. - 2024. GADAM</t>
  </si>
  <si>
    <t>Atbilstība SAM/citas programmas</t>
  </si>
  <si>
    <t>LEADER</t>
  </si>
  <si>
    <t>Auce, Vītiņu pag., Vecauces pag.</t>
  </si>
  <si>
    <t>SIA "Auces komunālie pakalpojumi"</t>
  </si>
  <si>
    <t>ES Kohēzijas fonds</t>
  </si>
  <si>
    <t>Ģimenes ārsta prakses pieejamības uzlabošana Bēnes pagastā</t>
  </si>
  <si>
    <t>ERAF</t>
  </si>
  <si>
    <t>Atjaunojamos energoresursus (AER) izmantojošo elektroenerģiju ražojošo iekārtu iegāde, uzstādīšana un ieregulēšana notekūdeņu attīrīšanas sistēmā Dobelē</t>
  </si>
  <si>
    <t xml:space="preserve">Atjaunojamos energoresursus (AER) izmantojošo elektroenerģiju ražojošo iekārtu iegāde, uzstādīšana un ieregulēšana notekūdeņu attīrīšanas sistēmās Auces pilsētā </t>
  </si>
  <si>
    <t>Atjaunojamos energoresursus (AER) izmantojošo elektroenerģiju ražojošo iekārtu iegāde, uzstādīšana un ieregulēšana notekūdeņu attīrīšanas sistēmās Kroņauces ciemā</t>
  </si>
  <si>
    <t>Atjaunojamos energoresursus (AER) izmantojošo elektroenerģiju ražojošo iekārtu iegāde, uzstādīšana un ieregulēšana ūdensapgādes sistēmās Dobelē</t>
  </si>
  <si>
    <t xml:space="preserve">Atjaunojamos energoresursus (AER) izmantojošo elektroenerģiju ražojošo iekārtu iegāde, uzstādīšana un ieregulēšana ūdensapgādes sistēmās Aucē  </t>
  </si>
  <si>
    <t>Atjaunojamos energoresursus (AER) izmantojošo elektroenerģiju ražojošo iekārtu iegāde, uzstādīšana un ieregulēšana ūdensapgādes sistēmās Kroņauces ciemā</t>
  </si>
  <si>
    <t>Kroņauces ciema ūdens atdzelžošanas stacijai iegādātas, uzstādītas un ieregulētas atjaunojamo energoresursu (AER) izmantojošas elektroenerģijas ražojošas iekārtas.</t>
  </si>
  <si>
    <t>Ūdenssaimniecības pakalpojumu sniedzēju darbības tiešsaistes platformas (monitoringa)  izveide Dobeles novadā</t>
  </si>
  <si>
    <t xml:space="preserve">Izveidota ūdenssaimniecības pakalpojumu sniedzēju darbības tiešsaistes platforma (monitorings) Dobeles novadā.     </t>
  </si>
  <si>
    <t>Energopārvaldības sistēmu (pašvaldības infrastruktūru ,t.sk. kapitālsabiedrību)  uzraudzības audits novadā</t>
  </si>
  <si>
    <t>Pilnveidota energopārvaldības sistēma, aktualizēts pašvaldības infrastruktūras (t.sk. arī kapitālsabiedrības) uzraudzības audits Dobeles novadā.</t>
  </si>
  <si>
    <t xml:space="preserve">Nodrošināta energoefektivitāte sabiedrisko pakalpojumu sniedzēja ēkā Bērzes pagasta “Krīgeros”.  Veikta ēkas siltināšana, lai izmantotu novadā esošo visu  ūdenssaimniecības dienestu  Vienotā operatīvā centra izveidei un darbības nodrošināšanai, izveidotas jaunas darba vietas.    </t>
  </si>
  <si>
    <t xml:space="preserve">Vienota operatīvā centra (VOC) izveide Dobeles novadā ūdenssaimniecības pakalpojumu koordinēšanai </t>
  </si>
  <si>
    <t xml:space="preserve">Vienota operatīvā centra (VOC) izveide Dobeles novadā ūdenssaimniecības pakalpojumu koordinēšanai. </t>
  </si>
  <si>
    <t>Ūdenssaimniecības infrastruktūras objektu (ŪAS, NAI, KSS) darbības monitoringa sistēmas izveide (digitalizēta, attālināta pārraudzība Dobeles novadā)</t>
  </si>
  <si>
    <t>Ūdenssaimniecības infrastruktūras objektu (ŪAS, NAI, KSS) darbības monitoringa sistēmas izveide (digitalizēta, attālināta pārraudzība Dobeles novadā).</t>
  </si>
  <si>
    <t>Datu bāzes izveide par pieslēgumiem centralizētās  ūdensapgādes un notekūdeņu savākšanas sistēmai,  datu bāzes izveide par decentralizēto notekūdeņu savākšanas sistēmu</t>
  </si>
  <si>
    <t>Ūdenstorņa pārbūve  Stacijas ielā 5, Dobelē, saglabājot vietējas nozīmes arhitektūras pieminekli (I kārta)</t>
  </si>
  <si>
    <t xml:space="preserve">Sabiedrību izglītojoša vides centra izveide Stacijas ielā 5, Dobelē (II kārta ) </t>
  </si>
  <si>
    <t>Informatīvi izglītojošās programmas izveide (jautājomos par ūdens resursu lietderīgu izmantošanu, vides piesāņojuma samazināšanu u.c.)</t>
  </si>
  <si>
    <t xml:space="preserve">Programmas  par ūdens resursu lietderīgu izmantošanu, vides piesāņojuma samazināšanu u.c. izstrāde. </t>
  </si>
  <si>
    <t>Notekūdeņu dūņu apsaimniekošanas  centra izveidē Dobelē</t>
  </si>
  <si>
    <t xml:space="preserve">SIA "DOBELES ŪDENS", Auces komunālie pakalpojumi </t>
  </si>
  <si>
    <t>projekts Nr.LIFE18 IPE/LV/000014 – LIFE GOODWATER IP</t>
  </si>
  <si>
    <t>Notekūdeņu attīrīšanas iekārtu “Krīgeri” pārbūve</t>
  </si>
  <si>
    <t>Notekūdeņu attīrīšanas iekārtu “Zemgalieši" pārbūve</t>
  </si>
  <si>
    <t xml:space="preserve">Notekūdeņu attīrīšanas iekārtu “Ķirpēni” pārbūve </t>
  </si>
  <si>
    <t>Pārbūvētas NAI, slāpekļa (N) un fosfora (P) savienojumu redukcijai, atbilstošas koncentrācijas iekārtas uzstādīšana.</t>
  </si>
  <si>
    <t xml:space="preserve">Pārbūvētas NAI, slāpekļa (N) un fosfora (P) savienojumu redukcijai, atbilstošas koncentrācijas iekārtas uzstādīšana. </t>
  </si>
  <si>
    <t xml:space="preserve">Pārbūvētas NAI "Krīgeri", slāpekļa (N) un fosfora (P) savienojumu redukcijai, atbilstošas koncentrācijas iekārtas uzstādīšana. </t>
  </si>
  <si>
    <t xml:space="preserve">Notekūdeņu attīrīšanas iekārtu “Penkule” pārbūve  </t>
  </si>
  <si>
    <t>Penkules pag.</t>
  </si>
  <si>
    <t>Notekūdeņu attīrīšanas iekārtu pārbūve Augstkalnes ciemā</t>
  </si>
  <si>
    <t>Notekūdeņu attīrīšanas iekārtu pārbūve apdzīvotā vietā Dzeguzēni</t>
  </si>
  <si>
    <t xml:space="preserve">Notekūdeņu attīrīšanas iekārtu pārbūve Bukaišu ciemā </t>
  </si>
  <si>
    <t>Notekūdeņu attīrīšanas iekārtu pārbūve apzīvotā vietā Klūnas</t>
  </si>
  <si>
    <t>Jauna dziļurbuma izveide un esošā urbuma tamponēšana dzeramā ūdens sagatavošanas stacijā ”Pīlēni”</t>
  </si>
  <si>
    <t xml:space="preserve">Izveidots dziļubums, uzlabojumi dzeramā ūdens kvalitātes nodrošināšanai. </t>
  </si>
  <si>
    <t xml:space="preserve">Jauna dziļurbuma izveide un esošā urbuma tamponēšana dzeramā ūdens sagatavošanas stacijā ”Purmaļi” Auru ciemā </t>
  </si>
  <si>
    <t xml:space="preserve">Jauna dziļurbuma izveide un esošā urbuma tamponēšana dzeramā ūdens sagatavošanas stacijā ”Slīpji” Apguldes ciemā  </t>
  </si>
  <si>
    <t xml:space="preserve">Jauna dziļurbuma izveide un esošā urbuma tamponēšana dzeramā ūdens sagatavošanas stacijā Klūnās </t>
  </si>
  <si>
    <t xml:space="preserve">Sulfātu samazināšanas iekārtas uzstādīšana ūdens sagatavošanas stacijā Akāciju ciemā </t>
  </si>
  <si>
    <t>Uzstādītas iekārtas UAS, uzlabojumi dzeramā ūdens kvalitātes nodrošināšanai.</t>
  </si>
  <si>
    <t>Sulfātu samazināšanas iekārtas uzstādīšana  ūdens sagatavošanas stacijā  Šķibes ciemā</t>
  </si>
  <si>
    <t>Sulfātu samazināšanas iekārtas uzstādīšana ūdens sagatavošanas stacijā “Bērze”</t>
  </si>
  <si>
    <t>Sulfātu samazināšanas iekārtas uzstādīšana  ūdens sagatavošanas stacijā Augstkalnes   ciemā</t>
  </si>
  <si>
    <t xml:space="preserve">Sulfātu samazināšanas iekārtas uzstādīšana ūdens sagatavošanas stacijā Bukaišu  ciemā </t>
  </si>
  <si>
    <t xml:space="preserve">Kanalizācijas ārējo inženiertīklu un kolektora pārbūve  ar dzelzceļa šķērsojumu,  Bērzes ielā, Dobelē </t>
  </si>
  <si>
    <t>Pārbūvēti kanalizācijas ārējie inženiertīkli (1,0 km) un kolektors ar dzelzceļa šķērsojumu,  Bērzes ielā, Dobelē.</t>
  </si>
  <si>
    <t>Kanalizācijas ārējo inženiertīklu pārbūve Gardenes ciemā</t>
  </si>
  <si>
    <t xml:space="preserve">Pārbūvēti kanalizācijas ārējie inženiertīkli (1,0 km) Gardenes ciemā. </t>
  </si>
  <si>
    <t xml:space="preserve">Kanalizācijas ārējo inženiertīklu posmu daļēja pārbūve Augstkalnes ciemā </t>
  </si>
  <si>
    <t xml:space="preserve">Pārbūvēts kanalizācijas ārējo inženiertīklu posms (1,0 km) Augstkalnes ciemā. </t>
  </si>
  <si>
    <t xml:space="preserve">Kanalizācijas ārējo inženiertīklu pārbūve apdzīvotā vietā Dzeguzēni </t>
  </si>
  <si>
    <t>Pārbūvēti kanalizācijas ārējie inženiertīkli (0,6 km) apdzīvotā vietā Dzeguzēni.</t>
  </si>
  <si>
    <t xml:space="preserve">Kanalizācijas ārējo inženiertīklu posmu daļēja pārbūve Bukaišu ciemā </t>
  </si>
  <si>
    <t xml:space="preserve">Pārbūvēts kanalizācijas ārējo inženiertīklu posms (1,0 km) Bukaišu ciemā. </t>
  </si>
  <si>
    <t xml:space="preserve">Kanalizācijas ārējo inženiertīklu pārbūve apdzīvotā vietā Klūnas </t>
  </si>
  <si>
    <t>Pārbūvēti kanalizācijas ārējie inženiertīkli (0,5 km) apdzīvotā vietā Klūnas.</t>
  </si>
  <si>
    <t xml:space="preserve">Ūdensapgādes ārējo inženiertīklu paplašināšana Dobelē, Muldavas ielā </t>
  </si>
  <si>
    <t xml:space="preserve">Izbūvēti ūdensapgādes ārējie inženiertīkli (0,5 km). </t>
  </si>
  <si>
    <t xml:space="preserve">Ūdensapgādes ārējo inženiertīklu paplašināšana  Dobelē, Baznīcas-Brīvības ielu posmā  </t>
  </si>
  <si>
    <t xml:space="preserve">Izbūvēti ūdensapgādes ārējie inženiertīkli (0,2 km). </t>
  </si>
  <si>
    <t>Ūdensapgādes ārējo inženiertīklu posmu daļēja pārbūve Augstkalnes ciemā</t>
  </si>
  <si>
    <t>Pārbūvēts ūdensapgādes ārējo inženiertīklu posms (1,0 km) Augstkalnes ciemā.</t>
  </si>
  <si>
    <t xml:space="preserve">Ūdensapgādes ārējo inženiertīklu pārbūve apdzīvotā vietā Dzeguzēni </t>
  </si>
  <si>
    <t>Izbūvēti ūdensapgādes  ārējie inženiertīkli (0,6 km) apdzīvotā vietā Dzeguzēni.</t>
  </si>
  <si>
    <t xml:space="preserve">Ūdensapgādes ārējo inženiertīklu posmu daļēja pārbūve Bukaišu ciemā </t>
  </si>
  <si>
    <t xml:space="preserve">Pārbūvēts ūdensapgādes ārējo inženiertīklu posms  (1,0 km) Bukaišu ciemā. </t>
  </si>
  <si>
    <t>Ūdensapgādes ārējo inženiertīklu pārbūve apdzīvotā vietā Klūnas</t>
  </si>
  <si>
    <t>Pārbūvēti ūdensapgādes ārējie inženiertīkli (0,5 km)  apdzīvotā vietā Klūnas.</t>
  </si>
  <si>
    <t>Videi draudzīga transporta izmantošana  ūdensaimniecības pakalpojumu sniegšanā</t>
  </si>
  <si>
    <t xml:space="preserve">VTP3 </t>
  </si>
  <si>
    <t xml:space="preserve">SIA "Auces komunālie pakalpojumi" </t>
  </si>
  <si>
    <t xml:space="preserve">
Auces pilsētas ūdens atdzelžošanas stacijai iegādāt, uzstādīts un ieregulēts atjaunojamo energoresursu (AER) izmantojošo elektroenerģiju ražojošas iekārtas.
</t>
  </si>
  <si>
    <t>Auces pilsētas notekūdeņu attīrīšanas ietaisēm iegādāts, uzstādīts un ieregulēts atjaunojamo energoresursu (AER) izmantojošo elektroenerģiju ražojošas iekārtas.</t>
  </si>
  <si>
    <t>Kroņauces ciema notekūdeņu attīrīšanas ietaisēm iegādātas un uzstādītas atjaunojamo energoresursu (AER) izmantojošo elektroenerģiju ražojošas iekārtas.</t>
  </si>
  <si>
    <t>Pašvaldības zaļās zonas uzturēšanai traktortehnikas ar teleskopisko pļaušanu iegāde</t>
  </si>
  <si>
    <t>Atvieglota un uzlabota  grāvju appļaušana.</t>
  </si>
  <si>
    <t>SIA "Komunālie pakalpojumi"</t>
  </si>
  <si>
    <t>Pašvaldības ielu un ceļu uzturēšanas darbiem  nepieciešamā greidera ar aprīkojumu iegāde</t>
  </si>
  <si>
    <t>Pašvaldības ielu un ceļu uzturēšanas darbiem nepieciešamā greidera bez izlīdzinošās lāpstas iegāde</t>
  </si>
  <si>
    <t>Uzlabota pašvaldības ielu un ceļu tīklu kvalitāte.</t>
  </si>
  <si>
    <t>Videi draudzīga transporta iegāde priekš pašvaldības budžeta iestāžu efektīvas darbības nodrošināšanas.</t>
  </si>
  <si>
    <t>Atkritumu šķirošanas (BNA, tekstils, vieglais iepakojums, stikls) sistēmas ieviešana un konteineru iegāde</t>
  </si>
  <si>
    <t>Pilna kompleksa atkritumu šķirošanas ieviešana Dobeles novada teritorijā.</t>
  </si>
  <si>
    <t>Atkritumu šķirošanai (BNA, tekstils, vieglais iepakojums, stikls) nepieciešamā transporta iegāde</t>
  </si>
  <si>
    <t>Nodrošināta šķiroto atkritumu pārvadāšana Dobeles novadā.</t>
  </si>
  <si>
    <t>Maiņas punkta izveide būvniecības (celtniecības) materiālu atlikumiem</t>
  </si>
  <si>
    <t>Nodrošināta aprites, jeb bezatlikumu atkritumu apsaimniekošana (pamatā būvniecībā).</t>
  </si>
  <si>
    <t>Bioloģisko atkritumu kompostēšanas laukuma izbūve</t>
  </si>
  <si>
    <t>Kopējā atkritumu apjoma samazināšana un komposta iegūšana apzaļumošanas vajadzībām Dobeles novadā.</t>
  </si>
  <si>
    <t>Būvgružu pārstrādes laukuma izveide</t>
  </si>
  <si>
    <t>Teritorijas  ikdienas kopšanai jaunas uzkopšanas mašīnas iegāde</t>
  </si>
  <si>
    <t>Nodrošināti operatīvi un efektīvi sakopšanas darbi un daļēji nodrošināta darba roku aizvietošana.</t>
  </si>
  <si>
    <t xml:space="preserve">Energoefektivitātes nodrošināšana un paaugstināšana  sabiedrisko pakalpojumu sniedzēja ēkā  Bērzes pagasta “Krīgeros”,  ūdenssaimniecību vienotā operatīvā centra (VOC) darbības nodrošināšanai                                                                                     </t>
  </si>
  <si>
    <t>U37/U38</t>
  </si>
  <si>
    <t>U42</t>
  </si>
  <si>
    <t>U38/U42</t>
  </si>
  <si>
    <t>RV15/RV16</t>
  </si>
  <si>
    <t xml:space="preserve">U39 </t>
  </si>
  <si>
    <t>U30</t>
  </si>
  <si>
    <t>Pašvaldības zaļās zonas uzturēšanai, kapsētu uzturēšanai un teritoriju ikdienas kopšanai universālās kravas automašīnas ar hidromanipulātoru, āķi un iekārtu ar CNG iegāde</t>
  </si>
  <si>
    <t>U34/U37</t>
  </si>
  <si>
    <t>RV14/RV15</t>
  </si>
  <si>
    <t>SAC "Tērvete"</t>
  </si>
  <si>
    <t>RC "Tērvete"</t>
  </si>
  <si>
    <t>Izveidota kopēja ūdenssaimniecību (sabiedrisko pakalpojumu sniedzēju) datu bāze novadā.</t>
  </si>
  <si>
    <t>Ūdensapgādes un kanalizācijas sistēmas atjaunošana un paplašināšana Bēnes pagastā</t>
  </si>
  <si>
    <t>Leader, Pašvaldības finansējums</t>
  </si>
  <si>
    <t>Videonovērošanas sistēmu atjaunošana un jaunu uzstādīšana</t>
  </si>
  <si>
    <t>Aktīvās atpūtas un kultūras pasākumu organizēšanas teritoriju atjaunošana un jaunu izveide Augstkalnes, Bukaišu, Tērvetes pagastu ciemos</t>
  </si>
  <si>
    <t>Aktīvās atpūtas un kultūras pasākumu organizēšanas teritoriju atjaunošana bijušā Tērvetes novada piecos ciemos. Nolietotās atpūtas infrastruktūras atjaunošana un labiekārtošana (gājēju celiņi, rotaļu - atputas laukuma elementi, apstādījumi, apgaismojums)</t>
  </si>
  <si>
    <t>Dabas tūrisma infrastruktūras attīstība, pieejamība cilvēkiem ar ierobežotām spējām. Dabas resursu potenciāls - dabas liegumi, izzinošais tūrisms.</t>
  </si>
  <si>
    <t>SAM 13.3.1.</t>
  </si>
  <si>
    <t>SAM 13.3.1. aktivitāte ES fondu investīcijas REACT-EU finansējumam</t>
  </si>
  <si>
    <t>Dobeles pilsētas ūdens atdzelžošanas stacijā "Pīlēni" iegādātas, uzstādītas un ieregulētas atjaunojamos energoresursus (AER) izmantojošo elektroenerģiju ražojošas iekārtas:
1.1. Uzstādīta saules elektrostacija (ar jaudu līdz 30 kW).
1.2. Saražotā elektroenerģija (~21 800 kWh gadā) tiek izmantota  ūdenssaimniecības sabiedrisko pakalpojumu sniegšanā.
1.3. Ogļskābās gāzes (CO2) ekvivalenta emisiju samazinājums ~ 2,4 t/gadā.</t>
  </si>
  <si>
    <t>1.Notekūdeņu attīrīšanas ietaisēm "Krīgeri" (Bērzes pag.) Dobelē iegādātas un uzstādītas atjaunojamos energoresursus (AER) izmantojošo elektroenerģiju ražojošas iekārtas:
1.1. Uzstādīta saules elektrostacija (ar jaudu līdz 55 kW).
1.2. Saražotā elektroenerģija ( ~45 400 kWh gadā) tiek izmantota  ūdenssaimniecības sabiedrisko pakalpojumu sniegšanai.
1.3.0gļskābās gāzes (CO2) ekvivalenta emisiju samazinājums  ~ 5,0 t/gadā.
2. Notekūdeņu attīrīšanas ietaisēm "Krīgeri" energoefektivitātes uzlabošanai nomainīta programmējamās vadības sistēmas.</t>
  </si>
  <si>
    <t>Ieviesta videi draudzīga transporta izmantošana ūdenssaimniecības pakalpojumu sniegšanā:
1.Iegādātas videi draudzīgas 4 autotransporta 
vienības (1-hidrodinamiskā mašīna,3-operatīvais
transports).
2.Ogļskābās gāzes (CO2) ekvivalenta emisiju samazinājums ~ 30,0t/gadā,   
 t.sk.:~23,8t/gadā-hidrodinamiskā mašīnas izmantošana, ~6,2 t/gadā - operatīvā transporta izmantošana.</t>
  </si>
  <si>
    <t>Atveseseļošanas un noturības plāns (ANM) “Publisko pakalpojumu un nodarbinātības pieejamības veicināšanas pasākumi</t>
  </si>
  <si>
    <t>Izstrādāts būvprojekts Jaunbērzes pagasta kultūras namam energoefektivitātes pasākumu īstenošanai. 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 siltināts pagraba pārsegums/1.stāva grīdas, nosiltināts un nomainīts ēkas jumts, nomainīti logi un durvis. Tiks pārbūvēta apkures sistēma, t.sk., gāzes apkures katls nomainīts uz zemes siltumsūkni,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246 985 kWh/gadā,
2) siltumnīcefekta (ogļskābo) gāzu samazinājums gadā (tonnās) projekta ietvaros veikto investīciju rezultātā: 49,673, t.sk, CO2 emisijas ekvivalents,
3) no atjaunojamiem energoresursiem saražotā papildjauda projekta ietvaros veikto investīciju rezultātā: 0,077 MW,
4) primāro enerģijas patēriņu pirms projekta īstenošanas 212,70 kWh/m2 samazināt uz 45,40 kWh/m2 pēc projekta īstenošanas,
5) siltumnīcefekta (ogļskābo) gāzu emisiju pirms projekta īstenošanas 36,95 kg/m2 samazināt uz 3,30 kg/m2</t>
  </si>
  <si>
    <t xml:space="preserve">Radošās koprades telpas “Open Lab” pārbūve  </t>
  </si>
  <si>
    <t xml:space="preserve">Paplašināta koprades telpa “Open Lab”, lai nodrošinātu  iekārtu un apmācību procesa optimālu un efektīvu izmantošanu. </t>
  </si>
  <si>
    <t>U26</t>
  </si>
  <si>
    <t>RV10</t>
  </si>
  <si>
    <t>Ēkas, Brīvības iela 7, Dobelē siltināšana</t>
  </si>
  <si>
    <t>Dobeles PII "Spodrītis" infrastruktūras sakārtošana un teritorijas labiekārtošana</t>
  </si>
  <si>
    <t xml:space="preserve">Dobeles PII "Spodrītis" infrastruktūras sakārtošana </t>
  </si>
  <si>
    <t xml:space="preserve">Dobeles PII "Zvaniņš" infrastruktūras sakārtošana </t>
  </si>
  <si>
    <t xml:space="preserve">Dobeles PII "Zvaniņš" infrastruktūras sakārtošana un teritorijas labiekārtošana </t>
  </si>
  <si>
    <t xml:space="preserve">Dobeles PII "Jāņtārpiņš" infrastruktūras sakārtošana </t>
  </si>
  <si>
    <t>Dobeles PII "Valodiņa" infrastruktūras sakārtošana</t>
  </si>
  <si>
    <t>Annenieku pagasta PII "Riekstiņš" infrastruktūras sakārtošana un teritorijas labiekārtošana</t>
  </si>
  <si>
    <t>Dobeles PII "Minkuparks" infrastruktūras sakārtošana</t>
  </si>
  <si>
    <t>Auru PII "Auriņš" palīgēkas remonts</t>
  </si>
  <si>
    <t>Dobeles Valsts ģimnāzijas infrastruktūras sakārtošana</t>
  </si>
  <si>
    <t>Dobeles 1.vidusskolas infrastruktūras sakārtošana</t>
  </si>
  <si>
    <t>Dobeles Amatniecības un vispārizglītojošās vidusskolas ugunsdrošības signalizācijas sakārtošana</t>
  </si>
  <si>
    <t>Dobeles sākumskolas infrastruktūras sakārtošana</t>
  </si>
  <si>
    <t>Dobeles sākumskolas infrastruktūras sakārtošana un teritorijas labiekārtošana</t>
  </si>
  <si>
    <t>Dobeles Mākslas skolas infrastruktūras sakārtošana</t>
  </si>
  <si>
    <t xml:space="preserve">Krimūnu PII "Ābolītis" infrastruktūras sakārtošana </t>
  </si>
  <si>
    <t>Krimūnu PII "Ābolītis" āra nojumes izbūve</t>
  </si>
  <si>
    <t>Lejasstrazdu sākumskolas šķūņa remonts</t>
  </si>
  <si>
    <t>Dobeles pag.</t>
  </si>
  <si>
    <t>Mežinieku pamatskolas infrastruktūras sakārtošana</t>
  </si>
  <si>
    <t>Mežinieku pamatskolas sporta zāles infrastruktūras sakārtošana</t>
  </si>
  <si>
    <t>Gardenes pamatskolas infrastruktūras sakārtošana</t>
  </si>
  <si>
    <t>Penkules pamatskolas laukuma bruģēšana</t>
  </si>
  <si>
    <t>Bikstu pamatskolas palīgēkas jumta remonts</t>
  </si>
  <si>
    <t>Bikstu pag.</t>
  </si>
  <si>
    <t>Bikstu pamatskolas jaunas saimniecības ēkas būvniecības projektēšana un ēkas būvniecība</t>
  </si>
  <si>
    <t>Dobeles Sporta skolas sporta zāles ventilācijas izbūves būvprojekta izstrāde</t>
  </si>
  <si>
    <t>Dobeles Sporta skolas sporta zāles ventilācijas izbūve</t>
  </si>
  <si>
    <t>Dobeles Jaunatnes iniciatīvu un veselības centra infrastruktūras sakārtošana Zaļkalnos</t>
  </si>
  <si>
    <t>Dobeles Jaunatnes iniciatīvu un veselības centra ēkas Brīvības ielā 23 Dobelē kāpņu telpas remonts</t>
  </si>
  <si>
    <t>Bērzupes speciālās internātpamatskolas apkures sistēmas izbūve</t>
  </si>
  <si>
    <t>Bērzupes speciālās internātpamatskolas sporta infrastruktūras sakārtošana</t>
  </si>
  <si>
    <t>Augstkalnes pamatskolas infrastruktūras sakārtošana</t>
  </si>
  <si>
    <t>Augstkalnes pamatskolas sporta infrastruktūras sakārtošana</t>
  </si>
  <si>
    <t>Augstkalnes pils (skolas) parka labiekārtošanas projekta izstrāde</t>
  </si>
  <si>
    <t>A.Brigaderes pamatskolas ventilācijas sistēmas izbūve</t>
  </si>
  <si>
    <t>A.Brigaderes pamatskolas ventilācijas sistēmas ierīkošanas projekta izstrāde</t>
  </si>
  <si>
    <t xml:space="preserve">Kondicionieru uzstādīšana Kroņauces PII "Sprīdītis" </t>
  </si>
  <si>
    <t>Auces vidusskolas infrastruktūras sakārtošana</t>
  </si>
  <si>
    <t>Auces vidusskolas sporta infrastruktūras sakārtošana</t>
  </si>
  <si>
    <t>Bēnes pamatskolas dušas telpu remonts</t>
  </si>
  <si>
    <t>Bēnes pamatskolas infrastruktūras sakārtošana</t>
  </si>
  <si>
    <t>Auces PII "Pīlādzītis" infrastruktūras sakārtošana</t>
  </si>
  <si>
    <t>Auces PII "Vecauce" infrastruktūras sakārtošana</t>
  </si>
  <si>
    <t>Bēnes Mūzikas un mākslas skolas infrastruktūras sakārtošana</t>
  </si>
  <si>
    <t>Mūzikas studijas izveide Dobelē Skolas ielā 11</t>
  </si>
  <si>
    <t>Dobeles Mākslas skola</t>
  </si>
  <si>
    <t>Mežinieku pamatsk.</t>
  </si>
  <si>
    <t>Penkules pamatsk.</t>
  </si>
  <si>
    <t>Bikstu pamatsk.</t>
  </si>
  <si>
    <t>PII "Spodrītis"</t>
  </si>
  <si>
    <t>PII "Zvaniņš"</t>
  </si>
  <si>
    <t>PII "Jāņtārpiņš"</t>
  </si>
  <si>
    <t>Augstkalnes pamatsk.</t>
  </si>
  <si>
    <t>A.Brigaderes pamatsk.</t>
  </si>
  <si>
    <t>PII "Ābolītis"</t>
  </si>
  <si>
    <t>PII "Valodiņa"</t>
  </si>
  <si>
    <t>PII "Minkuparks"</t>
  </si>
  <si>
    <t>PII "Riekstiņš"</t>
  </si>
  <si>
    <t>PII "Auriņš"</t>
  </si>
  <si>
    <t>Dobeles sākumskola</t>
  </si>
  <si>
    <t>DVĢ</t>
  </si>
  <si>
    <t>Dobeles 1.vsk.</t>
  </si>
  <si>
    <t>DAVV</t>
  </si>
  <si>
    <t>Gardenes pamatsk.</t>
  </si>
  <si>
    <t>Bērzupes speciālā internātpamatsk.</t>
  </si>
  <si>
    <t>Sporta skola</t>
  </si>
  <si>
    <t>DJIVC</t>
  </si>
  <si>
    <t>Auces vsk.</t>
  </si>
  <si>
    <t>Bēnes pamatsk.</t>
  </si>
  <si>
    <t>PII "Pīlādzītis"</t>
  </si>
  <si>
    <t>PII "Vecauce"</t>
  </si>
  <si>
    <t>PII "Rūķīši"</t>
  </si>
  <si>
    <t>Augstkalnes pag.pārv.</t>
  </si>
  <si>
    <t>Mūzikas skola</t>
  </si>
  <si>
    <t>Bēnes Mūzikas un mākslas skola</t>
  </si>
  <si>
    <t>Dobeles Sporta centra stadiona ēkas infrastruktūras uzlabošana</t>
  </si>
  <si>
    <t>Sporta pārvalde</t>
  </si>
  <si>
    <t>Dobeles Sporta centra stadiona infrastruktūras uzlabošana</t>
  </si>
  <si>
    <t>Bikstu sporta zāles infrastruktūras uzlabošana</t>
  </si>
  <si>
    <t>Dobeles Sporta halles Tērvetes ielā 10 signalizācijas remonts</t>
  </si>
  <si>
    <t>Izbūvētas kāpnes uz 2.stāvu</t>
  </si>
  <si>
    <t>Komunālā nodaļa/Dobeles Sporta centrs</t>
  </si>
  <si>
    <t>Dobeles Sporta centrs</t>
  </si>
  <si>
    <t>Komunālā nodaļa/Bikstu pag.pārv.</t>
  </si>
  <si>
    <t>Kultūras pārvalde</t>
  </si>
  <si>
    <t>Spices ierīkošana Bikstu kultūras nama vajadzībām</t>
  </si>
  <si>
    <t>Bikstu kultūras nama infrastruktūras uzlabošana</t>
  </si>
  <si>
    <t>Krimūnu tautas nama infrastruktūras uzlabošana</t>
  </si>
  <si>
    <t>Dobeles Ķestermeža estrādes remonts</t>
  </si>
  <si>
    <t>Dobeles pilsētas kultūras nama infrastuktūras sakārtošana</t>
  </si>
  <si>
    <t>Dobeles pilsētas kultūras nams</t>
  </si>
  <si>
    <t>Jaunbērzes kultūras nama infrastruktūras uzlabošana</t>
  </si>
  <si>
    <t>Penkules kultūras nama 2.stāva telpu remonts</t>
  </si>
  <si>
    <t>Auces brīvdabas estrādes solu remonts</t>
  </si>
  <si>
    <t>Auces brīvdabas estrādes koka fasādes atjaunošana, solu remonts</t>
  </si>
  <si>
    <t>Auces kultūras nama infrastruktūras uzlabošana</t>
  </si>
  <si>
    <t>Vītiņu tautas nama infrastruktūras uzlabošana</t>
  </si>
  <si>
    <t>Vītiņu brīvdabas estrādes infrastruktūras uzlabošana</t>
  </si>
  <si>
    <t>Īles tautas nama pārbūve</t>
  </si>
  <si>
    <t>Dobeles Novadpētniecības muzeja infrastruktūras sakārtošana</t>
  </si>
  <si>
    <t>Komunālā nodaļa/Dobeles Novadpētniecības muzejs</t>
  </si>
  <si>
    <t>Dobeles Novadpētniecības muzeja lielās zāles remonts</t>
  </si>
  <si>
    <t>Ģimenes atbalsta centra "Lejasstrazdi" apkures sistēmas remonts</t>
  </si>
  <si>
    <t>Sociālais dienests/ĢAC "Lejasstazdi"</t>
  </si>
  <si>
    <t>Ģimenes atbalsta centra "Lejasstrazdi" teritorijas nožogojuma izbūve</t>
  </si>
  <si>
    <t>Sociālais dienests/Grupu dzīvokļi</t>
  </si>
  <si>
    <t>Sociālā dienesta administrācijas ēkas Francmaņa ielā 6 jumta seguma nomaiņa</t>
  </si>
  <si>
    <t>Sociālo pakalpojumu centra Brīvības ielā 11 infrastruktūras sakārtošana</t>
  </si>
  <si>
    <t>Pašvaldības administrācijas ēkas Brīvības ielā 17 infrastruktūras sakārtošana</t>
  </si>
  <si>
    <t>Pašvaldības garāžu infrastruktūras sakārtošana</t>
  </si>
  <si>
    <t>Pašvaldības ēkas Brīvības ielā 7 infrastruktūras sakārtošana</t>
  </si>
  <si>
    <t>Pašvaldības ēkas Uzvaras ielā 4 infrastruktūras sakārtošana</t>
  </si>
  <si>
    <t>Pašvaldības dzīvokļu Bērzes ielā 11-51 un Bērzes ielā 14-8 remonts</t>
  </si>
  <si>
    <t>Ugunsdrošības signalizācijas uzstādīšana Annenieku pagasta administrācijas telpās</t>
  </si>
  <si>
    <t>Annenieku pag.pārv.</t>
  </si>
  <si>
    <t>Auru pagasta pārvaldes telpu remonts</t>
  </si>
  <si>
    <t>Auru pag.pārv.</t>
  </si>
  <si>
    <t>Zibens novedēja izbūve Dobeles pagasta pārvaldes ēkas divos korpusos</t>
  </si>
  <si>
    <t>Dobeles pag.pārv.</t>
  </si>
  <si>
    <t>Jaunbērzes pag.pārvaldes telpu infrastruktūras uzlabošana</t>
  </si>
  <si>
    <t>Jaunbērzes pag.pārv.</t>
  </si>
  <si>
    <t>Naudītes pagasta pārvaldes ēkas ieejas mezgla remonts</t>
  </si>
  <si>
    <t>Naudītes pag.pārv.</t>
  </si>
  <si>
    <t>Penkules pagasta pārvaldes ēkas pagalma labiekārtošana</t>
  </si>
  <si>
    <t>Penkules pag.pārv.</t>
  </si>
  <si>
    <t>Zebrenes brīvdabas estrādes nojumes izbūve</t>
  </si>
  <si>
    <t>Zebrenes pag.</t>
  </si>
  <si>
    <t>Zebrenes pag.pārv.</t>
  </si>
  <si>
    <t>Zebrenes pagasta pārvaldes kāpņu telpas remonts</t>
  </si>
  <si>
    <t>Augstkalnes pagasta pārvaldes ēkas 1.stāva vestibila remonts</t>
  </si>
  <si>
    <t>Auces pilsētas pārvaldes ēkas būvkonstrukciju pastiprināšana un telpu remonts</t>
  </si>
  <si>
    <t>Auces pilsētas pārvaldes ēkas telpu remonts</t>
  </si>
  <si>
    <t>Vītiņu pagasta pārvaldes ēkas infrastruktūras sakārtošana</t>
  </si>
  <si>
    <t>Vītiņu pag.pārv.</t>
  </si>
  <si>
    <t>Pašvaldības dzīvokļu Vītiņu pagastā remonts</t>
  </si>
  <si>
    <t>Bēnes pagasta pārvaldes ēkas infrastruktūras sakārtošana</t>
  </si>
  <si>
    <t>Bēnes pag.pārv.</t>
  </si>
  <si>
    <t>Pašvaldības dzīvokļu Bēnes pagastā remonts</t>
  </si>
  <si>
    <t>Infrastruktūras sakārtošana Bēnes pagastā</t>
  </si>
  <si>
    <t>Lielauces pagasta pārvaldes ēkas fasādes remonts</t>
  </si>
  <si>
    <t>Lielauces pag.pārv.</t>
  </si>
  <si>
    <t>Ukru pagasta feldšerpunkta telpu remonts</t>
  </si>
  <si>
    <t>Ukru pag.</t>
  </si>
  <si>
    <t>Ukru pag.pārv.</t>
  </si>
  <si>
    <t>Ukru pagasta klientu apkalpošanas punkta telpu infrastruktūras uzlabošana</t>
  </si>
  <si>
    <t>Novada teritorijas labiekārtošanas darbi</t>
  </si>
  <si>
    <t>Pagastu pārvaldes</t>
  </si>
  <si>
    <t>Gājēju tiltiņu atjaunošana Dobelē</t>
  </si>
  <si>
    <t>Ielu un objektu norāžu uzstādīšana novadā</t>
  </si>
  <si>
    <t>Rotaļu laukumu labiekārtošana novadā</t>
  </si>
  <si>
    <t>Komunālā nodaļa/Attīstības un plānošanas nodaļa</t>
  </si>
  <si>
    <t>Būvvalde</t>
  </si>
  <si>
    <t>Noslēgts līgums SIA Build Parks. 2022. gadā 57430 EUR</t>
  </si>
  <si>
    <t>Asfaltētas multifuncionālas velotrases projektēšana un izbūve Dobelē J.Čakstes ielā</t>
  </si>
  <si>
    <t>Vērpju kapu zvana torņa atjaunošana</t>
  </si>
  <si>
    <t>Krimūnu pag.pārv.</t>
  </si>
  <si>
    <t>Sporta laukuma ierīkošana Krimūnās</t>
  </si>
  <si>
    <t>Dobeles pilsētas promenādas gājēju ietves nostiprināšana</t>
  </si>
  <si>
    <t>Strītbola laukuma ierīkošana Akācijās</t>
  </si>
  <si>
    <t>Būvprojekta izstrāde Jāņa Čakstes, Atmodas, Uzvaras un Viestura ielām Dobelē</t>
  </si>
  <si>
    <t>Izstrādāts četru Dobeles pilsētas ielu pārbūves būvprojekts, kuru plānots realizēt kārtās.</t>
  </si>
  <si>
    <t>Noslēgts līgums ar SIA Projekts EAE", 2022.gadā 65824 EUR</t>
  </si>
  <si>
    <t>Jāņa Čakstes ielas Dobelē pārbūves 1.kārta</t>
  </si>
  <si>
    <t>Jāņa Čakstes ielas Dobelē pārbūves 2.kārta</t>
  </si>
  <si>
    <t>Ceļa seguma atjaunošana Apguldes ciemā</t>
  </si>
  <si>
    <t>Ceļu seguma atjaunošana Bikstos</t>
  </si>
  <si>
    <t>Bruģa seguma atjaunošana Bēnē</t>
  </si>
  <si>
    <t>Ceļu satiksmes infrastruktūras uzlabošana Ukru pagastā</t>
  </si>
  <si>
    <t>Novada grants seguma ceļu dubultā virsmas apstrāde</t>
  </si>
  <si>
    <t>Lietus kanalizācijas izbūve Krimūnās</t>
  </si>
  <si>
    <t>Auru pag.
Dobeles pag.</t>
  </si>
  <si>
    <t>Auru pag.pārv.
Dobeles pag.pārv.</t>
  </si>
  <si>
    <t>UKT izbūve Miera ielas masīvā Dobelē</t>
  </si>
  <si>
    <t>Ūdens atdzelžošanas iekārtu rekonstrukcija, rezervuāra izbūve Akācijās</t>
  </si>
  <si>
    <t>Saimnieciskās kanalizācijas tīklu izbūve Dobeles pagasta Lejasstrazdos</t>
  </si>
  <si>
    <t xml:space="preserve">Ielu apgaismojuma infrastruktūras uzlabošana </t>
  </si>
  <si>
    <t>Zibensnovedēja ierīkošanai līgums ar SIA "Haski zibens"</t>
  </si>
  <si>
    <t>Lietus ūdens kanalizācijas izbūve PII ēkai "Zvaniņi"</t>
  </si>
  <si>
    <t>PII "Zvaniņi"</t>
  </si>
  <si>
    <t>Kroņauces PII "Sprīdītis" ventilācijas sistēmas sakārtošana</t>
  </si>
  <si>
    <t>Izglītības pārvalde/ Komunālā nodaļa</t>
  </si>
  <si>
    <t>Komunālā nodaļa/ Bikstu pag.pārv.</t>
  </si>
  <si>
    <t>Komunālā nodaļa/ Krimūnu pag.pārv.</t>
  </si>
  <si>
    <t>Komunālā nodaļa/ Dobeles pilsētas kultūras nams</t>
  </si>
  <si>
    <t>Komunālā nodaļa/ Jaunbērzes pag.pārv.</t>
  </si>
  <si>
    <t>Komunālā nodaļa/ Penkules pag.pārv.</t>
  </si>
  <si>
    <t>Īles pag.pārv./ Īles tautas nams</t>
  </si>
  <si>
    <r>
      <t>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t>
    </r>
    <r>
      <rPr>
        <sz val="11"/>
        <color rgb="FFFF0000"/>
        <rFont val="Ebrima"/>
        <charset val="186"/>
      </rPr>
      <t>s</t>
    </r>
    <r>
      <rPr>
        <sz val="11"/>
        <color theme="1"/>
        <rFont val="Ebrima"/>
        <charset val="186"/>
      </rPr>
      <t>, siltināts pagraba pārsegums/1.stāva grīdas, nosiltināts un nomainīts ēkas jumts, nomainīti logi un durvis. Tiks atjaunota apkures un ventilācijas sistēma,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186 279,53 kWh/gadā,
2) siltumnīcefekta (ogļskābo) gāzu samazinājums gadā (tonnās) projekta ietvaros veikto investīciju rezultātā: 31,55, t.sk, CO2 emisijas ekvivalents,
3) no atjaunojamiem energoresursiem saražotā papildjauda projekta ietvaros veikto investīciju rezultātā: 0,006 MW,
4) primāro enerģijas patēriņu pirms projekta īstenošanas 227,12 kWh/m2 samazināt uz 100,94 kWh/m2 pēc projekta īstenošanas,
5) siltumnīcefekta (ogļskābo) gāzu emisiju pirms projekta īstenošanas 38,09 kg/m2 samazināt uz 16,73 kg/m2</t>
    </r>
  </si>
  <si>
    <t xml:space="preserve">Zebrenes pag.pārvaldes energoefektivitātes paaugstināšana </t>
  </si>
  <si>
    <t>Sociālo pakalpojumu centra Brīvības ielā 11 apsardzes signalizācijas pilnveidošana</t>
  </si>
  <si>
    <t>Sociālais dienests/Sociālo pakalpojumu centrs</t>
  </si>
  <si>
    <t>Būvvalde/Auru pag.pārv.</t>
  </si>
  <si>
    <t>Graustu nojaukšana Auru pagasta Gardenē</t>
  </si>
  <si>
    <t>Grants seguma ielu dubultā virsmas apstrāde Dobelē</t>
  </si>
  <si>
    <t>Gājēju celiņa izbūve Šķibē, Bērzes pagastā</t>
  </si>
  <si>
    <t>Bikstu pag.pārv.</t>
  </si>
  <si>
    <t>Bērzes pag.pārv.</t>
  </si>
  <si>
    <t>Gājēju celiņa izbūve Ukros</t>
  </si>
  <si>
    <t xml:space="preserve">Novada grants seguma ielu dubultā virsmas apstrāde </t>
  </si>
  <si>
    <t>Ielu seguma atjaunošana novada ciemos</t>
  </si>
  <si>
    <t>Gājēju infrastruktūras projektēšana</t>
  </si>
  <si>
    <t xml:space="preserve">Saimnieciskās kanalizācijas tīklu izbūve Kroņaucē, Tērvetes pagastā </t>
  </si>
  <si>
    <t>Auru pagastā projekts īstenots sadarbībā ar ST.
Darbiem Tērvetes pagasta Zelmeņos noslēgts līgums</t>
  </si>
  <si>
    <t>Tehniskā projekta izstrāde "Ainavu" tilta pārbūvei</t>
  </si>
  <si>
    <t>Bēnes pagasta pārvaldes infrastruktūras sakārtošana</t>
  </si>
  <si>
    <t xml:space="preserve">Bēnes PII "Rūķīši"  infrastruktūras sakārtošana </t>
  </si>
  <si>
    <t>Bēnes PII "Rūķīši" infrastruktūras sakārtošana un teritorijas labiekārtošana</t>
  </si>
  <si>
    <t>Apkures sistēmas uzlabošana Bukaišu tautas namā un pagasta pārvaldes ēkā</t>
  </si>
  <si>
    <t>Bukaišu pag.pārv.</t>
  </si>
  <si>
    <t>Ģimenes atbalsta centra "Lejasstrazdi" energoefektivitātes uzlabošana</t>
  </si>
  <si>
    <t>Dobeles Jaunatnes iniciatīvu un veselības centra ēkas Zaļkalnos infrastruktūras sakārtošana</t>
  </si>
  <si>
    <t>Grupu dzīvokļu Uzvaras ielā 50 infrastruktūras uzlabošana un ārtelpas sakārtošana</t>
  </si>
  <si>
    <t>Noslēgts līgums</t>
  </si>
  <si>
    <t>Lietusūdeņu novadīšanas sistēmas izbūve Penkules pagastā</t>
  </si>
  <si>
    <t xml:space="preserve">Saimnieciskās kanalizācijas attīrīšanas iekārtu izbūve Sanatorijas ciemā </t>
  </si>
  <si>
    <t>Komunālā nodaļa /DJIVC, Izglītības pārvalde</t>
  </si>
  <si>
    <t xml:space="preserve">SAC "Tērvete" infrastruktūras attīstība </t>
  </si>
  <si>
    <t>Ventilācijas sistēmas izbūve Auces vidusskolas ēkā</t>
  </si>
  <si>
    <t xml:space="preserve">Ierīkota jauna decentralizētā ventilācijas sistēma Auces vidusskolā 14 mācību klasēm, ieskaitot 1. un 2. kārtas būvprojekta izstrādi, autoruzraudzību, projekta 1. kārtas būvdarbus un būvuzraudzību. </t>
  </si>
  <si>
    <t>13. 04.2021 MK. Not 242 (Augstas gatavības ventilācijas investīciju projekts)</t>
  </si>
  <si>
    <t>Pansijas “Lielauce” pakalpojuma pieejamības un kvalitātes uzlabošana</t>
  </si>
  <si>
    <t xml:space="preserve">Vides pieejamības nodrošināšanas pasākumi pašvaldības Sociālā dienesta Lielauces, Vītiņu, Ukru, Bēnes, Īles klientu apkalpošanas punktos un Bukaišu dienas atbalsta centrā </t>
  </si>
  <si>
    <t xml:space="preserve"> Attīstības un plānošanas nodaļa</t>
  </si>
  <si>
    <t>Auces pilsētas centra Aspazijas laukuma labiekārtošana.</t>
  </si>
  <si>
    <t xml:space="preserve">Labiekārtots Aspazijas laukums, kurš atrodas Auces pilsētas centrā, rekonstruējot tā gājēju celiņus. </t>
  </si>
  <si>
    <t>Uzlabota un paplašināta ūdenssaimniecības un kanalizācijas sistēma Bēnes pagastā.</t>
  </si>
  <si>
    <t>Pašvaldības policija</t>
  </si>
  <si>
    <t xml:space="preserve">Attīstības un plānošanas nodaļa </t>
  </si>
  <si>
    <t>Pašvaldība 2022.gadā plāno aktivitātes par 240 000 EUR</t>
  </si>
  <si>
    <t>Lielauces, Vītiņu, Ukru, Bēnes, Īles, Bukaišu pag.</t>
  </si>
  <si>
    <t>Sociālais dienests/Auces pilsētas, Lielauces, Bēnes un Augstkalnes pag.pārv.</t>
  </si>
  <si>
    <t xml:space="preserve">Komunālā nodaļa </t>
  </si>
  <si>
    <t>Auces pils.pārv./Auces vsk.</t>
  </si>
  <si>
    <t>Nosiltināta Bēnes pagasta ēka Stacijas ielā 8, uzlabojot ēkas energoefektivitāti.</t>
  </si>
  <si>
    <t>Komunālā nodaļa/PIUAC</t>
  </si>
  <si>
    <t>Auces pils.pārv., Tērvetes pag. pārv.</t>
  </si>
  <si>
    <t>Auces pils.pārv.</t>
  </si>
  <si>
    <t>Tērvetes pag.pārv.</t>
  </si>
  <si>
    <t>Komunālā nodaļa/Dobeles novadpētniecības muzejs/Kultūras pārvalde/Būvvalde</t>
  </si>
  <si>
    <t>Komunālā nodaļa/ Kultūras pārvalde</t>
  </si>
  <si>
    <t>Komunālā nodaļa/ Jaunbērzes pag. pārv.</t>
  </si>
  <si>
    <t>Komunālā nodaļa/ Jaunbērzes pag. pārvalde</t>
  </si>
  <si>
    <t>Sociālais denests/ Zemgales plānošanas reģions</t>
  </si>
  <si>
    <t xml:space="preserve">Augstkalnes pag.pārv. </t>
  </si>
  <si>
    <t>Auces pils.pārv./ Auces kultūras nams</t>
  </si>
  <si>
    <t>Auces pils.pārv., pagastu pārvaldes</t>
  </si>
  <si>
    <t>Auces pils.pārv./ 
Penkules pag.pārv.</t>
  </si>
  <si>
    <t>Lejasstrazdu sākumsk.</t>
  </si>
  <si>
    <t>Vītiņu pag.pārv./ Vītiņu tautas nams</t>
  </si>
  <si>
    <t>Kultūras pārvalde/ Sporta pārvalde/ NVO</t>
  </si>
  <si>
    <t>Iesniegts projekta pieteikums</t>
  </si>
  <si>
    <t>RC "Tērvete" infrastruktūras uzlabošana</t>
  </si>
  <si>
    <t>RC "Tērvete" jumta konstrukciju pārbūve</t>
  </si>
  <si>
    <t>Augstas gatavības investīciju projekti</t>
  </si>
  <si>
    <t xml:space="preserve">Satiksmes infrastruktūras uzlabošana nokļūšanai uz RC "Tērvete" </t>
  </si>
  <si>
    <t>VTP1; VTP3</t>
  </si>
  <si>
    <t>U2</t>
  </si>
  <si>
    <t>U8</t>
  </si>
  <si>
    <t>U41</t>
  </si>
  <si>
    <t>U16</t>
  </si>
  <si>
    <t>RV13</t>
  </si>
  <si>
    <t>U31</t>
  </si>
  <si>
    <t>RV8</t>
  </si>
  <si>
    <t>Gājēju celiņa izbūve gar valsts autocļu P103 "Dobele-Bauska" no tilta pār Tērvetes upi līdz Krasta ielai</t>
  </si>
  <si>
    <t>Komunālā nodaļa/ Tērvetes pag.pārv.</t>
  </si>
  <si>
    <t>U8/U24</t>
  </si>
  <si>
    <t>RV1/RV9</t>
  </si>
  <si>
    <t>VTP1/VTP3</t>
  </si>
  <si>
    <t>RV11/RV14</t>
  </si>
  <si>
    <t>U27/U34</t>
  </si>
  <si>
    <t>RV1/RV4</t>
  </si>
  <si>
    <t>U1/U10</t>
  </si>
  <si>
    <t>RV1/RV15</t>
  </si>
  <si>
    <t>U1/U38</t>
  </si>
  <si>
    <t>VTP2/VTP3</t>
  </si>
  <si>
    <t>U28/U29</t>
  </si>
  <si>
    <t>Komunālo pakalpojumu pārvaldības digitalizācija novadā</t>
  </si>
  <si>
    <t>Komunālo pakalpojumu sniedzēji</t>
  </si>
  <si>
    <t>Interreg Latvijas-Lietuvas pārrobežu programma 2021.-2027.gadam</t>
  </si>
  <si>
    <t xml:space="preserve">Sabiedrības drošības uzlabošana </t>
  </si>
  <si>
    <t xml:space="preserve">Publisko pakalpojumu pieejamības un kvalitātes uzlabošana </t>
  </si>
  <si>
    <t>U19/U20</t>
  </si>
  <si>
    <t>Administratīvā nodaļa/ Kultūras pārvalde</t>
  </si>
  <si>
    <t>Atkritumu apsaimniekošanas pilnveidošana Auces pilsētā un Tērvetes pagastā</t>
  </si>
  <si>
    <t>Rekreācijas zonu attīstība novadā</t>
  </si>
  <si>
    <t>Auce, Tērvetes pagasts</t>
  </si>
  <si>
    <t>Dobele, Bēnes pag.</t>
  </si>
  <si>
    <t>Realizēta projekta 2.kārta, turpinot labiekārtot rekreācijas zonu pilsētā. Veikti Bērzes upes atveseļošanas pasākumi.</t>
  </si>
  <si>
    <t>Izveidotas un labiekārtotas pastaigu takas Dobeles Ķestermežā gar Bērzes upes abiem krastiem.
Izveidota veselība taka gar Bēnes ezera piekrasti.</t>
  </si>
  <si>
    <t>Mobilās vienības izveide mājas aprūpes pakalpojumu nodrošināšanai</t>
  </si>
  <si>
    <t xml:space="preserve">Pilnveidoti Aprūpes mājās biroja pakalpojumi, iegādāts un aprīkots specializētais transports pakalpojuma nodrošināšanai visā novada teritorijā. Organizētas apmācības Latvijas un Lietuvas sadarbības partneru speciālistiem, veikti pieredzes apmaiņas pasākumi pakalpojuma aprūpe mājās nodrošināšanā. </t>
  </si>
  <si>
    <t>Tūrisma produktu pilnveidošana un attīstība novada teritorijā</t>
  </si>
  <si>
    <t>Dobele, Tērvetes pag., Īles pag.</t>
  </si>
  <si>
    <t>Tērvetes pag.pārv./ Īles pag.pārv.</t>
  </si>
  <si>
    <t>Elektrības ielas pārbūve (0,492 km) Dobeles pilsētā
Projekta idejas pamatojums: Realizētais projekts veicinās ielas tiešā tuvumā esošo uzņēmumu attīstību, kā arī neapgūto privāto un novada pašvaldības teritoriju apsaimniekošanu, attīstību un jaunu uzņēmumu  veidošanos. Ielas infrastruktūras sakārtošana uzlabos un nodrošinās ērtu un drošu piekļuvi uzņēmumiem.  Ielai pieguļošajās teritorijās darbojas vieni no lielākajiem novada uzņēmumiem: SIA "TENACHEM" un SIA "TENAX", pakalpojuma sniedzējs - pašapkalpošanās auto mazgātuve, A/S Sadales tīkls, kā arī atrodas daudzdzīvokļu dzīvojamā māja. SIA "TENACHEM" ielas tiešā tuvumā plāno paplašināt savu darbību, līdz 2024.gadam uzbūvēt jaunas noliktavas, tam sekojoši administrācijas ēku. Uzņēmumā plānots investēt ap 6 milj. EUR un izveidot līdz 20 jaunām darba vietām. Ielai piegulošas ir pašvaldības īpašumā esošas 2 brīvas teritorijas kā arī privātpersonām piederošas degradētas, neapgūtas rūpniecības apbūves teritorijas, ielas galā atrodas lielas platības privātīpašums, kas ir rūpniecības apbūves teritorija un pašreiz netiek izmantota, un ir degradēta teritorija. Īpašnieks vairākkārt ir vērsies novada pašvaldībā ar idejām uzņēmējdarbības uzsākšanai, taču ieguldāmās investīcijas infrastruktūras sakārtošanai ir ļoti lielas un piekļuve īpašumam ir apgrūtināta. 
Esošā Elektrības iela ir  šaura, tās segums ir nekvalitatīvs, nolietojies. Iela smagā transporta tehnikas kustībai nav piemērota. 
Eošajai ielai nav risināta gājēju un velotransporta kustība, kā arī ielai nav apgaismojuma, kas apdraud to uzņēmumu darbinieku un iedzīvotāju pārvietošanās drošību.
Projekta aktivitāšu pamatojums: 
- Ielas pārbūve. Ielas asfalta segums ir nolietojies, katru gadu pašvaldībai ir jāiegulda naudas līdzekļi bedrīšu remontam. Ir nepieciešams izbūvēt gājēju, kā arī ierīkot ielas apgaismojumu, ietverot zaļā iepirkuma prasības un izbūvējot energoefektīvu apgaismojumu. Palielinot uzņēmuma ražošanas jaudas, būvējot jaunas noliktavu telpas, uz to tiek plānota intensīva smagā transporta kustība, tādēļ ir jāatdala gājēju plūsma no pārējo satiksmes dalībnieku ceļa.
- Ūdens hidrantu izbūve. Ielas tuvumā darbojošais uzņēmums ir ķīmiskās produkcijas ražotājs, kas lielu daļu savas produkcijas eksportē, līdz ar to visu ugunsdrošību prasību izpildīšanai nepieciešams izbūvēt ugunsdzēsības hidrantus.</t>
  </si>
  <si>
    <t>Komunālā nodaļa /SIA "Dobeles ūdens", SIA "Tenachem", SIA "Tenax"</t>
  </si>
  <si>
    <t xml:space="preserve">Pārbūvēta Elektrības iela 0,492 km, ierīkots ielas apgaismojums, izbūvēta gājēju ietve. Realizējot projektu sniegts atbalsts komersantiem, veicināta apgūt un sakārtot uzņēmējiem un privātpersonām piederošu degradēto vidi. </t>
  </si>
  <si>
    <t>Projekts Greening/Greenway</t>
  </si>
  <si>
    <t>Pilsētu sadraudzība starp Turciju un ES-II (Twinning for a Green Future) grantu shēma (TTGS-II)</t>
  </si>
  <si>
    <t xml:space="preserve">Galvenais partneris- Balcova pašvaldība Turcijā/ 
Zemgales reģionālā enerģētikas aģentūra 
</t>
  </si>
  <si>
    <t xml:space="preserve">Izmaksas:
1. Projekta galvenā partnera - Balcova pašvaldība (Turcija)-40 000 EUR;
2. Dobeles novada pašvaldība- 30 000 EUR;
3. Zemgales reģionālā enerģētikas aģentūra- 30 000 EUR. 
Plānotais Dobeles novada pašvaldības līdzfinansējums- 10-50% no 30 000 EUR.
</t>
  </si>
  <si>
    <t xml:space="preserve">Projektā plānotas sadarbības, tikšanās, saistītas ar abu valstu pilsētu sadraudzības saišu stiprināšanu attiecībā uz zaļo nākotni, pieredzes apmaiņa, kā arī projekta galvenais mērķis- izstrādāt abu valstu pašvaldībām klimata rīcības planus.
</t>
  </si>
  <si>
    <t>8; 9</t>
  </si>
  <si>
    <t>7; 9</t>
  </si>
  <si>
    <t>7; 8</t>
  </si>
  <si>
    <t>59; 62; 63</t>
  </si>
  <si>
    <t>58; 62; 63</t>
  </si>
  <si>
    <t>58; 59; 63</t>
  </si>
  <si>
    <t>58; 59; 62</t>
  </si>
  <si>
    <t>85; 86</t>
  </si>
  <si>
    <t>97; 98</t>
  </si>
  <si>
    <t>96; 98</t>
  </si>
  <si>
    <t>96; 97</t>
  </si>
  <si>
    <t>151; 152; 173; 174</t>
  </si>
  <si>
    <t>150; 152</t>
  </si>
  <si>
    <t>150; 151</t>
  </si>
  <si>
    <t xml:space="preserve">Gājēju ietves izbūve Penkulē </t>
  </si>
  <si>
    <t>Gājēju ietves izbūve Aucē</t>
  </si>
  <si>
    <t>176; 177</t>
  </si>
  <si>
    <t>83; 203</t>
  </si>
  <si>
    <t>82; 203</t>
  </si>
  <si>
    <t>189; 190; 191</t>
  </si>
  <si>
    <t>188; 190; 191</t>
  </si>
  <si>
    <t>188; 189; 191</t>
  </si>
  <si>
    <t>188; 189; 190</t>
  </si>
  <si>
    <t xml:space="preserve">Jaunā korpusa jumta labošana - 3000 EUR.
Veramu logu ierīkošana jaunā korpusa aktu zālē - 1500 EUR.
Ventilācijas siltummaiņa nomaiņa jaunā korpusa aktu zālē - 1500 EUR
</t>
  </si>
  <si>
    <t>Ventilācijas ierīkošana jaunā korpusa aktu zālē - 25000 EUR.
Kondicioniera uzstādīšana jaunā korpusa aktu zālē - 6000 EUR.
Vecā korpusa jumta seguma nomaiņa - 60000 EUR.
Nožogojuma ierīkošana un jaunās teritorijas labiekārtošana - 7300 EUR.</t>
  </si>
  <si>
    <t>PII 3. korpusa jumta seguma nomaiņa - 95000 EUR.
Zibens novedēja visai ēkai uzstādīšana - 30000 EUR.</t>
  </si>
  <si>
    <t>Grīdas seguma remonts 5.grupas lodžijā - 8000 EUR.
Kāpņu atjaunošana - 4000 EUR.
2 ārdurvju nomaiņa, uzstādot kodatslēgu - 3000 EUR.
4 āra apgaismojuma stabu nomaiņa - 10000 EUR.
Teritorijas nožogojuma nomaiņa (daļēja) - 45000 EUR.</t>
  </si>
  <si>
    <t xml:space="preserve">2.-3. grupas un 4.-5.grupas garderobju remonti - 15000 EUR.
Ugunsdrošo divviru durvju uzstādīšana 2 kāpņu telpās - 3000 EUR.
</t>
  </si>
  <si>
    <t>2.-3. grupas un 4.-5.grupas kāpņu telpu remonti - 8000 EUR.
Kosmētiskais remonts 1.grupas telpā, t.sk., durvju un elektroinstalācijas nomaiņa - 15000 EUR.
Ieeju kāpņu remonts pie 1., 6., 7. un 8.grupas, virtuves ieejām - 20000 EUR.</t>
  </si>
  <si>
    <t>Vējtvera restaurācija (saskaņā ar restaurācijas projektu)-25000 EUR.
Ēkas jumta remonts-3000 EUR.</t>
  </si>
  <si>
    <t xml:space="preserve">2.stāva gaiteņa priekštelpas remonts-40000 EUR.
</t>
  </si>
  <si>
    <t>Izbūvēts 100 m skrejceļš.</t>
  </si>
  <si>
    <t>Izstrādāts ventilācijas sistēmas ierīkošanas projekts A.Brigaderes pamatskolai.</t>
  </si>
  <si>
    <t>A.Brigaderes pamatskolā ierīkota ventilācijas sistēma.</t>
  </si>
  <si>
    <t>Uzstādīti kondicionieri Kroņauces PII "Sprīdītis".</t>
  </si>
  <si>
    <t>Izstrādāts ventilācijas sistēmas rekonstrukcijas projekts Kroņauces PII "Sprīdītis"-4000 EUR . 
Veikta ventilācijas sistēmas rekonstrukcija-89200 EUR.</t>
  </si>
  <si>
    <t>Krimūnu pag. bijušās skolas ēkas 3.stāva telpas pārbūvētas un pielāgotas PII vajadzībām-9025 EUR.
Virtuves kanalizācijas remonts, tauku atdalītāja uzstādīšana-4900 EUR.
Ugunsdrošības signalizācijas ierīkošana PII jaunajās telpās -2000 EUR.</t>
  </si>
  <si>
    <t>Izbūvēta āra nojume PII vajadzībām.</t>
  </si>
  <si>
    <t>LED apgaismojuma lampu uzstādīšana 2 grupās-1800 EUR.
Āra rotaļlaukumu bojāto elementu nomaiņa-3000 EUR.</t>
  </si>
  <si>
    <t>Bruģa ieklāšana pie ēkas galvenās ieejas-3000 EUR.
2.stāva putupolistirola griestu nomaiņa-30000 EUR.
PII telpu remontdarbi-4000 EUR.</t>
  </si>
  <si>
    <t>Veikts trauku mazgājamās telpas remonts.</t>
  </si>
  <si>
    <t>Siltummezgla pārbūve-40000 EUR.
Siltummezgla projektēšana un remonts-3000 EUR.
Ēkas fasādes un ieeju kāpņu remonts, saimniecības ēkas remonts-10000 EUR.</t>
  </si>
  <si>
    <t>Veikts PII palīgēkas remonts-55000 EUR.
Nomainīts grīdas segums 2.stāva gaitenim-4000 EUR.</t>
  </si>
  <si>
    <t>Zviedru sienas izbūve sporta zālē-7000 EUR.
Kabinetu remonts-6800 EUR.</t>
  </si>
  <si>
    <t>Apkures izbūve atsevišķās pagrabstāva telpās-4000 EUR.
Ieejas vārtu no Zaļās ielas nomaiņa-6400 EUR.
Kabinetu remonts-6400 EUR.</t>
  </si>
  <si>
    <t>Ārējo ugunsdzēsības kāpņu izbūve dabaszinātņu mācību ēkai.</t>
  </si>
  <si>
    <t>Administrācijas telpu remonts.</t>
  </si>
  <si>
    <t>Elektroinstalācijas nomaiņa-13500 EUR.
Stāvvadu nomaiņa-17000 EUR.
Cokolstāva griestu remonts, cauruļu siltinājuma nomaiņa-18000 EUR.
Sporta zāles grīdas pulēšana un lakošana-6500 EUR.</t>
  </si>
  <si>
    <t>Klašu grīdu remonts (flīzēšana)-10000 EUR.
Bibliotēkas remonts-27000 EUR.
Apkures cauruļu nomaiņa peldbaseina zālē-14000 EUR.</t>
  </si>
  <si>
    <t>Veikta ugunsdrošības signalizācijas apvienošana.</t>
  </si>
  <si>
    <t>Klašu ventilācijas projektēšana-6000 EUR.
Divu kāpņu telpu remonts-22000 EUR.
Neizmantojamo WC telpu remonts-25000 EUR.
Apkures sistēmas nomaiņa-60000 EUR.</t>
  </si>
  <si>
    <t>Veikts Lejasstrazdu sākumskolas šķūņa remonts.</t>
  </si>
  <si>
    <t xml:space="preserve">Skolas virtuves remonts-16100 EUR.
Datorklases remonts-4900 EUR.
Jaunas automātiskās vadības un sūkņa uzstādīšana apkures katlam-3900 EUR. </t>
  </si>
  <si>
    <t xml:space="preserve">Sporta zāles grīdas remontdarbi-6200 EUR.
Sporta zāles fasādes sienas apmetuma remonts-5800 EUR. </t>
  </si>
  <si>
    <t>Bērnudārza grupu WC telpu remonts-22000 EUR.
Stadiona skrejceļa remonts-3000 EUR.</t>
  </si>
  <si>
    <t>Veikts Bikstu pamatskolas palīgēkas jumta remonts.</t>
  </si>
  <si>
    <t>Veikta jaunas saimniecības ēkas pie Bikstu pamatskolas būvniecības projekta izstrāde un būvniecība.</t>
  </si>
  <si>
    <t xml:space="preserve">Apkures sistēmas sakārtošanai veikta projektēšana un apkures sistēmas izbūve (granulu vai gāzes apkures katls). </t>
  </si>
  <si>
    <t>Veikta skolas basketbola laukuma bruģēšana.</t>
  </si>
  <si>
    <t>Izstrādāts būvprojekts Dobeles Sporta skolas sporta zāles ventilācijas izbūvei.</t>
  </si>
  <si>
    <t>Izbūvēta Dobeles Sporta skolas sporta zāles ventilācija.</t>
  </si>
  <si>
    <t xml:space="preserve">
Durvju uzstādīšana no pagraba uz trepju telpu.</t>
  </si>
  <si>
    <t>Vecās ēkas demontāža-14000 EUR.
Uzbūvēts malkas šķūnis Zaļkalnos-11000 EUR.</t>
  </si>
  <si>
    <t>Veikts kāpņu telpas remonts DJIVC telpās Brīvības ielā 23 Dobelē.</t>
  </si>
  <si>
    <t>4 kabinetu un katlu mājas remonts-30000 EUR.</t>
  </si>
  <si>
    <t>Sporta laukuma un āra trenažieru remonts.</t>
  </si>
  <si>
    <t>Izremontētas dušas telpas Bēnes pamatskolā.</t>
  </si>
  <si>
    <t>Skolas sporta zāles kosmētiskais remonts un zāles grīdas remonts.</t>
  </si>
  <si>
    <t>Kāpņu telpas remontdarbi-10000 EUR.
Saimniecības ēkas fasādes un vārtu remonts-7000 EUR.
Veikti divu grupu telpu remontdarbi-43000 EUR.</t>
  </si>
  <si>
    <t>Uzlabota PII "Vecauce" ēkas energoefektivitāte-208500 EUR.
Divu grupu telpās nomainīts linoleja grīdas segums-8400 EUR.</t>
  </si>
  <si>
    <t>Uzstādītas jumta sniega barjeras-3000 EUR.</t>
  </si>
  <si>
    <t>PII "Rūķīši" izbūvēti un saremontēti 2 ieejas lieveņi-6000 EUR.
PII saimnieciskās zonas laukuma asfaltēšana-14100 EUR.</t>
  </si>
  <si>
    <t>Izstrādāts projekts parka labiekārtošanai.</t>
  </si>
  <si>
    <t>Nobruģēts laukums pie Penkules pamatskolas.</t>
  </si>
  <si>
    <t>Izbūvēta lietus ūdens kanalizācija PII "Zvaniņi" Augstkalnē.</t>
  </si>
  <si>
    <t>Veikti ēkas remontdarbi, izveidota mūzikas ierakstu studija Mūzikas skolas vajadzībām.</t>
  </si>
  <si>
    <t>Bungu mājas terases atjaunošana, gleznošanas kabineta, 2.stāva uzgaidāmās telpas kosmētiskais remonts-7800 EUR.
Ēkas siltināšana-56100 EUR.</t>
  </si>
  <si>
    <t>Stadiona ēkas Tērvetes ielā 1 dušu un ģērbtuves remonts-20000 EUR.
Ēkas jumta remonts-10000 EUR.</t>
  </si>
  <si>
    <t>Stadiona centrālās tribīnes (atjaunotas solu pamatnes un soli) atjaunošana-18000 EUR.
Stadiona nožogojuma atjaunošana-9500 EUR.</t>
  </si>
  <si>
    <t>Veikts Dobeles Sporta halles signalizācijas remonts.</t>
  </si>
  <si>
    <t>Veikta Dobeles stadiona pārbūves 2.kārta izbūvējot multifunkcionālu sportošanas laukumu.</t>
  </si>
  <si>
    <t>Veikta Dobeles stadiona pārbūves 3.kārta, atjaunots ledus laukums stadiona teritorijā.</t>
  </si>
  <si>
    <t>Ierīkota spice ūdens nodrošināšanai Bikstu kultūras namā.</t>
  </si>
  <si>
    <t>Veikts kultūras nama garderobes, kāpņu un kāpņu telpas remonts.</t>
  </si>
  <si>
    <t>Veikts tautas nama 1. un 2.stāva koridora remonts.</t>
  </si>
  <si>
    <t>Tautas nama zāles remonts-16100 EUR.
Skursteņa apšūšana uz jumta-5500 EUR.
Ventilācijas ierīkošana bibliotēkas telpās-3000 EUR.</t>
  </si>
  <si>
    <t>Veikts Ķestermeža estrādes remonts.</t>
  </si>
  <si>
    <t>Veikta kultūras nama garāžu durvju krāsošana-1600 EUR.
Ķestermeža estrādes remonts-8000 EUR.</t>
  </si>
  <si>
    <t>Priekštelpas durvju ar stikla sienu nomaiņa-4200 EUR.
Kabinetu remonti-3000 EUR.
Izstāžu zāles 2.stāvā remonts-5600 EUR.
Zemskatuves telpas remonts un kāpņu atjaunošana-19300 EUR.
Veikts parketa grīdas remonts kultūras nama zālē un priekštelpā-3600 EUR.</t>
  </si>
  <si>
    <t>Veikts Auces brīvdabas estrādes solu remonts.</t>
  </si>
  <si>
    <t>Atjaunota brīvdabas estrādes koka fasāde, veikts solu remonts.</t>
  </si>
  <si>
    <t>1. un 2.stāva hallles, kāpņu telpas, izstāžu zāles kosmētiskais remonts.</t>
  </si>
  <si>
    <t>Telpu kosmētiskais remonts-670 EUR.
Bēniņu siltināšana ar beramo vati-5000 EUR.
Sniega barjeru montāža-3000 EUR.</t>
  </si>
  <si>
    <t>Estrādes asfalta segums daļēji nomainīts pret bruģa segumu.</t>
  </si>
  <si>
    <t>Veikta Īles tautas nama pārbūve.</t>
  </si>
  <si>
    <t>Uzbūvēta brīvdabas estrādes nojume.</t>
  </si>
  <si>
    <t xml:space="preserve">Veikta radiatoru un termoregulatoru nomaiņa un uzstādīšana muzeja krājumu telpās. </t>
  </si>
  <si>
    <t>Veikts remonts Dobeles Novadpētniecības muzeja lielajā zālē.</t>
  </si>
  <si>
    <t>Veikts kultūras nama 2.stāva telpu remonts.</t>
  </si>
  <si>
    <t>Uzstādīts kāpņu pacēlājs personām ar kustību traucējumiem, izremontēti ģimenes ārstu kabineti un WC atbilstoši vides pieejamības prasībām.</t>
  </si>
  <si>
    <t>Projekta kopējās izmaksas 5 580 964  EUR, no tām Eiropas Sociālā fonda finansējums 4 853 010,40 EUR. Projekta rezultātā Zemgales reģionā tiks palielināta ģimeniskai videi pietuvinātu un sabiedrībā balstītu sociālo pakalpojumu pieejamība dzīvesvietā personām ar  invaliditāti un bērniem.  
Izvērtētas personas ar invaliditāti un bērnu individuālās vajadzības
Izstrādāts detalizēts plāns Zemgales reģionā, kurā izvērtēti esošie pakalpojumi un noteikti nepieciešamie uzlabojumi to optimālai attīstībai.
Izstrādāti priekšlikumi bērnu aprūpes iestāžu pārveidei, lai tajās valdītu ģimeniska vide.
Sniegti sabiedrībā balstīti pakalpojumi personām ar invaliditāti.
Apmācīti speciālisti un izglītota un informēta sabiedrība.</t>
  </si>
  <si>
    <t>Pārbūvētas telpas Ādama ielā 2 Dobelē  Grupu dzīvokļi nodrošināšanai un aprīkojuma iegāde pakalpojuma īstenošanai.
Divu specializēto darbnīcu pakalpojuma aprīkojuma iegāde. 
Dienas centra personām ar garīga rakstura traucējumiem izveide Brīvības ielā 11 un Brīvības ielā 11A Dobelē.</t>
  </si>
  <si>
    <t>Izbūvēts labiekārtots laukums ar vides objektu.</t>
  </si>
  <si>
    <t>Veikts apkures sistēmas remonts ĢAC "Lajasstrazdi".</t>
  </si>
  <si>
    <t>Veikta ĢAC ēkas energoefektivitātes uzlabošana.</t>
  </si>
  <si>
    <t>Izbūvēts ĢAC "Lejasstrazdi" teritorijas nožogojums.</t>
  </si>
  <si>
    <t>Uzbūvēta āra terase Grupu dzīvokļu klientiem-20000 EUR.
Veikts Grupu dzīvokļu 1.stāva istabu remonts-8000 EUR.</t>
  </si>
  <si>
    <t>Nomainīts jumta segums pašvaldības ēkai Francmaņa ielā 6.</t>
  </si>
  <si>
    <t xml:space="preserve">Zibensnovedēja ierīkošana-13904 EUR.
Radiatoru nomaiņa (18 gab.) zālē, gaitenī un krīzes centrā-4000 EUR.
Ēkas jumta seguma nomaiņa-16000 EUR. </t>
  </si>
  <si>
    <t>Ierīkota apsardzes signalizācija ēkas pagrabstāvā.</t>
  </si>
  <si>
    <t>Veļas telpas modernizācija, iekārtu un aprīkojuma attīstība-100000 EUR.
Ziemas dārza, relaksācijas un vingrošanas telpu atjaunošana-50000 EUR.</t>
  </si>
  <si>
    <t>Atbilstoši iedalītajam finansējumam katru gadu tiek atjaunotas vai ierīkotas jaunas istabiņas pansijas "Lielauce" iemītniekiem.</t>
  </si>
  <si>
    <t>Nodrošināta vides pieejamība personām ar funkcionāliem traucējumiem (vizuālās informācijas uzlabojumi, kāpņu pacēlāju vai pandusu ierīkošana, automātisko durvju uzstādīšana u.c.).</t>
  </si>
  <si>
    <t>Pagraba elektroinstalācijas remonts-6500 EUR.
Sniega barjeru uzstādīšana nojumēm-2500 EUR.</t>
  </si>
  <si>
    <t>Veikts 4.stāva kabinetu remonts.</t>
  </si>
  <si>
    <t>2.stāva WC remonts-6000 EUR.
Durvju nomaiņa-800 EUR.
Mazās zāles grīdas remonts-1200 EUR.</t>
  </si>
  <si>
    <t>10.garāžas remonts-10000 EUR.
Ventilācijas ierīkošana rindu garāžām-2500 EUR.</t>
  </si>
  <si>
    <t>Elektroinstalācijas defektu novēršana-4000 EUR.
Ruberoīda jumta seguma ieklāšana ventilatoru telpas pārsegumam-5000 EUR.
Ruberoīda jumta seguma labošana ieejas vestibila pārsegumam-2000 EUR.
Esošās ventilācijas remonts ventilatoru telpā ēkas bēniņos-4500 EUR.</t>
  </si>
  <si>
    <t>Ruberoīda jumta seguma ieklāšana.</t>
  </si>
  <si>
    <t>Izremontētas telpas Uzvaras ielā, pielāgojot tās pašvaldības bāriņtiesas vajadzībām.</t>
  </si>
  <si>
    <t>Izremontēti pašvaldības dzīvokļi.</t>
  </si>
  <si>
    <t>Uzstādīti zibens novedēji Dobeles pag.pārv. Ēkai.</t>
  </si>
  <si>
    <t>Jauns apkures katls ar apsaisti-45500 EUR.
Bijušo pasta telpu remonts-10000 EUR.</t>
  </si>
  <si>
    <t>Pagasta pārvaldes telpu griestu remonts-1500 EUR.</t>
  </si>
  <si>
    <t>Sakārtota lietusūdeņu novadīšana pie Penkules pagasta kultūras nama.</t>
  </si>
  <si>
    <t>Veikta pagasta pārvaldes āra pagalma labiekārtošana.</t>
  </si>
  <si>
    <t>Izstrādāts tehniskais projekta "Ainavu" tilta pārbūvei Augstkalnes pagastā.</t>
  </si>
  <si>
    <t>Veikts remonts pagasta pārvaldes ēkas "Virsaiši" 1.stāva vestibila remonts.</t>
  </si>
  <si>
    <t>Veikta Auces pilsētas pārvaldes administrācijas ēkas būvkonstrukciju pastiprināšana un telpu remonts.</t>
  </si>
  <si>
    <t>Veikts Auces pilsētas pārvaldes administrācijas ēkas telpu remonts.</t>
  </si>
  <si>
    <t>Veikti Vītiņu pagasta pārvaldes telpu remontdarbi, siltumapgādes renovācija, apkures katla nomaiņa.</t>
  </si>
  <si>
    <t>Izremontēti pašvaldības dzīvokļi Vītiņu pagastā.</t>
  </si>
  <si>
    <t>Apkures katla nomaiņa-45000 EUR.
WC telpu remonts-2700 EUR.</t>
  </si>
  <si>
    <t>Veikts Bēnes pagasta pārvaldes āra trepju remonts-5000 EUR.
Veikts telpu remonts-10000 EUR.</t>
  </si>
  <si>
    <t>Izremontēti pašvaldības dzīvokļi Bēnes pagastā.</t>
  </si>
  <si>
    <t>Autobusu pieturas remonts-2900 EUR.
Ieejas nojume Stacijas ielā 8-600 EUR.</t>
  </si>
  <si>
    <t>Veikts pag.pārvaldes ēkas fasādes remonts.</t>
  </si>
  <si>
    <t>Turpināti pag.pārvaldes ēkas fasādes remonta darbi.</t>
  </si>
  <si>
    <t>Izremontētas Ukru feldšerpunkta telpas.</t>
  </si>
  <si>
    <t>Veikti KAP telpu remontdarbi, nomainīts grīdas segums.</t>
  </si>
  <si>
    <t>Uzstādīta ugunsdrošības signalizācija Annenieku pagasta administrācijas telpās Kaķeniekos.</t>
  </si>
  <si>
    <t>Veikts pagasta pārvaldes telpu remonts.</t>
  </si>
  <si>
    <t>Veikts Naudītes pagasta pārvaldes ēkas ieejas mezgla remonts.</t>
  </si>
  <si>
    <t>Izstrādāta apliecinājuma karte Zebrenes pag.pārvaldes siltināšanas darbiem.</t>
  </si>
  <si>
    <t>Izremontēta Zebrenes pagasta pārvaldes kāpņu telpa.</t>
  </si>
  <si>
    <t>Nomainīti malkas apkures katli pret automatizētiem granulu apkures katliem.</t>
  </si>
  <si>
    <t>Lielā talka 2022-5000 EUR.
Dažādi novada labiekārtošanas darbi (galdi, soli, afišu stabi un citi, t.sk. vandālisma seku novēršanas darbi)-9500 EUR.</t>
  </si>
  <si>
    <t>Atjaunoti gājēju tiltiņi, t.sk. pie Ķestermeža estrādes, Dobelē.</t>
  </si>
  <si>
    <t>Standartiem neatbilstošu rotaļu iekārtu nomaiņa Dobelē-49985 EUR.
Rotaļu laukuma iekārtu atjaunošana Bukaišu pagastā-1800 EUR.
Rotaļu laukumu iekārtu atjaunošana Zelmeņos un Labrenčos Tērvetes pagastā-4500 EUR. 
Rotaļu laukuma iekārtu sertifikācija un atjaunošana Aucē-10000 EUR.</t>
  </si>
  <si>
    <t>Izbūvēta Pamptreks velotrase Dobelē J.Čakstes ielā.</t>
  </si>
  <si>
    <t xml:space="preserve">Nojaukti pašvaldībai piederoši grausti Gardenē. </t>
  </si>
  <si>
    <t>Uzstādītas ielu un objektu norādes novadā.</t>
  </si>
  <si>
    <t>Atjaunots kapu zvana tornis.</t>
  </si>
  <si>
    <t>Ierīkots sporta laukumu Krimūnu pagasta Krimūnu ciemā.</t>
  </si>
  <si>
    <t>Ierīkots strītbola laukums Krimūnu pagasta Akāciju ciemā.</t>
  </si>
  <si>
    <t>Nostiprināta promenādes gājēju ietve.</t>
  </si>
  <si>
    <t>Veikta Baznīcas ielas (posmā no Brīvības ielas līdz Baznīcas ielai Nr.12)  seguma atjaunošana, nodrošinot autobraucējiem drošu un kvalitatīvu pārvietošanos.</t>
  </si>
  <si>
    <t>Realizēta Jāņa Čakstes ielas pārbūves 1.kārta.</t>
  </si>
  <si>
    <t>Realizēta Jāņa Čakstes ielas pārbūves 2.kārta.</t>
  </si>
  <si>
    <t>Atjaunots Skolas ielas Auru pagastā segums, nodrošinot autobraucējiem drošu un kvalitatīvu pārvietošanos.</t>
  </si>
  <si>
    <t>Veikta grants seguma ielu dubultā virsmas apstrāde, ieskaitot aku pacelšanu Dobelē.</t>
  </si>
  <si>
    <t>Atjaunots ceļa segums Naudītes pagasta Apguldes ciemā.</t>
  </si>
  <si>
    <t>Atjaunoti Bikstu pagasta ceļu segumi.</t>
  </si>
  <si>
    <t>Izbūvēts gājēju celiņš Bērzes pag. Šķibes ciemā.</t>
  </si>
  <si>
    <t>Bruģa seguma atjaunošana T.Celma, Stacijas un Pasta ielā.</t>
  </si>
  <si>
    <t>Stāvlaukuma ierīkošana pie "Stariņiem".</t>
  </si>
  <si>
    <t>Izbūvēts bruģēts celiņš līdz Ukru estrādei.</t>
  </si>
  <si>
    <t>Veikta grants seguma ielu dubultā virsmas apstrāde:
Annenieku pag. Keķenieku ciemā-50000 EUR
Bērzes pag. Miltiņu ciemā-105000 EUR
Auces pilsētā-156645 EUR
Vītiņu pagastā-20000 EUR
Bukaišu pagastā-20000 EUR
Bēnes pag. Bēnes ciemā-20000 EUR
Dobeles pag. Aizstrautniekos un Lejasstrazdos-100000 EUR.</t>
  </si>
  <si>
    <t>Veikta grants seguma ielu dubultā virsmas apstrāde:
Bēnes pag. Bēnes ciemā-85000 EUR
Dobeles pag. Aizstrautniekos un Lejasstrazdos-50000 EUR
Dobeles pilsētā (ar aku pacelšanu) -300000 EUR
Vītiņu pagastā-16000 EUR
Tērvetes pagastā-27400 EUR.</t>
  </si>
  <si>
    <t>Veikta grants seguma ceļu dubultā virsmas apstrāde:
Īles pagastā-10000 EUR
Lielauces pagastā-17300 EUR.</t>
  </si>
  <si>
    <t>Veikta novada ciemu ielu seguma atjaunošana:
Jaunbērzē-50000 EUR
Krimūnu pag. Ceriņos-64000 EUR
Penkulē-42500 EUR
Zebrenē-25000 EUR.</t>
  </si>
  <si>
    <t>Krimūnu pag. skolas ēkai izbūvēta lietus kanalizācija.</t>
  </si>
  <si>
    <t>Meliorācijas sistēmu atjaunošana Annenieku pagastā-10000 EUR.
Meliorācijas sistēju atjaunošana novada teritorijā-10000 EUR.</t>
  </si>
  <si>
    <t>Meliorācijas sistēmu atjaunošana Auru pagastā-5000 EUR.
Meliorācijas sistēju atjaunošana Dobeles pagastā-10000 EUR.</t>
  </si>
  <si>
    <t>Dobelē Mieras ielas masīvā izbūvēti ūdensvada un saimnieciskās kanalizācijas tīkli.</t>
  </si>
  <si>
    <t>Rekonstruētas ūdens atdzelžošanas iekārtas, izbūvēts rezervuārs Krimūnu pagasta Akācijās.</t>
  </si>
  <si>
    <t>Dobeles pagasta Lejasstrazdos izbūvēti saimnieciskās kanalizācijas tīkli.</t>
  </si>
  <si>
    <t>Tērvetes pagasta Sanatorijas ciemā izbūvētas saimnieciskās kanalizācijas attīrīšanas iekārtas.</t>
  </si>
  <si>
    <t>Saimnieciskās kanalizācijas tīklu izbūve Kroņaucē, Tērvetes pagastā.</t>
  </si>
  <si>
    <t>Izstrādāti projekti gājēju ietves izbūvei:
Penkulē-7500 EUR
Aucē Jelgavas ielā-5000 EUR.</t>
  </si>
  <si>
    <t>Izbūvēta gājēju ietve Penkulē.</t>
  </si>
  <si>
    <t>Izbūvēta gājēju ietve Aucē Jelgavas ielā.</t>
  </si>
  <si>
    <t>Izbūvēts gājēju celiņš (370 m) Tērvetes pagastā gar autoceļu P103 no tilta pār Tērvetes upi līdz Krasta ielai.</t>
  </si>
  <si>
    <t>Pārbūvēta O.Kalpaka iela Aucē.</t>
  </si>
  <si>
    <t>Ielu apgaismojuma izbūve:
Bikstu pag. Bikstos-10100 EUR
Dobelē pie Mākslas skolas papildus apgaismojums-5000 EUR
Krimūnu pag. Akācijās papildus ielu apgaismojums-3283 EUR
Auru pagasta Auru ciemā-58470 EUR
Ielu apgaismojuma izbūve gar P95 Tērvetes pagasta Zelmeņos-36000 EUR
Izstrādāts Zebrenes ciema ielu apgaismojuma izbūves projekts-4000 EUR.</t>
  </si>
  <si>
    <t>Ielu apgaismojuma pārbūve:
Meža prospektā Dobelē-21400 EUR
Kr.Barona ielā Dobelē-19300 EUR
Dainu ielā Dobelē-9000 EUR
Ielu apgaismojuma izbūve:
Aizstrautniekos Dobeles pag.-10000 EUR
Apguldē, Naudītes pag.-26800 EUR
Zebrenē-18500 EUR.</t>
  </si>
  <si>
    <t>Zaļās teritorijas (blakus Auces veloparkam) starp dzelzceļu un Auces vidusskolu labiekārtošana (celiņu ierīkošana, soliņu uzstādīšana, apgaismojuma izbūve).</t>
  </si>
  <si>
    <t>Veikta Tērvetes viduslaiku pilsdrupu konservācija un labiekārtota apkārtne.</t>
  </si>
  <si>
    <t>Veikta bojātā jumta konstrukciju pārbūve RC "Tērvete" ēkai.</t>
  </si>
  <si>
    <t>Atjaunota piebraucamā ceļa (pašvaldības ceļš Te37) virsma, izbūvēts gājēju celiņš gar piebraucamoo ceļu, pārbūvēts stāvlaukums RC "Tērvete".</t>
  </si>
  <si>
    <t>Pieaugušo izglītības nodrošināšanai iegādāta atbilstoša IT programma un tehnika.</t>
  </si>
  <si>
    <t>Veikti ēkas Brīvības ielā 7, Dobelē enegoefektivitātes pasākumi.</t>
  </si>
  <si>
    <t>Izveidoti atkritumu dalītās vākšanas laukumi Auces pilsētā un Tērvetes pagastā.</t>
  </si>
  <si>
    <t>Ieviesta vienota pārvaldības sistēma centralizēto ūdenssaimniecības, siltumapgādes pakalpojumu sniegšanā. Pilnībā digitalizēta komunālo pakalpojumu pārvaldība visā novadā teritorijā, izvietojot attālinātos skaitītājus, izveidojot automatizēto sistēmu.</t>
  </si>
  <si>
    <t xml:space="preserve">Sadarbībā ar pierobežas pilsētu Akmenes un Žagares (Lietuva) pašvaldības policiju turpināt attīstīt sabiedrības drošības jautājumus, uzstādīt novērošanas kameras un veidot uzraudzības sistēmu visā novada teritorijā. </t>
  </si>
  <si>
    <t>Uzlabota publisko pakalpojumu pieejamība un kvalitāte novada attālākajās administratīvajās vienībās. Nodrošinātas apmācības, stiprinot bibliotēku un pagasta pārvalžu darbinieku kapacitāti. Iegādāts tehniskais nodrošinājums.</t>
  </si>
  <si>
    <r>
      <t>Sabiedrību izglītojošā vides centra izveide  Stacijas ielā 5, Dobelē</t>
    </r>
    <r>
      <rPr>
        <i/>
        <sz val="11"/>
        <color rgb="FF000000"/>
        <rFont val="Ebrima"/>
        <charset val="186"/>
      </rPr>
      <t xml:space="preserve"> </t>
    </r>
    <r>
      <rPr>
        <sz val="11"/>
        <color rgb="FF000000"/>
        <rFont val="Ebrima"/>
        <charset val="186"/>
      </rPr>
      <t>(ūdenstornī), saglabājot vietējās nozīmes arhitektūras pieminekli (I kārta)                                                                               1. posms Projektēšanas dokumentācijas izstrāde.                                                                                              2.posms Pārbūves darbu uzsākšana.</t>
    </r>
  </si>
  <si>
    <r>
      <t>Sabiedrību izglītojošā vides centra izveide  Stacijas ielā 5, Dobelē (ūdenstornī), saglabājot vietējās nozīmes arhitektūras pieminekli (II kārta)                                                                                        1.posms Mācību telpu izveide (aprīkojums) izglītojošo vides semināru (</t>
    </r>
    <r>
      <rPr>
        <i/>
        <sz val="11"/>
        <color rgb="FF000000"/>
        <rFont val="Ebrima"/>
        <charset val="186"/>
      </rPr>
      <t xml:space="preserve">ūdens resursu izmantošana, aprite, notekūdeņi u.t.) </t>
    </r>
    <r>
      <rPr>
        <sz val="11"/>
        <color rgb="FF000000"/>
        <rFont val="Ebrima"/>
        <charset val="186"/>
      </rPr>
      <t xml:space="preserve">izglītojošo  semināru organizēšanai.                                                                                                    2.posms Vēsturiskās ekspozījas (ūdens ieguve, ūdensapgāde u.tt. novadā) izveide, uzturēšana 3.posms  Skolēnu, studentu un ekskursantu grupu apmeklējumu organizēšana.   </t>
    </r>
  </si>
  <si>
    <t>1)Notekūdeņu dūņu centralizācija notekūdeņu dūņu apsaimniekošanas centrā (visu notekūdeņu dūņu centralizācija sākotnēji pašvaldību ietvaros, atsevišķos gadījumos arī pāri pašvaldību robežām) – nepieciešamā transporta iegāde;
2)Notekūdeņu dūņu apstrāde – atūdeņošanas iekārtas gan notekūdeņu dūņu centrā, gan citās pašvaldībā esošās pietiekami lielās NAI, kurās ir racionāli veikt lokālu atūdeņošanu;
3)Notekūdeņu dūņu pārstrādes kompleksu izbūve – dūņu noturēšanas lauki ar jumtu, drenāžu, smaku noņemšanu, un citu nepieciešamo aprīkojumu un tehniku;
4)Notekūdeņu dūņu utilizācija – nepieciešamā transporta iegāde.</t>
  </si>
  <si>
    <t>O. Kalpaka ielas Aucē pārbūve</t>
  </si>
  <si>
    <t>Veikti energoefektivitātes pasākumi SAC "Tērvete" ēkai.</t>
  </si>
  <si>
    <t xml:space="preserve">Pilnībā / daļēji atjaunota RC "Tērvete" ēkas fasāde. </t>
  </si>
  <si>
    <t xml:space="preserve">RC "Tērvete" ēkas fasādes atjaunošana </t>
  </si>
  <si>
    <t>Modernizēta apkures sistēma un inženiertīkli- 800000 EUR.
Ūdensdziedniecības nodaļas attīstība-200000 EUR.
Klientu istabiņu modernizācija (ikgadēja)-70000 EUR.
Palīgēku-šķūņa un lapenes-atjaunošana-50000 EUR.</t>
  </si>
  <si>
    <t xml:space="preserve">Labiekārtota Dobeles Livonijas ordeņa pils kompleksa teritorija uzņēmējdarbības attīstīšanai amatniecības jomā. 
Izbūvēti 2 gājēju tiltiņi.
Izbūvēta elektrība uz Tēvetes viduslaiku pilsdrupām, nodrošinot apgaismojumu teritorijā un uzlabojot pasākumu rīkošanas iespējas.
Labiekārtota Spārnu pilskalna teritorija. </t>
  </si>
  <si>
    <t>Finansējums valsts kultūras pieminekļiem</t>
  </si>
  <si>
    <t>SAM 4.2.2.</t>
  </si>
  <si>
    <t>Ieguldījums SIA "DOBELES ŪDENS" pamatkapitālā</t>
  </si>
  <si>
    <t>Līgums ar SIA "MD Būvnieks" par bijušās skolas ēkas 3.stāva telpas pārbūvētas un pielāgotas PII vajadzībām-9025 EUR.</t>
  </si>
  <si>
    <t>Ielu apgaismojums ir viena no publisko teritoriju infrastruktūras aprīkojuma sastāvdaļām, kam ir būtiska nozīme labas redzamības nodrošināšanai diennakts tumšajā laikā. Mūsdienu prasībām atbilstoša ielu  LED apgaismojuma tehnoloģija nodrošina jaudīgākas (LED gaismekļi ar sensoriem),  ļoti  efektīvas  apgaismes  ierīces,  kas  sasniedz  augstāku  gaismas  līmeni, nepalielinot rēķinu par elektrību, kā arī, tās izmantojot,  samazinās CO2 emisijas. Jaunās apgaismojuma sistēmas nodrošina klātbūtnes sensoru iekļaušanu, kas paaugstina gaismas līmeni, kad tiek uztverti cilvēki sava diapazona robežās (vai pretēji –izslēgt apgaismojumu, ielām esot tukšām). 
Publisko teritoriju apgaismojuma nomaiņu plānots veikt atbilstoši pašvaldības investīciju plānam.</t>
  </si>
  <si>
    <t>Rotaļu iekārtu un āra trenažieru piegāde un uzstādīšana četros Dobeles novada pagastos</t>
  </si>
  <si>
    <t>RV2/RV4</t>
  </si>
  <si>
    <t>U10/U7</t>
  </si>
  <si>
    <t>Uzstādīti āra trenažieri Auru pagasta Auru un Ķirpēnu ciemā, Annenieku pagasta Kaķenieku ciemā un Zebrenes pagastā. Uzstādītas rotaļu iekārtas Auru pagasta Gardenes ciemā, Dobeles pagasta Lejasstrazdu ciemā un Annenieku pagasta Annenieku ciemā</t>
  </si>
  <si>
    <t xml:space="preserve">Rotaļu un aktīvās atpūtas iespēju pilnveidošana Dobeles novadā </t>
  </si>
  <si>
    <t>Augstkalnes pagasta kopienas aktivitāšu centra “Domu nams” izveide</t>
  </si>
  <si>
    <t xml:space="preserve">Izveidots aktivitāšu centrs "Domu nams", sakārtota infrastruktūra dažādām iedzīvotāju interešu grupām, rodot iespēju interesanti un saturīgi pavadīt brīvo laiku </t>
  </si>
  <si>
    <t>Uzstādīti rotaļu laukumu aprīkojuma elementi Aucē, Vītiņos, Bēnē, Ukros un Lielaucē.</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</si>
</sst>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Calibri"/>
      <family val="2"/>
      <scheme val="minor"/>
    </font>
    <font>
      <sz val="11"/>
      <color theme="1"/>
      <name val="Ebrima"/>
    </font>
    <font>
      <sz val="10"/>
      <color rgb="FFFF0000"/>
      <name val="Ebrima"/>
    </font>
    <font>
      <b/>
      <sz val="11"/>
      <color theme="1"/>
      <name val="Ebrima"/>
    </font>
    <font>
      <b/>
      <sz val="16"/>
      <color theme="1"/>
      <name val="Ebrima"/>
    </font>
    <font>
      <b/>
      <sz val="20"/>
      <color theme="1"/>
      <name val="Ebrima"/>
    </font>
    <font>
      <b/>
      <sz val="11"/>
      <name val="Ebrima"/>
    </font>
    <font>
      <sz val="10"/>
      <name val="Ebrima"/>
    </font>
    <font>
      <sz val="10"/>
      <color theme="1"/>
      <name val="Arial"/>
      <family val="2"/>
      <charset val="186"/>
    </font>
    <font>
      <b/>
      <sz val="10"/>
      <color rgb="FF000000"/>
      <name val="Ebrima"/>
    </font>
    <font>
      <b/>
      <sz val="10"/>
      <color theme="1"/>
      <name val="Ebrima"/>
    </font>
    <font>
      <sz val="10"/>
      <color theme="1"/>
      <name val="Ebrima"/>
    </font>
    <font>
      <sz val="10"/>
      <color rgb="FF00B050"/>
      <name val="Ebrima"/>
    </font>
    <font>
      <sz val="10"/>
      <color rgb="FF000000"/>
      <name val="Ebrima"/>
    </font>
    <font>
      <sz val="11"/>
      <name val="Ebrima"/>
      <charset val="186"/>
    </font>
    <font>
      <b/>
      <sz val="11"/>
      <color theme="0"/>
      <name val="Calibri"/>
      <family val="2"/>
      <charset val="186"/>
      <scheme val="minor"/>
    </font>
    <font>
      <sz val="11"/>
      <color theme="1"/>
      <name val="Ebrima"/>
      <charset val="186"/>
    </font>
    <font>
      <sz val="10"/>
      <color theme="1"/>
      <name val="Ebrima"/>
      <charset val="186"/>
    </font>
    <font>
      <b/>
      <sz val="11"/>
      <color rgb="FFFF0000"/>
      <name val="Ebrima"/>
      <charset val="186"/>
    </font>
    <font>
      <b/>
      <sz val="11"/>
      <color theme="0"/>
      <name val="Ebrima"/>
      <charset val="186"/>
    </font>
    <font>
      <sz val="11"/>
      <color rgb="FFFF0000"/>
      <name val="Ebrima"/>
      <charset val="186"/>
    </font>
    <font>
      <sz val="12"/>
      <color theme="1"/>
      <name val="Ebrima"/>
      <charset val="186"/>
    </font>
    <font>
      <b/>
      <sz val="11"/>
      <color theme="1"/>
      <name val="Ebrima"/>
      <charset val="186"/>
    </font>
    <font>
      <sz val="11"/>
      <color rgb="FF000000"/>
      <name val="Ebrima"/>
      <charset val="186"/>
    </font>
    <font>
      <i/>
      <sz val="11"/>
      <color rgb="FF000000"/>
      <name val="Ebrima"/>
      <charset val="186"/>
    </font>
    <font>
      <sz val="10"/>
      <color rgb="FF000000"/>
      <name val="Ebrima"/>
      <charset val="186"/>
    </font>
  </fonts>
  <fills count="18">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6"/>
        <bgColor indexed="64"/>
      </patternFill>
    </fill>
    <fill>
      <patternFill patternType="solid">
        <fgColor theme="5"/>
        <bgColor indexed="64"/>
      </patternFill>
    </fill>
    <fill>
      <patternFill patternType="solid">
        <fgColor theme="0"/>
        <bgColor indexed="64"/>
      </patternFill>
    </fill>
    <fill>
      <patternFill patternType="solid">
        <fgColor rgb="FFF2F2F2"/>
        <bgColor rgb="FFF2F2F2"/>
      </patternFill>
    </fill>
    <fill>
      <patternFill patternType="solid">
        <fgColor theme="0"/>
        <bgColor rgb="FFF2F2F2"/>
      </patternFill>
    </fill>
    <fill>
      <patternFill patternType="solid">
        <fgColor theme="0"/>
        <bgColor rgb="FFEA9999"/>
      </patternFill>
    </fill>
    <fill>
      <patternFill patternType="solid">
        <fgColor theme="0"/>
        <bgColor theme="0"/>
      </patternFill>
    </fill>
    <fill>
      <patternFill patternType="solid">
        <fgColor theme="0"/>
        <bgColor rgb="FFE06666"/>
      </patternFill>
    </fill>
    <fill>
      <patternFill patternType="solid">
        <fgColor rgb="FFFFFFFF"/>
        <bgColor rgb="FFFFFFFF"/>
      </patternFill>
    </fill>
    <fill>
      <patternFill patternType="solid">
        <fgColor theme="0"/>
        <bgColor rgb="FFFFFF00"/>
      </patternFill>
    </fill>
    <fill>
      <patternFill patternType="solid">
        <fgColor rgb="FFA5A5A5"/>
      </patternFill>
    </fill>
    <fill>
      <patternFill patternType="solid">
        <fgColor theme="3" tint="0.79998168889431442"/>
        <bgColor indexed="64"/>
      </patternFill>
    </fill>
    <fill>
      <patternFill patternType="solid">
        <fgColor theme="0" tint="-0.34998626667073579"/>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s>
  <cellStyleXfs count="2">
    <xf numFmtId="0" fontId="0" fillId="0" borderId="0"/>
    <xf numFmtId="0" fontId="16" fillId="14" borderId="8" applyNumberFormat="0" applyAlignment="0" applyProtection="0"/>
  </cellStyleXfs>
  <cellXfs count="182">
    <xf numFmtId="0" fontId="0" fillId="0" borderId="0" xfId="0"/>
    <xf numFmtId="0" fontId="2" fillId="0" borderId="0" xfId="0" applyFont="1"/>
    <xf numFmtId="0" fontId="4" fillId="0" borderId="0" xfId="0" applyFont="1" applyAlignment="1">
      <alignment wrapText="1"/>
    </xf>
    <xf numFmtId="0" fontId="4"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wrapText="1"/>
    </xf>
    <xf numFmtId="0" fontId="2" fillId="0" borderId="0" xfId="0" applyFont="1" applyFill="1"/>
    <xf numFmtId="0" fontId="11" fillId="7" borderId="1" xfId="0" applyFont="1" applyFill="1" applyBorder="1" applyAlignment="1">
      <alignment horizontal="center" vertical="center" wrapText="1"/>
    </xf>
    <xf numFmtId="0" fontId="12" fillId="0" borderId="1" xfId="0" applyFont="1" applyBorder="1" applyAlignment="1">
      <alignment vertical="top"/>
    </xf>
    <xf numFmtId="3" fontId="12" fillId="10" borderId="1" xfId="0" applyNumberFormat="1" applyFont="1" applyFill="1" applyBorder="1" applyAlignment="1">
      <alignment horizontal="left" vertical="top"/>
    </xf>
    <xf numFmtId="0" fontId="12" fillId="10" borderId="1" xfId="0" applyFont="1" applyFill="1" applyBorder="1" applyAlignment="1">
      <alignment horizontal="left" vertical="top"/>
    </xf>
    <xf numFmtId="0" fontId="12" fillId="0" borderId="1" xfId="0" applyFont="1" applyBorder="1" applyAlignment="1">
      <alignment horizontal="left" vertical="top"/>
    </xf>
    <xf numFmtId="0" fontId="12" fillId="12" borderId="1" xfId="0" applyFont="1" applyFill="1" applyBorder="1" applyAlignment="1">
      <alignment vertical="top"/>
    </xf>
    <xf numFmtId="3" fontId="12" fillId="0" borderId="1" xfId="0" applyNumberFormat="1" applyFont="1" applyBorder="1" applyAlignment="1">
      <alignment horizontal="left" vertical="top"/>
    </xf>
    <xf numFmtId="0" fontId="12" fillId="0" borderId="0" xfId="0" applyFont="1"/>
    <xf numFmtId="0" fontId="4" fillId="3" borderId="1" xfId="0" applyFont="1" applyFill="1" applyBorder="1" applyAlignment="1">
      <alignment horizontal="left" vertical="center"/>
    </xf>
    <xf numFmtId="0" fontId="11" fillId="0" borderId="1" xfId="0" applyFont="1" applyBorder="1" applyAlignment="1">
      <alignment horizontal="center" vertical="center" wrapText="1"/>
    </xf>
    <xf numFmtId="0" fontId="10" fillId="8"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2" fillId="9" borderId="1" xfId="0" applyFont="1" applyFill="1" applyBorder="1" applyAlignment="1">
      <alignment vertical="top"/>
    </xf>
    <xf numFmtId="0" fontId="12" fillId="10" borderId="1" xfId="0" applyFont="1" applyFill="1" applyBorder="1" applyAlignment="1">
      <alignment vertical="top"/>
    </xf>
    <xf numFmtId="0" fontId="9" fillId="0" borderId="1" xfId="0" applyFont="1" applyBorder="1" applyAlignment="1">
      <alignment horizontal="left" vertical="top"/>
    </xf>
    <xf numFmtId="0" fontId="0" fillId="0" borderId="1" xfId="0" applyBorder="1" applyAlignment="1"/>
    <xf numFmtId="0" fontId="0" fillId="0" borderId="1" xfId="0" applyBorder="1" applyAlignment="1">
      <alignment vertical="top"/>
    </xf>
    <xf numFmtId="0" fontId="12" fillId="13" borderId="1" xfId="0" applyFont="1" applyFill="1" applyBorder="1" applyAlignment="1">
      <alignment vertical="top"/>
    </xf>
    <xf numFmtId="0" fontId="0" fillId="0" borderId="0" xfId="0" applyAlignment="1">
      <alignment wrapText="1"/>
    </xf>
    <xf numFmtId="0" fontId="10" fillId="7" borderId="1" xfId="0" applyFont="1" applyFill="1" applyBorder="1" applyAlignment="1">
      <alignment horizontal="left" vertical="center" wrapText="1"/>
    </xf>
    <xf numFmtId="0" fontId="12" fillId="0" borderId="1" xfId="0" applyFont="1" applyFill="1" applyBorder="1" applyAlignment="1">
      <alignment vertical="top" wrapText="1"/>
    </xf>
    <xf numFmtId="0" fontId="12" fillId="0" borderId="1" xfId="0" applyFont="1" applyBorder="1"/>
    <xf numFmtId="0" fontId="0" fillId="0" borderId="1" xfId="0" applyBorder="1"/>
    <xf numFmtId="0" fontId="12" fillId="0" borderId="1" xfId="0" applyFont="1" applyFill="1" applyBorder="1" applyAlignment="1">
      <alignment vertical="top"/>
    </xf>
    <xf numFmtId="0" fontId="0" fillId="0" borderId="1" xfId="0" applyBorder="1" applyAlignment="1">
      <alignment wrapText="1"/>
    </xf>
    <xf numFmtId="3" fontId="4" fillId="3" borderId="1" xfId="0" applyNumberFormat="1" applyFont="1" applyFill="1" applyBorder="1" applyAlignment="1">
      <alignment horizontal="left" vertical="center"/>
    </xf>
    <xf numFmtId="3" fontId="7" fillId="3" borderId="1" xfId="0" applyNumberFormat="1" applyFont="1" applyFill="1" applyBorder="1" applyAlignment="1">
      <alignment horizontal="left" vertical="center"/>
    </xf>
    <xf numFmtId="3" fontId="2" fillId="0" borderId="0" xfId="0" applyNumberFormat="1" applyFont="1"/>
    <xf numFmtId="0" fontId="12" fillId="0" borderId="1" xfId="0" applyFont="1" applyBorder="1" applyAlignment="1">
      <alignment vertical="top" wrapText="1"/>
    </xf>
    <xf numFmtId="0" fontId="12" fillId="0" borderId="1" xfId="0" applyFont="1" applyBorder="1" applyAlignment="1">
      <alignment horizontal="left" vertical="top" wrapText="1"/>
    </xf>
    <xf numFmtId="0" fontId="12" fillId="11" borderId="1" xfId="0" applyFont="1" applyFill="1" applyBorder="1" applyAlignment="1">
      <alignment horizontal="left" vertical="top" wrapText="1"/>
    </xf>
    <xf numFmtId="0" fontId="12" fillId="10" borderId="1" xfId="0" applyFont="1" applyFill="1" applyBorder="1" applyAlignment="1">
      <alignment horizontal="left" vertical="top" wrapText="1"/>
    </xf>
    <xf numFmtId="0" fontId="12" fillId="0" borderId="1" xfId="0" applyFont="1" applyBorder="1" applyAlignment="1">
      <alignment horizontal="left" wrapText="1"/>
    </xf>
    <xf numFmtId="0" fontId="12" fillId="0" borderId="1" xfId="0" applyFont="1" applyFill="1" applyBorder="1" applyAlignment="1">
      <alignment horizontal="left" vertical="top" wrapText="1"/>
    </xf>
    <xf numFmtId="0" fontId="14" fillId="0" borderId="1" xfId="0" applyFont="1" applyBorder="1" applyAlignment="1">
      <alignment horizontal="left" vertical="top" wrapText="1"/>
    </xf>
    <xf numFmtId="0" fontId="9" fillId="0" borderId="1" xfId="0" applyFont="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lignment horizontal="left" vertical="top"/>
    </xf>
    <xf numFmtId="0" fontId="18" fillId="0" borderId="1" xfId="0" applyFont="1" applyBorder="1" applyAlignment="1">
      <alignment vertical="top" wrapText="1"/>
    </xf>
    <xf numFmtId="0" fontId="2" fillId="0" borderId="0" xfId="0" applyFont="1" applyAlignment="1">
      <alignment horizontal="left"/>
    </xf>
    <xf numFmtId="0" fontId="2" fillId="0" borderId="0" xfId="0" applyFont="1" applyAlignment="1">
      <alignment vertical="top" wrapText="1"/>
    </xf>
    <xf numFmtId="0" fontId="17" fillId="0" borderId="1" xfId="0" applyFont="1" applyFill="1" applyBorder="1" applyAlignment="1">
      <alignment horizontal="left" vertical="top"/>
    </xf>
    <xf numFmtId="0" fontId="19" fillId="0" borderId="0" xfId="0" applyFont="1"/>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3" fontId="17" fillId="0" borderId="1" xfId="0" applyNumberFormat="1" applyFont="1" applyBorder="1" applyAlignment="1">
      <alignment horizontal="left" vertical="center"/>
    </xf>
    <xf numFmtId="0" fontId="15" fillId="0" borderId="1" xfId="0" applyFont="1" applyFill="1" applyBorder="1" applyAlignment="1">
      <alignment vertical="top" wrapText="1"/>
    </xf>
    <xf numFmtId="3" fontId="17" fillId="0" borderId="1" xfId="0" applyNumberFormat="1" applyFont="1" applyBorder="1" applyAlignment="1">
      <alignment horizontal="left" vertical="top"/>
    </xf>
    <xf numFmtId="0" fontId="17" fillId="0" borderId="5" xfId="0" applyFont="1" applyBorder="1" applyAlignment="1">
      <alignment horizontal="left" vertical="center"/>
    </xf>
    <xf numFmtId="0" fontId="17" fillId="0" borderId="5" xfId="0" applyFont="1" applyBorder="1" applyAlignment="1">
      <alignment horizontal="left" vertical="top"/>
    </xf>
    <xf numFmtId="0" fontId="17" fillId="0" borderId="5" xfId="0" applyFont="1" applyBorder="1" applyAlignment="1">
      <alignment vertical="top" wrapText="1"/>
    </xf>
    <xf numFmtId="0" fontId="17" fillId="0" borderId="1" xfId="0" applyFont="1" applyFill="1" applyBorder="1" applyAlignment="1">
      <alignment vertical="top" wrapText="1"/>
    </xf>
    <xf numFmtId="0" fontId="17" fillId="0" borderId="1" xfId="0" applyFont="1" applyBorder="1" applyAlignment="1"/>
    <xf numFmtId="0" fontId="17" fillId="0" borderId="1" xfId="0" applyFont="1" applyBorder="1" applyAlignment="1">
      <alignment vertical="top" wrapText="1"/>
    </xf>
    <xf numFmtId="0" fontId="17" fillId="0" borderId="5" xfId="0" applyFont="1" applyBorder="1" applyAlignment="1"/>
    <xf numFmtId="3" fontId="17" fillId="0" borderId="5" xfId="0" applyNumberFormat="1" applyFont="1" applyBorder="1" applyAlignment="1">
      <alignment horizontal="left" vertical="top"/>
    </xf>
    <xf numFmtId="0" fontId="15" fillId="0" borderId="5" xfId="0" applyFont="1" applyFill="1" applyBorder="1" applyAlignment="1">
      <alignment vertical="top" wrapText="1"/>
    </xf>
    <xf numFmtId="0" fontId="17" fillId="0" borderId="1" xfId="0" applyFont="1" applyBorder="1" applyAlignment="1">
      <alignment vertical="top"/>
    </xf>
    <xf numFmtId="0" fontId="17" fillId="0" borderId="5" xfId="0" applyFont="1" applyFill="1" applyBorder="1" applyAlignment="1">
      <alignment vertical="top" wrapText="1"/>
    </xf>
    <xf numFmtId="3" fontId="17" fillId="0" borderId="5" xfId="0" applyNumberFormat="1" applyFont="1" applyBorder="1" applyAlignment="1"/>
    <xf numFmtId="0" fontId="17" fillId="0" borderId="5" xfId="0" applyFont="1" applyBorder="1" applyAlignment="1">
      <alignment vertical="top"/>
    </xf>
    <xf numFmtId="3" fontId="18" fillId="0" borderId="1" xfId="0" applyNumberFormat="1" applyFont="1" applyBorder="1" applyAlignment="1">
      <alignment horizontal="left" vertical="top"/>
    </xf>
    <xf numFmtId="3" fontId="17" fillId="0" borderId="1" xfId="0" applyNumberFormat="1" applyFont="1" applyBorder="1" applyAlignment="1"/>
    <xf numFmtId="0" fontId="17" fillId="0" borderId="1" xfId="0" applyFont="1" applyBorder="1" applyAlignment="1">
      <alignment horizontal="left"/>
    </xf>
    <xf numFmtId="0" fontId="17" fillId="0" borderId="1" xfId="0" applyFont="1" applyBorder="1"/>
    <xf numFmtId="3" fontId="17" fillId="0" borderId="1" xfId="0" applyNumberFormat="1" applyFont="1" applyBorder="1"/>
    <xf numFmtId="0" fontId="15" fillId="0" borderId="1" xfId="0" applyFont="1" applyFill="1" applyBorder="1" applyAlignment="1">
      <alignment horizontal="left" vertical="top" wrapText="1"/>
    </xf>
    <xf numFmtId="0" fontId="15" fillId="0" borderId="1" xfId="0" applyFont="1" applyFill="1" applyBorder="1" applyAlignment="1">
      <alignment vertical="top"/>
    </xf>
    <xf numFmtId="0" fontId="17" fillId="0" borderId="1" xfId="0" applyFont="1" applyFill="1" applyBorder="1" applyAlignment="1">
      <alignment horizontal="left"/>
    </xf>
    <xf numFmtId="0" fontId="2" fillId="15" borderId="0" xfId="0" applyFont="1" applyFill="1"/>
    <xf numFmtId="0" fontId="17" fillId="6" borderId="1" xfId="0" applyFont="1" applyFill="1" applyBorder="1" applyAlignment="1">
      <alignment wrapText="1"/>
    </xf>
    <xf numFmtId="0" fontId="2" fillId="6" borderId="0" xfId="0" applyFont="1" applyFill="1"/>
    <xf numFmtId="0" fontId="20" fillId="16" borderId="8" xfId="1" applyFont="1" applyFill="1" applyAlignment="1">
      <alignment horizontal="center" vertical="top"/>
    </xf>
    <xf numFmtId="0" fontId="16" fillId="14" borderId="8" xfId="1" applyAlignment="1">
      <alignment horizontal="center"/>
    </xf>
    <xf numFmtId="0" fontId="2" fillId="0" borderId="0" xfId="0" applyFont="1" applyAlignment="1">
      <alignment vertical="top"/>
    </xf>
    <xf numFmtId="0" fontId="17" fillId="0" borderId="5" xfId="0" applyFont="1" applyBorder="1" applyAlignment="1">
      <alignment horizontal="left" vertical="top" wrapText="1"/>
    </xf>
    <xf numFmtId="0" fontId="17" fillId="0" borderId="5" xfId="0" applyFont="1" applyFill="1" applyBorder="1" applyAlignment="1">
      <alignment horizontal="left" vertical="top" wrapText="1"/>
    </xf>
    <xf numFmtId="3" fontId="2" fillId="0" borderId="1" xfId="0" applyNumberFormat="1" applyFont="1" applyBorder="1" applyAlignment="1">
      <alignment horizontal="left" vertical="center" wrapText="1"/>
    </xf>
    <xf numFmtId="9" fontId="2" fillId="0" borderId="1" xfId="0" applyNumberFormat="1" applyFont="1" applyBorder="1" applyAlignment="1">
      <alignment horizontal="left" vertical="center" wrapText="1"/>
    </xf>
    <xf numFmtId="0" fontId="24" fillId="0" borderId="5" xfId="0" applyFont="1" applyFill="1" applyBorder="1" applyAlignment="1">
      <alignment horizontal="left" vertical="top" wrapText="1"/>
    </xf>
    <xf numFmtId="0" fontId="24" fillId="0" borderId="1" xfId="0" applyFont="1" applyFill="1" applyBorder="1" applyAlignment="1">
      <alignment vertical="top" wrapText="1"/>
    </xf>
    <xf numFmtId="0" fontId="17" fillId="0" borderId="6" xfId="0" applyFont="1" applyFill="1" applyBorder="1" applyAlignment="1">
      <alignment vertical="top" wrapText="1"/>
    </xf>
    <xf numFmtId="0" fontId="17" fillId="0" borderId="7" xfId="0" applyFont="1" applyFill="1" applyBorder="1" applyAlignment="1">
      <alignment vertical="top" wrapText="1"/>
    </xf>
    <xf numFmtId="0" fontId="17" fillId="6" borderId="1" xfId="0" applyFont="1" applyFill="1" applyBorder="1" applyAlignment="1">
      <alignment horizontal="left" vertical="top" wrapText="1"/>
    </xf>
    <xf numFmtId="0" fontId="17" fillId="6" borderId="1" xfId="0" applyFont="1" applyFill="1" applyBorder="1" applyAlignment="1">
      <alignment horizontal="left" vertical="center"/>
    </xf>
    <xf numFmtId="0" fontId="17" fillId="6" borderId="1" xfId="0" applyFont="1" applyFill="1" applyBorder="1" applyAlignment="1">
      <alignment horizontal="left" vertical="top"/>
    </xf>
    <xf numFmtId="3" fontId="17" fillId="6" borderId="1" xfId="0" applyNumberFormat="1" applyFont="1" applyFill="1" applyBorder="1" applyAlignment="1">
      <alignment horizontal="left" vertical="center"/>
    </xf>
    <xf numFmtId="0" fontId="23" fillId="6" borderId="1" xfId="0" applyFont="1" applyFill="1" applyBorder="1" applyAlignment="1">
      <alignment horizontal="left" vertical="top"/>
    </xf>
    <xf numFmtId="0" fontId="17" fillId="6" borderId="6" xfId="0" applyFont="1" applyFill="1" applyBorder="1" applyAlignment="1">
      <alignment horizontal="left" vertical="top"/>
    </xf>
    <xf numFmtId="0" fontId="17" fillId="6" borderId="6" xfId="0" applyFont="1" applyFill="1" applyBorder="1" applyAlignment="1">
      <alignment horizontal="left" vertical="center"/>
    </xf>
    <xf numFmtId="3" fontId="17" fillId="6" borderId="6" xfId="0" applyNumberFormat="1" applyFont="1" applyFill="1" applyBorder="1" applyAlignment="1">
      <alignment horizontal="left" vertical="center"/>
    </xf>
    <xf numFmtId="0" fontId="17" fillId="6" borderId="6" xfId="0" applyFont="1" applyFill="1" applyBorder="1" applyAlignment="1">
      <alignment horizontal="left" vertical="top" wrapText="1"/>
    </xf>
    <xf numFmtId="0" fontId="17" fillId="6" borderId="1" xfId="0" applyFont="1" applyFill="1" applyBorder="1" applyAlignment="1">
      <alignment horizontal="left" vertical="center" wrapText="1"/>
    </xf>
    <xf numFmtId="0" fontId="15" fillId="6" borderId="1" xfId="0" applyFont="1" applyFill="1" applyBorder="1" applyAlignment="1">
      <alignment horizontal="left" vertical="top" wrapText="1"/>
    </xf>
    <xf numFmtId="0" fontId="17" fillId="6" borderId="1" xfId="0" applyFont="1" applyFill="1" applyBorder="1" applyAlignment="1">
      <alignment vertical="top" wrapText="1"/>
    </xf>
    <xf numFmtId="0" fontId="15" fillId="6" borderId="1" xfId="0" applyFont="1" applyFill="1" applyBorder="1" applyAlignment="1">
      <alignment wrapText="1"/>
    </xf>
    <xf numFmtId="0" fontId="15" fillId="6" borderId="1" xfId="0" applyFont="1" applyFill="1" applyBorder="1" applyAlignment="1">
      <alignment horizontal="left" vertical="center"/>
    </xf>
    <xf numFmtId="0" fontId="15" fillId="6" borderId="1" xfId="0" applyFont="1" applyFill="1" applyBorder="1" applyAlignment="1">
      <alignment horizontal="left" vertical="top"/>
    </xf>
    <xf numFmtId="3" fontId="15" fillId="6" borderId="1" xfId="0" applyNumberFormat="1" applyFont="1" applyFill="1" applyBorder="1" applyAlignment="1">
      <alignment horizontal="left" vertical="center"/>
    </xf>
    <xf numFmtId="0" fontId="15" fillId="6" borderId="1" xfId="0" applyFont="1" applyFill="1" applyBorder="1" applyAlignment="1">
      <alignment vertical="top" wrapText="1"/>
    </xf>
    <xf numFmtId="9" fontId="17" fillId="6" borderId="1" xfId="0" applyNumberFormat="1" applyFont="1" applyFill="1" applyBorder="1" applyAlignment="1">
      <alignment horizontal="left" vertical="center"/>
    </xf>
    <xf numFmtId="3" fontId="17" fillId="6" borderId="1" xfId="0" applyNumberFormat="1" applyFont="1" applyFill="1" applyBorder="1" applyAlignment="1">
      <alignment horizontal="left" vertical="top"/>
    </xf>
    <xf numFmtId="0" fontId="15" fillId="6" borderId="5" xfId="0" applyFont="1" applyFill="1" applyBorder="1" applyAlignment="1">
      <alignment horizontal="left" vertical="top" wrapText="1"/>
    </xf>
    <xf numFmtId="0" fontId="15" fillId="6" borderId="5" xfId="0" applyFont="1" applyFill="1" applyBorder="1" applyAlignment="1">
      <alignment vertical="top" wrapText="1"/>
    </xf>
    <xf numFmtId="0" fontId="23" fillId="6" borderId="1" xfId="0" applyFont="1" applyFill="1" applyBorder="1" applyAlignment="1">
      <alignment horizontal="left" vertical="center"/>
    </xf>
    <xf numFmtId="0" fontId="17" fillId="6" borderId="0" xfId="0" applyFont="1" applyFill="1" applyAlignment="1">
      <alignment horizontal="left" vertical="top" wrapText="1"/>
    </xf>
    <xf numFmtId="0" fontId="17" fillId="6" borderId="5" xfId="0" applyFont="1" applyFill="1" applyBorder="1" applyAlignment="1">
      <alignment horizontal="left" vertical="center"/>
    </xf>
    <xf numFmtId="0" fontId="17" fillId="6" borderId="0" xfId="0" applyFont="1" applyFill="1" applyAlignment="1">
      <alignment horizontal="left" wrapText="1"/>
    </xf>
    <xf numFmtId="3" fontId="17" fillId="6" borderId="1" xfId="0" applyNumberFormat="1" applyFont="1" applyFill="1" applyBorder="1" applyAlignment="1">
      <alignment horizontal="left" vertical="center" wrapText="1"/>
    </xf>
    <xf numFmtId="3" fontId="17" fillId="6" borderId="0" xfId="0" applyNumberFormat="1" applyFont="1" applyFill="1" applyAlignment="1">
      <alignment horizontal="left"/>
    </xf>
    <xf numFmtId="3" fontId="17" fillId="6" borderId="5" xfId="0" applyNumberFormat="1" applyFont="1" applyFill="1" applyBorder="1" applyAlignment="1">
      <alignment horizontal="left" vertical="center"/>
    </xf>
    <xf numFmtId="0" fontId="17" fillId="6" borderId="0" xfId="0" applyFont="1" applyFill="1" applyAlignment="1">
      <alignment vertical="top" wrapText="1"/>
    </xf>
    <xf numFmtId="0" fontId="23" fillId="6" borderId="5" xfId="0" applyFont="1" applyFill="1" applyBorder="1" applyAlignment="1">
      <alignment horizontal="left" vertical="top"/>
    </xf>
    <xf numFmtId="0" fontId="17" fillId="6" borderId="5" xfId="0" applyFont="1" applyFill="1" applyBorder="1" applyAlignment="1">
      <alignment wrapText="1"/>
    </xf>
    <xf numFmtId="0" fontId="17" fillId="6" borderId="5" xfId="0" applyFont="1" applyFill="1" applyBorder="1" applyAlignment="1">
      <alignment vertical="top" wrapText="1"/>
    </xf>
    <xf numFmtId="0" fontId="17" fillId="6" borderId="0" xfId="0" applyFont="1" applyFill="1" applyAlignment="1">
      <alignment wrapText="1"/>
    </xf>
    <xf numFmtId="0" fontId="17" fillId="6" borderId="1" xfId="0" applyFont="1" applyFill="1" applyBorder="1" applyAlignment="1">
      <alignment horizontal="left"/>
    </xf>
    <xf numFmtId="3" fontId="17" fillId="6" borderId="1" xfId="0" applyNumberFormat="1" applyFont="1" applyFill="1" applyBorder="1" applyAlignment="1">
      <alignment horizontal="left"/>
    </xf>
    <xf numFmtId="3" fontId="17" fillId="6" borderId="1" xfId="0" applyNumberFormat="1" applyFont="1" applyFill="1" applyBorder="1" applyAlignment="1"/>
    <xf numFmtId="0" fontId="17" fillId="6" borderId="1" xfId="0" applyFont="1" applyFill="1" applyBorder="1"/>
    <xf numFmtId="0" fontId="17" fillId="6" borderId="1" xfId="0" applyFont="1" applyFill="1" applyBorder="1" applyAlignment="1">
      <alignment vertical="top"/>
    </xf>
    <xf numFmtId="0" fontId="22" fillId="6" borderId="1" xfId="0" applyFont="1" applyFill="1" applyBorder="1" applyAlignment="1">
      <alignment wrapText="1"/>
    </xf>
    <xf numFmtId="0" fontId="17" fillId="6" borderId="0" xfId="0" applyFont="1" applyFill="1" applyAlignment="1">
      <alignment horizontal="left" vertical="center" wrapText="1"/>
    </xf>
    <xf numFmtId="9" fontId="15" fillId="6" borderId="1" xfId="0" applyNumberFormat="1" applyFont="1" applyFill="1" applyBorder="1" applyAlignment="1">
      <alignment horizontal="left" vertical="center"/>
    </xf>
    <xf numFmtId="0" fontId="17" fillId="6" borderId="1" xfId="0" applyFont="1" applyFill="1" applyBorder="1" applyAlignment="1"/>
    <xf numFmtId="0" fontId="17" fillId="6" borderId="5" xfId="0" applyFont="1" applyFill="1" applyBorder="1" applyAlignment="1">
      <alignment horizontal="left" vertical="top" wrapText="1"/>
    </xf>
    <xf numFmtId="0" fontId="17" fillId="6" borderId="5" xfId="0" applyFont="1" applyFill="1" applyBorder="1" applyAlignment="1"/>
    <xf numFmtId="0" fontId="17" fillId="6" borderId="5" xfId="0" applyFont="1" applyFill="1" applyBorder="1" applyAlignment="1">
      <alignment horizontal="left" vertical="top"/>
    </xf>
    <xf numFmtId="3" fontId="17" fillId="6" borderId="5" xfId="0" applyNumberFormat="1" applyFont="1" applyFill="1" applyBorder="1" applyAlignment="1">
      <alignment horizontal="left" vertical="top"/>
    </xf>
    <xf numFmtId="3" fontId="17" fillId="6" borderId="1" xfId="0" applyNumberFormat="1" applyFont="1" applyFill="1" applyBorder="1"/>
    <xf numFmtId="0" fontId="18" fillId="0" borderId="1" xfId="0" applyFont="1" applyBorder="1" applyAlignment="1">
      <alignment vertical="top"/>
    </xf>
    <xf numFmtId="0" fontId="18" fillId="13" borderId="1" xfId="0" applyFont="1" applyFill="1" applyBorder="1" applyAlignment="1">
      <alignment vertical="top"/>
    </xf>
    <xf numFmtId="0" fontId="18" fillId="0" borderId="1" xfId="0" applyFont="1" applyBorder="1" applyAlignment="1">
      <alignment horizontal="left" vertical="top" wrapText="1"/>
    </xf>
    <xf numFmtId="0" fontId="26" fillId="0" borderId="1" xfId="0" applyFont="1" applyBorder="1" applyAlignment="1">
      <alignment horizontal="left" vertical="top" wrapText="1"/>
    </xf>
    <xf numFmtId="0" fontId="18" fillId="13" borderId="1" xfId="0" applyFont="1" applyFill="1" applyBorder="1" applyAlignment="1">
      <alignment horizontal="left" vertical="top" wrapText="1"/>
    </xf>
    <xf numFmtId="0" fontId="18" fillId="0" borderId="1" xfId="0" applyFont="1" applyFill="1" applyBorder="1" applyAlignment="1">
      <alignment vertical="top" wrapText="1"/>
    </xf>
    <xf numFmtId="0" fontId="17" fillId="17" borderId="1" xfId="0" applyFont="1" applyFill="1" applyBorder="1" applyAlignment="1">
      <alignment horizontal="left" vertical="center"/>
    </xf>
    <xf numFmtId="0" fontId="17" fillId="17" borderId="1" xfId="0" applyFont="1" applyFill="1" applyBorder="1" applyAlignment="1">
      <alignment horizontal="left" vertical="top"/>
    </xf>
    <xf numFmtId="3" fontId="17" fillId="17" borderId="1" xfId="0" applyNumberFormat="1" applyFont="1" applyFill="1" applyBorder="1" applyAlignment="1">
      <alignment horizontal="left" vertical="center"/>
    </xf>
    <xf numFmtId="0" fontId="17" fillId="17" borderId="1" xfId="0" applyFont="1" applyFill="1" applyBorder="1" applyAlignment="1">
      <alignment horizontal="left" vertical="top" wrapText="1"/>
    </xf>
    <xf numFmtId="0" fontId="23" fillId="17" borderId="1" xfId="0" applyFont="1" applyFill="1" applyBorder="1" applyAlignment="1">
      <alignment horizontal="left" vertical="top"/>
    </xf>
    <xf numFmtId="0" fontId="17" fillId="17" borderId="1" xfId="0" applyFont="1" applyFill="1" applyBorder="1" applyAlignment="1">
      <alignment horizontal="left" vertical="center" wrapText="1"/>
    </xf>
    <xf numFmtId="0" fontId="17" fillId="0" borderId="0" xfId="0" applyFont="1"/>
    <xf numFmtId="0" fontId="17" fillId="17" borderId="0" xfId="0" applyFont="1" applyFill="1" applyAlignment="1">
      <alignment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3" fontId="4" fillId="4" borderId="2" xfId="0" applyNumberFormat="1" applyFont="1" applyFill="1" applyBorder="1" applyAlignment="1">
      <alignment horizontal="center" vertical="center"/>
    </xf>
    <xf numFmtId="3" fontId="4" fillId="4"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xf>
    <xf numFmtId="0" fontId="4" fillId="5" borderId="2" xfId="0" applyFont="1" applyFill="1" applyBorder="1" applyAlignment="1">
      <alignment horizontal="left" vertical="center"/>
    </xf>
    <xf numFmtId="0" fontId="4" fillId="5"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16" fillId="14" borderId="8" xfId="1" applyAlignment="1">
      <alignment horizontal="center" vertical="center"/>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3" fontId="4" fillId="3" borderId="5" xfId="0" applyNumberFormat="1" applyFont="1" applyFill="1" applyBorder="1" applyAlignment="1">
      <alignment horizontal="left" vertical="center"/>
    </xf>
    <xf numFmtId="3" fontId="4" fillId="3" borderId="6" xfId="0" applyNumberFormat="1" applyFont="1" applyFill="1" applyBorder="1" applyAlignment="1">
      <alignment horizontal="left" vertical="center"/>
    </xf>
    <xf numFmtId="0" fontId="4" fillId="3" borderId="5"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xf numFmtId="0" fontId="17" fillId="17" borderId="1" xfId="0" applyFont="1" applyFill="1" applyBorder="1" applyAlignment="1">
      <alignment wrapText="1"/>
    </xf>
  </cellXfs>
  <cellStyles count="2">
    <cellStyle name="Check Cell" xfId="1" builtinId="23"/>
    <cellStyle name="Normal" xfId="0" builtinId="0"/>
  </cellStyles>
  <dxfs count="0"/>
  <tableStyles count="0" defaultTableStyle="TableStyleMedium2" defaultPivotStyle="PivotStyleLight16"/>
  <colors>
    <mruColors>
      <color rgb="FFFCD8F4"/>
      <color rgb="FFFFCCCC"/>
      <color rgb="FFEFF8FF"/>
      <color rgb="FF1CADE4"/>
      <color rgb="FFDFE3E5"/>
      <color rgb="FFE7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Jauna Dnobeles novada dokumenti">
      <a:dk1>
        <a:sysClr val="windowText" lastClr="000000"/>
      </a:dk1>
      <a:lt1>
        <a:sysClr val="window" lastClr="FFFFFF"/>
      </a:lt1>
      <a:dk2>
        <a:srgbClr val="335B74"/>
      </a:dk2>
      <a:lt2>
        <a:srgbClr val="DFE3E5"/>
      </a:lt2>
      <a:accent1>
        <a:srgbClr val="1CADE4"/>
      </a:accent1>
      <a:accent2>
        <a:srgbClr val="00D9CF"/>
      </a:accent2>
      <a:accent3>
        <a:srgbClr val="57E9AD"/>
      </a:accent3>
      <a:accent4>
        <a:srgbClr val="ABF489"/>
      </a:accent4>
      <a:accent5>
        <a:srgbClr val="F9F885"/>
      </a:accent5>
      <a:accent6>
        <a:srgbClr val="6EAC1C"/>
      </a:accent6>
      <a:hlink>
        <a:srgbClr val="3E8853"/>
      </a:hlink>
      <a:folHlink>
        <a:srgbClr val="3E8853"/>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0"/>
  <sheetViews>
    <sheetView tabSelected="1" view="pageBreakPreview" zoomScale="80" zoomScaleNormal="60" zoomScaleSheetLayoutView="80" zoomScalePageLayoutView="130" workbookViewId="0">
      <pane xSplit="1" ySplit="3" topLeftCell="B140" activePane="bottomRight" state="frozen"/>
      <selection pane="topRight" activeCell="B1" sqref="B1"/>
      <selection pane="bottomLeft" activeCell="A4" sqref="A4"/>
      <selection pane="bottomRight" activeCell="B147" sqref="B147"/>
    </sheetView>
  </sheetViews>
  <sheetFormatPr defaultColWidth="8.85546875" defaultRowHeight="21.75" thickTop="1" thickBottom="1" x14ac:dyDescent="0.55000000000000004"/>
  <cols>
    <col min="1" max="1" width="8" style="80" customWidth="1"/>
    <col min="2" max="2" width="47.85546875" style="5" customWidth="1"/>
    <col min="3" max="3" width="13.85546875" style="1" customWidth="1"/>
    <col min="4" max="4" width="13" style="1" customWidth="1"/>
    <col min="5" max="5" width="13.7109375" style="1" customWidth="1"/>
    <col min="6" max="6" width="18.28515625" style="46" customWidth="1"/>
    <col min="7" max="7" width="13.85546875" style="1" customWidth="1"/>
    <col min="8" max="8" width="26.28515625" style="34" customWidth="1"/>
    <col min="9" max="9" width="16.28515625" style="34" customWidth="1"/>
    <col min="10" max="10" width="16.140625" style="34" customWidth="1"/>
    <col min="11" max="11" width="16" style="34" customWidth="1"/>
    <col min="12" max="12" width="16.85546875" style="34" customWidth="1"/>
    <col min="13" max="13" width="59.42578125" style="81" customWidth="1"/>
    <col min="14" max="14" width="13.28515625" style="1" customWidth="1"/>
    <col min="15" max="15" width="12.7109375" style="1" customWidth="1"/>
    <col min="16" max="16" width="21.42578125" style="1" customWidth="1"/>
    <col min="17" max="17" width="19.140625" style="47" customWidth="1"/>
    <col min="18" max="18" width="23.42578125" style="1" customWidth="1"/>
    <col min="19" max="19" width="22.85546875" style="1" customWidth="1"/>
    <col min="20" max="20" width="36" style="1" customWidth="1"/>
    <col min="21" max="21" width="19.42578125" style="1" customWidth="1"/>
    <col min="22" max="16384" width="8.85546875" style="1"/>
  </cols>
  <sheetData>
    <row r="1" spans="1:20" ht="37.5" customHeight="1" thickBot="1" x14ac:dyDescent="0.55000000000000004">
      <c r="A1" s="159" t="s">
        <v>383</v>
      </c>
      <c r="B1" s="160"/>
      <c r="C1" s="160"/>
      <c r="D1" s="160"/>
      <c r="E1" s="160"/>
      <c r="F1" s="160"/>
      <c r="G1" s="160"/>
      <c r="H1" s="160"/>
      <c r="I1" s="160"/>
      <c r="J1" s="160"/>
      <c r="K1" s="160"/>
      <c r="L1" s="160"/>
      <c r="M1" s="160"/>
      <c r="N1" s="160"/>
      <c r="O1" s="160"/>
      <c r="P1" s="160"/>
      <c r="Q1" s="160"/>
      <c r="R1" s="160"/>
      <c r="S1" s="160"/>
      <c r="T1" s="161"/>
    </row>
    <row r="2" spans="1:20" thickTop="1" thickBot="1" x14ac:dyDescent="0.55000000000000004">
      <c r="A2" s="162" t="s">
        <v>105</v>
      </c>
      <c r="B2" s="163" t="s">
        <v>0</v>
      </c>
      <c r="C2" s="151" t="s">
        <v>2</v>
      </c>
      <c r="D2" s="152"/>
      <c r="E2" s="153"/>
      <c r="F2" s="165" t="s">
        <v>112</v>
      </c>
      <c r="G2" s="165" t="s">
        <v>5</v>
      </c>
      <c r="H2" s="167" t="s">
        <v>3</v>
      </c>
      <c r="I2" s="154" t="s">
        <v>16</v>
      </c>
      <c r="J2" s="155"/>
      <c r="K2" s="155"/>
      <c r="L2" s="156"/>
      <c r="M2" s="169" t="s">
        <v>10</v>
      </c>
      <c r="N2" s="157" t="s">
        <v>13</v>
      </c>
      <c r="O2" s="158"/>
      <c r="P2" s="165" t="s">
        <v>25</v>
      </c>
      <c r="Q2" s="171" t="s">
        <v>24</v>
      </c>
      <c r="R2" s="165" t="s">
        <v>23</v>
      </c>
      <c r="S2" s="165" t="s">
        <v>384</v>
      </c>
      <c r="T2" s="165" t="s">
        <v>75</v>
      </c>
    </row>
    <row r="3" spans="1:20" s="2" customFormat="1" thickTop="1" thickBot="1" x14ac:dyDescent="0.55000000000000004">
      <c r="A3" s="162"/>
      <c r="B3" s="164"/>
      <c r="C3" s="15" t="s">
        <v>1</v>
      </c>
      <c r="D3" s="15" t="s">
        <v>9</v>
      </c>
      <c r="E3" s="15" t="s">
        <v>4</v>
      </c>
      <c r="F3" s="166"/>
      <c r="G3" s="166"/>
      <c r="H3" s="168"/>
      <c r="I3" s="32" t="s">
        <v>15</v>
      </c>
      <c r="J3" s="32" t="s">
        <v>7</v>
      </c>
      <c r="K3" s="32" t="s">
        <v>14</v>
      </c>
      <c r="L3" s="33" t="s">
        <v>106</v>
      </c>
      <c r="M3" s="170"/>
      <c r="N3" s="15" t="s">
        <v>11</v>
      </c>
      <c r="O3" s="15" t="s">
        <v>12</v>
      </c>
      <c r="P3" s="166"/>
      <c r="Q3" s="172"/>
      <c r="R3" s="166"/>
      <c r="S3" s="166"/>
      <c r="T3" s="166"/>
    </row>
    <row r="4" spans="1:20" ht="84" customHeight="1" thickTop="1" thickBot="1" x14ac:dyDescent="0.55000000000000004">
      <c r="A4" s="79">
        <v>1</v>
      </c>
      <c r="B4" s="90" t="s">
        <v>518</v>
      </c>
      <c r="C4" s="91" t="s">
        <v>76</v>
      </c>
      <c r="D4" s="91" t="s">
        <v>78</v>
      </c>
      <c r="E4" s="91" t="s">
        <v>86</v>
      </c>
      <c r="F4" s="92" t="s">
        <v>37</v>
      </c>
      <c r="G4" s="91">
        <v>2</v>
      </c>
      <c r="H4" s="93">
        <v>6000</v>
      </c>
      <c r="I4" s="93">
        <v>6000</v>
      </c>
      <c r="J4" s="93"/>
      <c r="K4" s="93"/>
      <c r="L4" s="93"/>
      <c r="M4" s="90" t="s">
        <v>843</v>
      </c>
      <c r="N4" s="94">
        <v>2022</v>
      </c>
      <c r="O4" s="94">
        <v>2022</v>
      </c>
      <c r="P4" s="90" t="s">
        <v>698</v>
      </c>
      <c r="Q4" s="90" t="s">
        <v>567</v>
      </c>
      <c r="R4" s="90" t="s">
        <v>30</v>
      </c>
      <c r="S4" s="92"/>
      <c r="T4" s="92"/>
    </row>
    <row r="5" spans="1:20" ht="105.75" customHeight="1" thickTop="1" thickBot="1" x14ac:dyDescent="0.55000000000000004">
      <c r="A5" s="79">
        <v>2</v>
      </c>
      <c r="B5" s="90" t="s">
        <v>517</v>
      </c>
      <c r="C5" s="91" t="s">
        <v>76</v>
      </c>
      <c r="D5" s="91" t="s">
        <v>78</v>
      </c>
      <c r="E5" s="91" t="s">
        <v>86</v>
      </c>
      <c r="F5" s="95" t="s">
        <v>37</v>
      </c>
      <c r="G5" s="96">
        <v>1</v>
      </c>
      <c r="H5" s="97">
        <v>98300</v>
      </c>
      <c r="I5" s="97">
        <v>98300</v>
      </c>
      <c r="J5" s="97"/>
      <c r="K5" s="97"/>
      <c r="L5" s="97"/>
      <c r="M5" s="98" t="s">
        <v>844</v>
      </c>
      <c r="N5" s="95">
        <v>2023</v>
      </c>
      <c r="O5" s="95">
        <v>2024</v>
      </c>
      <c r="P5" s="90" t="s">
        <v>698</v>
      </c>
      <c r="Q5" s="98" t="s">
        <v>567</v>
      </c>
      <c r="R5" s="98" t="s">
        <v>30</v>
      </c>
      <c r="S5" s="95"/>
      <c r="T5" s="95"/>
    </row>
    <row r="6" spans="1:20" ht="44.25" customHeight="1" thickTop="1" thickBot="1" x14ac:dyDescent="0.55000000000000004">
      <c r="A6" s="79">
        <v>3</v>
      </c>
      <c r="B6" s="90" t="s">
        <v>519</v>
      </c>
      <c r="C6" s="91" t="s">
        <v>76</v>
      </c>
      <c r="D6" s="91" t="s">
        <v>78</v>
      </c>
      <c r="E6" s="91" t="s">
        <v>86</v>
      </c>
      <c r="F6" s="92" t="s">
        <v>37</v>
      </c>
      <c r="G6" s="91">
        <v>4</v>
      </c>
      <c r="H6" s="93">
        <v>125000</v>
      </c>
      <c r="I6" s="93">
        <v>125000</v>
      </c>
      <c r="J6" s="93"/>
      <c r="K6" s="93"/>
      <c r="L6" s="93"/>
      <c r="M6" s="90" t="s">
        <v>845</v>
      </c>
      <c r="N6" s="94">
        <v>2022</v>
      </c>
      <c r="O6" s="94">
        <v>2022</v>
      </c>
      <c r="P6" s="90" t="s">
        <v>698</v>
      </c>
      <c r="Q6" s="90" t="s">
        <v>568</v>
      </c>
      <c r="R6" s="90"/>
      <c r="S6" s="92"/>
      <c r="T6" s="92"/>
    </row>
    <row r="7" spans="1:20" ht="105.75" customHeight="1" thickTop="1" thickBot="1" x14ac:dyDescent="0.55000000000000004">
      <c r="A7" s="79">
        <v>4</v>
      </c>
      <c r="B7" s="90" t="s">
        <v>520</v>
      </c>
      <c r="C7" s="91" t="s">
        <v>76</v>
      </c>
      <c r="D7" s="91" t="s">
        <v>78</v>
      </c>
      <c r="E7" s="91" t="s">
        <v>86</v>
      </c>
      <c r="F7" s="92" t="s">
        <v>37</v>
      </c>
      <c r="G7" s="91">
        <v>3</v>
      </c>
      <c r="H7" s="93">
        <v>70000</v>
      </c>
      <c r="I7" s="93">
        <v>70000</v>
      </c>
      <c r="J7" s="93"/>
      <c r="K7" s="93"/>
      <c r="L7" s="93"/>
      <c r="M7" s="90" t="s">
        <v>846</v>
      </c>
      <c r="N7" s="92">
        <v>2023</v>
      </c>
      <c r="O7" s="92">
        <v>2024</v>
      </c>
      <c r="P7" s="90" t="s">
        <v>698</v>
      </c>
      <c r="Q7" s="90" t="s">
        <v>568</v>
      </c>
      <c r="R7" s="90"/>
      <c r="S7" s="92"/>
      <c r="T7" s="92"/>
    </row>
    <row r="8" spans="1:20" ht="63" customHeight="1" thickTop="1" thickBot="1" x14ac:dyDescent="0.55000000000000004">
      <c r="A8" s="79">
        <v>5</v>
      </c>
      <c r="B8" s="90" t="s">
        <v>521</v>
      </c>
      <c r="C8" s="91" t="s">
        <v>76</v>
      </c>
      <c r="D8" s="91" t="s">
        <v>78</v>
      </c>
      <c r="E8" s="91" t="s">
        <v>86</v>
      </c>
      <c r="F8" s="92" t="s">
        <v>37</v>
      </c>
      <c r="G8" s="91">
        <v>6</v>
      </c>
      <c r="H8" s="93">
        <v>18000</v>
      </c>
      <c r="I8" s="93">
        <v>18000</v>
      </c>
      <c r="J8" s="93"/>
      <c r="K8" s="93"/>
      <c r="L8" s="93"/>
      <c r="M8" s="90" t="s">
        <v>847</v>
      </c>
      <c r="N8" s="94">
        <v>2022</v>
      </c>
      <c r="O8" s="94">
        <v>2022</v>
      </c>
      <c r="P8" s="90" t="s">
        <v>698</v>
      </c>
      <c r="Q8" s="90" t="s">
        <v>569</v>
      </c>
      <c r="R8" s="90"/>
      <c r="S8" s="92"/>
      <c r="T8" s="92"/>
    </row>
    <row r="9" spans="1:20" ht="104.25" customHeight="1" thickTop="1" thickBot="1" x14ac:dyDescent="0.55000000000000004">
      <c r="A9" s="79">
        <v>6</v>
      </c>
      <c r="B9" s="90" t="s">
        <v>521</v>
      </c>
      <c r="C9" s="91" t="s">
        <v>76</v>
      </c>
      <c r="D9" s="91" t="s">
        <v>78</v>
      </c>
      <c r="E9" s="91" t="s">
        <v>86</v>
      </c>
      <c r="F9" s="92" t="s">
        <v>37</v>
      </c>
      <c r="G9" s="91">
        <v>5</v>
      </c>
      <c r="H9" s="93">
        <v>43000</v>
      </c>
      <c r="I9" s="93">
        <v>43000</v>
      </c>
      <c r="J9" s="93"/>
      <c r="K9" s="93"/>
      <c r="L9" s="93"/>
      <c r="M9" s="90" t="s">
        <v>848</v>
      </c>
      <c r="N9" s="92">
        <v>2023</v>
      </c>
      <c r="O9" s="92">
        <v>2024</v>
      </c>
      <c r="P9" s="90" t="s">
        <v>698</v>
      </c>
      <c r="Q9" s="90" t="s">
        <v>569</v>
      </c>
      <c r="R9" s="90"/>
      <c r="S9" s="92"/>
      <c r="T9" s="92"/>
    </row>
    <row r="10" spans="1:20" ht="64.5" customHeight="1" thickTop="1" thickBot="1" x14ac:dyDescent="0.55000000000000004">
      <c r="A10" s="79">
        <v>7</v>
      </c>
      <c r="B10" s="90" t="s">
        <v>549</v>
      </c>
      <c r="C10" s="91" t="s">
        <v>76</v>
      </c>
      <c r="D10" s="91" t="s">
        <v>78</v>
      </c>
      <c r="E10" s="91" t="s">
        <v>86</v>
      </c>
      <c r="F10" s="92" t="s">
        <v>111</v>
      </c>
      <c r="G10" s="91" t="s">
        <v>820</v>
      </c>
      <c r="H10" s="93">
        <v>28000</v>
      </c>
      <c r="I10" s="93">
        <v>28000</v>
      </c>
      <c r="J10" s="93"/>
      <c r="K10" s="93"/>
      <c r="L10" s="93"/>
      <c r="M10" s="90" t="s">
        <v>849</v>
      </c>
      <c r="N10" s="94">
        <v>2022</v>
      </c>
      <c r="O10" s="94">
        <v>2022</v>
      </c>
      <c r="P10" s="90" t="s">
        <v>698</v>
      </c>
      <c r="Q10" s="90" t="s">
        <v>570</v>
      </c>
      <c r="R10" s="90"/>
      <c r="S10" s="92"/>
      <c r="T10" s="92"/>
    </row>
    <row r="11" spans="1:20" ht="42" thickTop="1" thickBot="1" x14ac:dyDescent="0.55000000000000004">
      <c r="A11" s="79">
        <v>8</v>
      </c>
      <c r="B11" s="90" t="s">
        <v>549</v>
      </c>
      <c r="C11" s="91" t="s">
        <v>76</v>
      </c>
      <c r="D11" s="91" t="s">
        <v>78</v>
      </c>
      <c r="E11" s="91" t="s">
        <v>86</v>
      </c>
      <c r="F11" s="92" t="s">
        <v>111</v>
      </c>
      <c r="G11" s="91" t="s">
        <v>821</v>
      </c>
      <c r="H11" s="93">
        <v>40000</v>
      </c>
      <c r="I11" s="93">
        <v>40000</v>
      </c>
      <c r="J11" s="93"/>
      <c r="K11" s="93"/>
      <c r="L11" s="93"/>
      <c r="M11" s="90" t="s">
        <v>850</v>
      </c>
      <c r="N11" s="92">
        <v>2023</v>
      </c>
      <c r="O11" s="92">
        <v>2024</v>
      </c>
      <c r="P11" s="90" t="s">
        <v>698</v>
      </c>
      <c r="Q11" s="90" t="s">
        <v>570</v>
      </c>
      <c r="R11" s="90"/>
      <c r="S11" s="92"/>
      <c r="T11" s="92"/>
    </row>
    <row r="12" spans="1:20" ht="45" customHeight="1" thickTop="1" thickBot="1" x14ac:dyDescent="0.55000000000000004">
      <c r="A12" s="79">
        <v>9</v>
      </c>
      <c r="B12" s="90" t="s">
        <v>550</v>
      </c>
      <c r="C12" s="91" t="s">
        <v>76</v>
      </c>
      <c r="D12" s="91" t="s">
        <v>788</v>
      </c>
      <c r="E12" s="91" t="s">
        <v>789</v>
      </c>
      <c r="F12" s="92" t="s">
        <v>111</v>
      </c>
      <c r="G12" s="91" t="s">
        <v>822</v>
      </c>
      <c r="H12" s="93">
        <v>35000</v>
      </c>
      <c r="I12" s="93">
        <v>35000</v>
      </c>
      <c r="J12" s="93"/>
      <c r="K12" s="93"/>
      <c r="L12" s="93"/>
      <c r="M12" s="90" t="s">
        <v>851</v>
      </c>
      <c r="N12" s="92">
        <v>2023</v>
      </c>
      <c r="O12" s="92">
        <v>2024</v>
      </c>
      <c r="P12" s="90" t="s">
        <v>698</v>
      </c>
      <c r="Q12" s="90" t="s">
        <v>570</v>
      </c>
      <c r="R12" s="90"/>
      <c r="S12" s="92"/>
      <c r="T12" s="92"/>
    </row>
    <row r="13" spans="1:20" ht="42" thickTop="1" thickBot="1" x14ac:dyDescent="0.55000000000000004">
      <c r="A13" s="79">
        <v>10</v>
      </c>
      <c r="B13" s="90" t="s">
        <v>553</v>
      </c>
      <c r="C13" s="91" t="s">
        <v>76</v>
      </c>
      <c r="D13" s="91" t="s">
        <v>78</v>
      </c>
      <c r="E13" s="91" t="s">
        <v>86</v>
      </c>
      <c r="F13" s="92" t="s">
        <v>109</v>
      </c>
      <c r="G13" s="91">
        <v>11</v>
      </c>
      <c r="H13" s="93">
        <v>4000</v>
      </c>
      <c r="I13" s="93">
        <v>4000</v>
      </c>
      <c r="J13" s="93"/>
      <c r="K13" s="93"/>
      <c r="L13" s="93"/>
      <c r="M13" s="90" t="s">
        <v>852</v>
      </c>
      <c r="N13" s="94">
        <v>2022</v>
      </c>
      <c r="O13" s="94">
        <v>2022</v>
      </c>
      <c r="P13" s="90" t="s">
        <v>698</v>
      </c>
      <c r="Q13" s="90" t="s">
        <v>571</v>
      </c>
      <c r="R13" s="90"/>
      <c r="S13" s="92"/>
      <c r="T13" s="92"/>
    </row>
    <row r="14" spans="1:20" ht="42" thickTop="1" thickBot="1" x14ac:dyDescent="0.55000000000000004">
      <c r="A14" s="79">
        <v>11</v>
      </c>
      <c r="B14" s="90" t="s">
        <v>552</v>
      </c>
      <c r="C14" s="91" t="s">
        <v>76</v>
      </c>
      <c r="D14" s="91" t="s">
        <v>78</v>
      </c>
      <c r="E14" s="91" t="s">
        <v>86</v>
      </c>
      <c r="F14" s="92" t="s">
        <v>109</v>
      </c>
      <c r="G14" s="91">
        <v>10</v>
      </c>
      <c r="H14" s="93">
        <v>146400</v>
      </c>
      <c r="I14" s="93">
        <f>H14*0.2</f>
        <v>29280</v>
      </c>
      <c r="J14" s="93"/>
      <c r="K14" s="93">
        <f>H14*0.8</f>
        <v>117120</v>
      </c>
      <c r="L14" s="93"/>
      <c r="M14" s="90" t="s">
        <v>853</v>
      </c>
      <c r="N14" s="92">
        <v>2023</v>
      </c>
      <c r="O14" s="92">
        <v>2024</v>
      </c>
      <c r="P14" s="90" t="s">
        <v>698</v>
      </c>
      <c r="Q14" s="90" t="s">
        <v>571</v>
      </c>
      <c r="R14" s="90"/>
      <c r="S14" s="92"/>
      <c r="T14" s="92"/>
    </row>
    <row r="15" spans="1:20" ht="42" thickTop="1" thickBot="1" x14ac:dyDescent="0.55000000000000004">
      <c r="A15" s="79">
        <v>12</v>
      </c>
      <c r="B15" s="90" t="s">
        <v>554</v>
      </c>
      <c r="C15" s="91" t="s">
        <v>76</v>
      </c>
      <c r="D15" s="91" t="s">
        <v>78</v>
      </c>
      <c r="E15" s="91" t="s">
        <v>86</v>
      </c>
      <c r="F15" s="92" t="s">
        <v>109</v>
      </c>
      <c r="G15" s="91">
        <v>13</v>
      </c>
      <c r="H15" s="93">
        <v>6000</v>
      </c>
      <c r="I15" s="93">
        <v>6000</v>
      </c>
      <c r="J15" s="93"/>
      <c r="K15" s="93"/>
      <c r="L15" s="93"/>
      <c r="M15" s="90" t="s">
        <v>854</v>
      </c>
      <c r="N15" s="94">
        <v>2022</v>
      </c>
      <c r="O15" s="94">
        <v>2022</v>
      </c>
      <c r="P15" s="90" t="s">
        <v>698</v>
      </c>
      <c r="Q15" s="90" t="s">
        <v>571</v>
      </c>
      <c r="R15" s="90"/>
      <c r="S15" s="92"/>
      <c r="T15" s="92"/>
    </row>
    <row r="16" spans="1:20" ht="62.25" thickTop="1" thickBot="1" x14ac:dyDescent="0.55000000000000004">
      <c r="A16" s="79">
        <v>13</v>
      </c>
      <c r="B16" s="90" t="s">
        <v>697</v>
      </c>
      <c r="C16" s="91" t="s">
        <v>76</v>
      </c>
      <c r="D16" s="91" t="s">
        <v>78</v>
      </c>
      <c r="E16" s="91" t="s">
        <v>86</v>
      </c>
      <c r="F16" s="92" t="s">
        <v>109</v>
      </c>
      <c r="G16" s="91">
        <v>12</v>
      </c>
      <c r="H16" s="93">
        <v>93200</v>
      </c>
      <c r="I16" s="93">
        <f>89200*0.2+4000</f>
        <v>21840</v>
      </c>
      <c r="J16" s="93"/>
      <c r="K16" s="93">
        <f>89200*0.8</f>
        <v>71360</v>
      </c>
      <c r="L16" s="93"/>
      <c r="M16" s="90" t="s">
        <v>855</v>
      </c>
      <c r="N16" s="92">
        <v>2024</v>
      </c>
      <c r="O16" s="92">
        <v>2024</v>
      </c>
      <c r="P16" s="90" t="s">
        <v>698</v>
      </c>
      <c r="Q16" s="90" t="s">
        <v>571</v>
      </c>
      <c r="R16" s="90"/>
      <c r="S16" s="92"/>
      <c r="T16" s="92"/>
    </row>
    <row r="17" spans="1:20" ht="123" thickTop="1" thickBot="1" x14ac:dyDescent="0.55000000000000004">
      <c r="A17" s="79">
        <v>14</v>
      </c>
      <c r="B17" s="90" t="s">
        <v>532</v>
      </c>
      <c r="C17" s="91" t="s">
        <v>76</v>
      </c>
      <c r="D17" s="91" t="s">
        <v>78</v>
      </c>
      <c r="E17" s="91" t="s">
        <v>86</v>
      </c>
      <c r="F17" s="92" t="s">
        <v>34</v>
      </c>
      <c r="G17" s="91">
        <v>15</v>
      </c>
      <c r="H17" s="93">
        <v>15925</v>
      </c>
      <c r="I17" s="93">
        <v>15925</v>
      </c>
      <c r="J17" s="93"/>
      <c r="K17" s="93"/>
      <c r="L17" s="93"/>
      <c r="M17" s="90" t="s">
        <v>856</v>
      </c>
      <c r="N17" s="94">
        <v>2022</v>
      </c>
      <c r="O17" s="94">
        <v>2022</v>
      </c>
      <c r="P17" s="90" t="s">
        <v>698</v>
      </c>
      <c r="Q17" s="90" t="s">
        <v>572</v>
      </c>
      <c r="R17" s="90"/>
      <c r="S17" s="92"/>
      <c r="T17" s="90" t="s">
        <v>1028</v>
      </c>
    </row>
    <row r="18" spans="1:20" ht="42" thickTop="1" thickBot="1" x14ac:dyDescent="0.55000000000000004">
      <c r="A18" s="79">
        <v>15</v>
      </c>
      <c r="B18" s="90" t="s">
        <v>533</v>
      </c>
      <c r="C18" s="91" t="s">
        <v>76</v>
      </c>
      <c r="D18" s="91" t="s">
        <v>78</v>
      </c>
      <c r="E18" s="91" t="s">
        <v>86</v>
      </c>
      <c r="F18" s="92" t="s">
        <v>34</v>
      </c>
      <c r="G18" s="91">
        <v>14</v>
      </c>
      <c r="H18" s="93">
        <v>12000</v>
      </c>
      <c r="I18" s="93">
        <v>12000</v>
      </c>
      <c r="J18" s="93"/>
      <c r="K18" s="93"/>
      <c r="L18" s="93"/>
      <c r="M18" s="90" t="s">
        <v>857</v>
      </c>
      <c r="N18" s="92">
        <v>2023</v>
      </c>
      <c r="O18" s="92">
        <v>2024</v>
      </c>
      <c r="P18" s="90" t="s">
        <v>698</v>
      </c>
      <c r="Q18" s="90" t="s">
        <v>572</v>
      </c>
      <c r="R18" s="90"/>
      <c r="S18" s="92"/>
      <c r="T18" s="92"/>
    </row>
    <row r="19" spans="1:20" ht="44.25" customHeight="1" thickTop="1" thickBot="1" x14ac:dyDescent="0.55000000000000004">
      <c r="A19" s="79">
        <v>16</v>
      </c>
      <c r="B19" s="90" t="s">
        <v>523</v>
      </c>
      <c r="C19" s="91" t="s">
        <v>76</v>
      </c>
      <c r="D19" s="91" t="s">
        <v>78</v>
      </c>
      <c r="E19" s="91" t="s">
        <v>86</v>
      </c>
      <c r="F19" s="92" t="s">
        <v>35</v>
      </c>
      <c r="G19" s="91">
        <v>17</v>
      </c>
      <c r="H19" s="93">
        <v>8800</v>
      </c>
      <c r="I19" s="93">
        <v>8800</v>
      </c>
      <c r="J19" s="93"/>
      <c r="K19" s="93"/>
      <c r="L19" s="93"/>
      <c r="M19" s="90" t="s">
        <v>858</v>
      </c>
      <c r="N19" s="94">
        <v>2022</v>
      </c>
      <c r="O19" s="94">
        <v>2022</v>
      </c>
      <c r="P19" s="90" t="s">
        <v>698</v>
      </c>
      <c r="Q19" s="90" t="s">
        <v>575</v>
      </c>
      <c r="R19" s="99"/>
      <c r="S19" s="91"/>
      <c r="T19" s="91"/>
    </row>
    <row r="20" spans="1:20" ht="63" customHeight="1" thickTop="1" thickBot="1" x14ac:dyDescent="0.55000000000000004">
      <c r="A20" s="79">
        <v>17</v>
      </c>
      <c r="B20" s="90" t="s">
        <v>523</v>
      </c>
      <c r="C20" s="91" t="s">
        <v>76</v>
      </c>
      <c r="D20" s="91" t="s">
        <v>78</v>
      </c>
      <c r="E20" s="91" t="s">
        <v>86</v>
      </c>
      <c r="F20" s="92" t="s">
        <v>35</v>
      </c>
      <c r="G20" s="91">
        <v>16</v>
      </c>
      <c r="H20" s="93">
        <v>33000</v>
      </c>
      <c r="I20" s="93">
        <v>33000</v>
      </c>
      <c r="J20" s="93"/>
      <c r="K20" s="93"/>
      <c r="L20" s="93"/>
      <c r="M20" s="90" t="s">
        <v>859</v>
      </c>
      <c r="N20" s="92">
        <v>2023</v>
      </c>
      <c r="O20" s="92">
        <v>2024</v>
      </c>
      <c r="P20" s="90" t="s">
        <v>698</v>
      </c>
      <c r="Q20" s="90" t="s">
        <v>575</v>
      </c>
      <c r="R20" s="99"/>
      <c r="S20" s="91"/>
      <c r="T20" s="91"/>
    </row>
    <row r="21" spans="1:20" ht="42" thickTop="1" thickBot="1" x14ac:dyDescent="0.55000000000000004">
      <c r="A21" s="79">
        <v>18</v>
      </c>
      <c r="B21" s="90" t="s">
        <v>522</v>
      </c>
      <c r="C21" s="91" t="s">
        <v>76</v>
      </c>
      <c r="D21" s="91" t="s">
        <v>78</v>
      </c>
      <c r="E21" s="91" t="s">
        <v>86</v>
      </c>
      <c r="F21" s="92" t="s">
        <v>37</v>
      </c>
      <c r="G21" s="91">
        <v>19</v>
      </c>
      <c r="H21" s="93">
        <v>1900</v>
      </c>
      <c r="I21" s="93">
        <v>1900</v>
      </c>
      <c r="J21" s="93"/>
      <c r="K21" s="93"/>
      <c r="L21" s="93"/>
      <c r="M21" s="90" t="s">
        <v>860</v>
      </c>
      <c r="N21" s="94">
        <v>2022</v>
      </c>
      <c r="O21" s="94">
        <v>2022</v>
      </c>
      <c r="P21" s="90" t="s">
        <v>698</v>
      </c>
      <c r="Q21" s="90" t="s">
        <v>573</v>
      </c>
      <c r="R21" s="99"/>
      <c r="S21" s="91"/>
      <c r="T21" s="91"/>
    </row>
    <row r="22" spans="1:20" ht="42" thickTop="1" thickBot="1" x14ac:dyDescent="0.55000000000000004">
      <c r="A22" s="79">
        <v>19</v>
      </c>
      <c r="B22" s="90" t="s">
        <v>36</v>
      </c>
      <c r="C22" s="91" t="s">
        <v>76</v>
      </c>
      <c r="D22" s="91" t="s">
        <v>78</v>
      </c>
      <c r="E22" s="91" t="s">
        <v>86</v>
      </c>
      <c r="F22" s="92" t="s">
        <v>37</v>
      </c>
      <c r="G22" s="91">
        <v>18</v>
      </c>
      <c r="H22" s="93">
        <v>23400</v>
      </c>
      <c r="I22" s="93">
        <v>23400</v>
      </c>
      <c r="J22" s="93"/>
      <c r="K22" s="93"/>
      <c r="L22" s="93"/>
      <c r="M22" s="90" t="s">
        <v>175</v>
      </c>
      <c r="N22" s="92">
        <v>2023</v>
      </c>
      <c r="O22" s="92">
        <v>2024</v>
      </c>
      <c r="P22" s="90" t="s">
        <v>698</v>
      </c>
      <c r="Q22" s="90" t="s">
        <v>573</v>
      </c>
      <c r="R22" s="99"/>
      <c r="S22" s="91"/>
      <c r="T22" s="91"/>
    </row>
    <row r="23" spans="1:20" ht="82.5" thickTop="1" thickBot="1" x14ac:dyDescent="0.55000000000000004">
      <c r="A23" s="79">
        <v>20</v>
      </c>
      <c r="B23" s="90" t="s">
        <v>524</v>
      </c>
      <c r="C23" s="91" t="s">
        <v>76</v>
      </c>
      <c r="D23" s="91" t="s">
        <v>78</v>
      </c>
      <c r="E23" s="91" t="s">
        <v>86</v>
      </c>
      <c r="F23" s="92" t="s">
        <v>58</v>
      </c>
      <c r="G23" s="91"/>
      <c r="H23" s="93">
        <v>53000</v>
      </c>
      <c r="I23" s="93">
        <v>53000</v>
      </c>
      <c r="J23" s="93"/>
      <c r="K23" s="93"/>
      <c r="L23" s="93"/>
      <c r="M23" s="90" t="s">
        <v>861</v>
      </c>
      <c r="N23" s="92">
        <v>2023</v>
      </c>
      <c r="O23" s="92">
        <v>2024</v>
      </c>
      <c r="P23" s="90" t="s">
        <v>698</v>
      </c>
      <c r="Q23" s="90" t="s">
        <v>574</v>
      </c>
      <c r="R23" s="99"/>
      <c r="S23" s="91"/>
      <c r="T23" s="91"/>
    </row>
    <row r="24" spans="1:20" ht="42" thickTop="1" thickBot="1" x14ac:dyDescent="0.55000000000000004">
      <c r="A24" s="79">
        <v>21</v>
      </c>
      <c r="B24" s="90" t="s">
        <v>525</v>
      </c>
      <c r="C24" s="91" t="s">
        <v>76</v>
      </c>
      <c r="D24" s="91" t="s">
        <v>78</v>
      </c>
      <c r="E24" s="91" t="s">
        <v>86</v>
      </c>
      <c r="F24" s="92" t="s">
        <v>116</v>
      </c>
      <c r="G24" s="91"/>
      <c r="H24" s="93">
        <v>59000</v>
      </c>
      <c r="I24" s="93">
        <v>59000</v>
      </c>
      <c r="J24" s="93"/>
      <c r="K24" s="93"/>
      <c r="L24" s="93"/>
      <c r="M24" s="90" t="s">
        <v>862</v>
      </c>
      <c r="N24" s="92">
        <v>2023</v>
      </c>
      <c r="O24" s="92">
        <v>2024</v>
      </c>
      <c r="P24" s="90" t="s">
        <v>698</v>
      </c>
      <c r="Q24" s="90" t="s">
        <v>576</v>
      </c>
      <c r="R24" s="99"/>
      <c r="S24" s="91"/>
      <c r="T24" s="91"/>
    </row>
    <row r="25" spans="1:20" ht="48" customHeight="1" thickTop="1" thickBot="1" x14ac:dyDescent="0.55000000000000004">
      <c r="A25" s="79">
        <v>22</v>
      </c>
      <c r="B25" s="90" t="s">
        <v>530</v>
      </c>
      <c r="C25" s="91" t="s">
        <v>76</v>
      </c>
      <c r="D25" s="91" t="s">
        <v>78</v>
      </c>
      <c r="E25" s="91" t="s">
        <v>86</v>
      </c>
      <c r="F25" s="92" t="s">
        <v>37</v>
      </c>
      <c r="G25" s="91">
        <v>23</v>
      </c>
      <c r="H25" s="93">
        <v>13800</v>
      </c>
      <c r="I25" s="93">
        <v>13800</v>
      </c>
      <c r="J25" s="93"/>
      <c r="K25" s="93"/>
      <c r="L25" s="93"/>
      <c r="M25" s="90" t="s">
        <v>863</v>
      </c>
      <c r="N25" s="94">
        <v>2022</v>
      </c>
      <c r="O25" s="94">
        <v>2022</v>
      </c>
      <c r="P25" s="90" t="s">
        <v>698</v>
      </c>
      <c r="Q25" s="90" t="s">
        <v>577</v>
      </c>
      <c r="R25" s="99"/>
      <c r="S25" s="91"/>
      <c r="T25" s="91"/>
    </row>
    <row r="26" spans="1:20" ht="62.25" thickTop="1" thickBot="1" x14ac:dyDescent="0.55000000000000004">
      <c r="A26" s="79">
        <v>23</v>
      </c>
      <c r="B26" s="90" t="s">
        <v>529</v>
      </c>
      <c r="C26" s="91" t="s">
        <v>76</v>
      </c>
      <c r="D26" s="91" t="s">
        <v>78</v>
      </c>
      <c r="E26" s="91" t="s">
        <v>86</v>
      </c>
      <c r="F26" s="92" t="s">
        <v>37</v>
      </c>
      <c r="G26" s="91">
        <v>22</v>
      </c>
      <c r="H26" s="93">
        <v>16800</v>
      </c>
      <c r="I26" s="93">
        <v>16800</v>
      </c>
      <c r="J26" s="93"/>
      <c r="K26" s="93"/>
      <c r="L26" s="93"/>
      <c r="M26" s="90" t="s">
        <v>864</v>
      </c>
      <c r="N26" s="92">
        <v>2023</v>
      </c>
      <c r="O26" s="92">
        <v>2024</v>
      </c>
      <c r="P26" s="90" t="s">
        <v>698</v>
      </c>
      <c r="Q26" s="90" t="s">
        <v>577</v>
      </c>
      <c r="R26" s="99"/>
      <c r="S26" s="91"/>
      <c r="T26" s="91"/>
    </row>
    <row r="27" spans="1:20" ht="42" thickTop="1" thickBot="1" x14ac:dyDescent="0.55000000000000004">
      <c r="A27" s="79">
        <v>24</v>
      </c>
      <c r="B27" s="90" t="s">
        <v>526</v>
      </c>
      <c r="C27" s="91" t="s">
        <v>76</v>
      </c>
      <c r="D27" s="91" t="s">
        <v>78</v>
      </c>
      <c r="E27" s="91" t="s">
        <v>86</v>
      </c>
      <c r="F27" s="92" t="s">
        <v>37</v>
      </c>
      <c r="G27" s="91">
        <v>25</v>
      </c>
      <c r="H27" s="93">
        <v>1200</v>
      </c>
      <c r="I27" s="93">
        <v>1200</v>
      </c>
      <c r="J27" s="93"/>
      <c r="K27" s="93"/>
      <c r="L27" s="93"/>
      <c r="M27" s="90" t="s">
        <v>865</v>
      </c>
      <c r="N27" s="94">
        <v>2022</v>
      </c>
      <c r="O27" s="94">
        <v>2022</v>
      </c>
      <c r="P27" s="90" t="s">
        <v>698</v>
      </c>
      <c r="Q27" s="90" t="s">
        <v>578</v>
      </c>
      <c r="R27" s="99"/>
      <c r="S27" s="91"/>
      <c r="T27" s="91"/>
    </row>
    <row r="28" spans="1:20" ht="42" thickTop="1" thickBot="1" x14ac:dyDescent="0.55000000000000004">
      <c r="A28" s="79">
        <v>25</v>
      </c>
      <c r="B28" s="90" t="s">
        <v>526</v>
      </c>
      <c r="C28" s="91" t="s">
        <v>76</v>
      </c>
      <c r="D28" s="91" t="s">
        <v>78</v>
      </c>
      <c r="E28" s="91" t="s">
        <v>86</v>
      </c>
      <c r="F28" s="92" t="s">
        <v>37</v>
      </c>
      <c r="G28" s="91">
        <v>24</v>
      </c>
      <c r="H28" s="93">
        <v>19000</v>
      </c>
      <c r="I28" s="93">
        <v>19000</v>
      </c>
      <c r="J28" s="93"/>
      <c r="K28" s="93"/>
      <c r="L28" s="93"/>
      <c r="M28" s="90" t="s">
        <v>866</v>
      </c>
      <c r="N28" s="92">
        <v>2023</v>
      </c>
      <c r="O28" s="92">
        <v>2023</v>
      </c>
      <c r="P28" s="90" t="s">
        <v>698</v>
      </c>
      <c r="Q28" s="90" t="s">
        <v>578</v>
      </c>
      <c r="R28" s="99"/>
      <c r="S28" s="91"/>
      <c r="T28" s="91"/>
    </row>
    <row r="29" spans="1:20" ht="102.75" thickTop="1" thickBot="1" x14ac:dyDescent="0.55000000000000004">
      <c r="A29" s="79">
        <v>26</v>
      </c>
      <c r="B29" s="90" t="s">
        <v>527</v>
      </c>
      <c r="C29" s="91" t="s">
        <v>76</v>
      </c>
      <c r="D29" s="91" t="s">
        <v>78</v>
      </c>
      <c r="E29" s="91" t="s">
        <v>86</v>
      </c>
      <c r="F29" s="92" t="s">
        <v>37</v>
      </c>
      <c r="G29" s="91">
        <v>27</v>
      </c>
      <c r="H29" s="93">
        <v>55000</v>
      </c>
      <c r="I29" s="93">
        <v>55000</v>
      </c>
      <c r="J29" s="93"/>
      <c r="K29" s="93"/>
      <c r="L29" s="93"/>
      <c r="M29" s="90" t="s">
        <v>867</v>
      </c>
      <c r="N29" s="94">
        <v>2022</v>
      </c>
      <c r="O29" s="94">
        <v>2022</v>
      </c>
      <c r="P29" s="90" t="s">
        <v>698</v>
      </c>
      <c r="Q29" s="90" t="s">
        <v>579</v>
      </c>
      <c r="R29" s="99"/>
      <c r="S29" s="91"/>
      <c r="T29" s="91"/>
    </row>
    <row r="30" spans="1:20" ht="62.25" thickTop="1" thickBot="1" x14ac:dyDescent="0.55000000000000004">
      <c r="A30" s="79">
        <v>27</v>
      </c>
      <c r="B30" s="90" t="s">
        <v>527</v>
      </c>
      <c r="C30" s="91" t="s">
        <v>76</v>
      </c>
      <c r="D30" s="91" t="s">
        <v>78</v>
      </c>
      <c r="E30" s="91" t="s">
        <v>86</v>
      </c>
      <c r="F30" s="92" t="s">
        <v>37</v>
      </c>
      <c r="G30" s="91">
        <v>26</v>
      </c>
      <c r="H30" s="93">
        <v>51000</v>
      </c>
      <c r="I30" s="93">
        <v>51000</v>
      </c>
      <c r="J30" s="93"/>
      <c r="K30" s="93"/>
      <c r="L30" s="93"/>
      <c r="M30" s="90" t="s">
        <v>868</v>
      </c>
      <c r="N30" s="92">
        <v>2023</v>
      </c>
      <c r="O30" s="92">
        <v>2023</v>
      </c>
      <c r="P30" s="90" t="s">
        <v>698</v>
      </c>
      <c r="Q30" s="90" t="s">
        <v>579</v>
      </c>
      <c r="R30" s="99"/>
      <c r="S30" s="91"/>
      <c r="T30" s="91"/>
    </row>
    <row r="31" spans="1:20" ht="62.25" customHeight="1" thickTop="1" thickBot="1" x14ac:dyDescent="0.55000000000000004">
      <c r="A31" s="79">
        <v>28</v>
      </c>
      <c r="B31" s="90" t="s">
        <v>528</v>
      </c>
      <c r="C31" s="91" t="s">
        <v>76</v>
      </c>
      <c r="D31" s="91" t="s">
        <v>78</v>
      </c>
      <c r="E31" s="91" t="s">
        <v>86</v>
      </c>
      <c r="F31" s="92" t="s">
        <v>37</v>
      </c>
      <c r="G31" s="91"/>
      <c r="H31" s="93">
        <v>15000</v>
      </c>
      <c r="I31" s="93">
        <v>15000</v>
      </c>
      <c r="J31" s="93"/>
      <c r="K31" s="93"/>
      <c r="L31" s="93"/>
      <c r="M31" s="90" t="s">
        <v>869</v>
      </c>
      <c r="N31" s="92">
        <v>2023</v>
      </c>
      <c r="O31" s="92">
        <v>2023</v>
      </c>
      <c r="P31" s="90" t="s">
        <v>698</v>
      </c>
      <c r="Q31" s="90" t="s">
        <v>580</v>
      </c>
      <c r="R31" s="99"/>
      <c r="S31" s="91"/>
      <c r="T31" s="91"/>
    </row>
    <row r="32" spans="1:20" ht="82.5" thickTop="1" thickBot="1" x14ac:dyDescent="0.55000000000000004">
      <c r="A32" s="79">
        <v>29</v>
      </c>
      <c r="B32" s="100" t="s">
        <v>531</v>
      </c>
      <c r="C32" s="91" t="s">
        <v>76</v>
      </c>
      <c r="D32" s="91" t="s">
        <v>78</v>
      </c>
      <c r="E32" s="91" t="s">
        <v>774</v>
      </c>
      <c r="F32" s="92" t="s">
        <v>37</v>
      </c>
      <c r="G32" s="91"/>
      <c r="H32" s="93">
        <v>113000</v>
      </c>
      <c r="I32" s="93">
        <v>113000</v>
      </c>
      <c r="J32" s="93"/>
      <c r="K32" s="93"/>
      <c r="L32" s="93"/>
      <c r="M32" s="90" t="s">
        <v>870</v>
      </c>
      <c r="N32" s="92">
        <v>2023</v>
      </c>
      <c r="O32" s="92">
        <v>2024</v>
      </c>
      <c r="P32" s="90" t="s">
        <v>698</v>
      </c>
      <c r="Q32" s="90" t="s">
        <v>563</v>
      </c>
      <c r="R32" s="99"/>
      <c r="S32" s="91"/>
      <c r="T32" s="91"/>
    </row>
    <row r="33" spans="1:20" ht="42" thickTop="1" thickBot="1" x14ac:dyDescent="0.55000000000000004">
      <c r="A33" s="79">
        <v>30</v>
      </c>
      <c r="B33" s="90" t="s">
        <v>534</v>
      </c>
      <c r="C33" s="91" t="s">
        <v>76</v>
      </c>
      <c r="D33" s="91" t="s">
        <v>78</v>
      </c>
      <c r="E33" s="91" t="s">
        <v>86</v>
      </c>
      <c r="F33" s="92" t="s">
        <v>535</v>
      </c>
      <c r="G33" s="91"/>
      <c r="H33" s="93">
        <v>6000</v>
      </c>
      <c r="I33" s="93">
        <v>6000</v>
      </c>
      <c r="J33" s="93"/>
      <c r="K33" s="93"/>
      <c r="L33" s="93"/>
      <c r="M33" s="90" t="s">
        <v>871</v>
      </c>
      <c r="N33" s="92">
        <v>2023</v>
      </c>
      <c r="O33" s="92">
        <v>2023</v>
      </c>
      <c r="P33" s="90" t="s">
        <v>698</v>
      </c>
      <c r="Q33" s="90" t="s">
        <v>765</v>
      </c>
      <c r="R33" s="99"/>
      <c r="S33" s="91"/>
      <c r="T33" s="91"/>
    </row>
    <row r="34" spans="1:20" ht="82.5" thickTop="1" thickBot="1" x14ac:dyDescent="0.55000000000000004">
      <c r="A34" s="79">
        <v>31</v>
      </c>
      <c r="B34" s="90" t="s">
        <v>536</v>
      </c>
      <c r="C34" s="91" t="s">
        <v>76</v>
      </c>
      <c r="D34" s="91" t="s">
        <v>78</v>
      </c>
      <c r="E34" s="91" t="s">
        <v>86</v>
      </c>
      <c r="F34" s="92" t="s">
        <v>58</v>
      </c>
      <c r="G34" s="91">
        <v>32</v>
      </c>
      <c r="H34" s="93">
        <v>24900</v>
      </c>
      <c r="I34" s="93">
        <v>24900</v>
      </c>
      <c r="J34" s="93"/>
      <c r="K34" s="93"/>
      <c r="L34" s="93"/>
      <c r="M34" s="101" t="s">
        <v>872</v>
      </c>
      <c r="N34" s="94">
        <v>2022</v>
      </c>
      <c r="O34" s="94">
        <v>2022</v>
      </c>
      <c r="P34" s="90" t="s">
        <v>698</v>
      </c>
      <c r="Q34" s="90" t="s">
        <v>564</v>
      </c>
      <c r="R34" s="99"/>
      <c r="S34" s="91"/>
      <c r="T34" s="91"/>
    </row>
    <row r="35" spans="1:20" ht="42" thickTop="1" thickBot="1" x14ac:dyDescent="0.55000000000000004">
      <c r="A35" s="79">
        <v>32</v>
      </c>
      <c r="B35" s="90" t="s">
        <v>537</v>
      </c>
      <c r="C35" s="91" t="s">
        <v>76</v>
      </c>
      <c r="D35" s="91" t="s">
        <v>788</v>
      </c>
      <c r="E35" s="91" t="s">
        <v>789</v>
      </c>
      <c r="F35" s="92" t="s">
        <v>58</v>
      </c>
      <c r="G35" s="91">
        <v>31</v>
      </c>
      <c r="H35" s="93">
        <v>12000</v>
      </c>
      <c r="I35" s="93">
        <v>12000</v>
      </c>
      <c r="J35" s="93"/>
      <c r="K35" s="93"/>
      <c r="L35" s="93"/>
      <c r="M35" s="101" t="s">
        <v>873</v>
      </c>
      <c r="N35" s="92">
        <v>2023</v>
      </c>
      <c r="O35" s="92">
        <v>2024</v>
      </c>
      <c r="P35" s="90" t="s">
        <v>698</v>
      </c>
      <c r="Q35" s="90" t="s">
        <v>564</v>
      </c>
      <c r="R35" s="99"/>
      <c r="S35" s="91"/>
      <c r="T35" s="91"/>
    </row>
    <row r="36" spans="1:20" ht="42" thickTop="1" thickBot="1" x14ac:dyDescent="0.55000000000000004">
      <c r="A36" s="79">
        <v>33</v>
      </c>
      <c r="B36" s="90" t="s">
        <v>538</v>
      </c>
      <c r="C36" s="91" t="s">
        <v>76</v>
      </c>
      <c r="D36" s="91" t="s">
        <v>788</v>
      </c>
      <c r="E36" s="91" t="s">
        <v>789</v>
      </c>
      <c r="F36" s="92" t="s">
        <v>116</v>
      </c>
      <c r="G36" s="91"/>
      <c r="H36" s="93">
        <v>25000</v>
      </c>
      <c r="I36" s="93">
        <v>25000</v>
      </c>
      <c r="J36" s="93"/>
      <c r="K36" s="93"/>
      <c r="L36" s="93"/>
      <c r="M36" s="101" t="s">
        <v>874</v>
      </c>
      <c r="N36" s="94">
        <v>2022</v>
      </c>
      <c r="O36" s="94">
        <v>2022</v>
      </c>
      <c r="P36" s="90" t="s">
        <v>698</v>
      </c>
      <c r="Q36" s="90" t="s">
        <v>581</v>
      </c>
      <c r="R36" s="99"/>
      <c r="S36" s="91"/>
      <c r="T36" s="91"/>
    </row>
    <row r="37" spans="1:20" ht="42" thickTop="1" thickBot="1" x14ac:dyDescent="0.55000000000000004">
      <c r="A37" s="79">
        <v>34</v>
      </c>
      <c r="B37" s="90" t="s">
        <v>540</v>
      </c>
      <c r="C37" s="91" t="s">
        <v>76</v>
      </c>
      <c r="D37" s="91" t="s">
        <v>78</v>
      </c>
      <c r="E37" s="91" t="s">
        <v>86</v>
      </c>
      <c r="F37" s="92" t="s">
        <v>541</v>
      </c>
      <c r="G37" s="91">
        <v>35</v>
      </c>
      <c r="H37" s="93">
        <v>3000</v>
      </c>
      <c r="I37" s="93">
        <v>3000</v>
      </c>
      <c r="J37" s="93"/>
      <c r="K37" s="93"/>
      <c r="L37" s="93"/>
      <c r="M37" s="101" t="s">
        <v>875</v>
      </c>
      <c r="N37" s="94">
        <v>2022</v>
      </c>
      <c r="O37" s="94">
        <v>2022</v>
      </c>
      <c r="P37" s="90" t="s">
        <v>698</v>
      </c>
      <c r="Q37" s="90" t="s">
        <v>566</v>
      </c>
      <c r="R37" s="99"/>
      <c r="S37" s="91"/>
      <c r="T37" s="91"/>
    </row>
    <row r="38" spans="1:20" ht="42" thickTop="1" thickBot="1" x14ac:dyDescent="0.55000000000000004">
      <c r="A38" s="79">
        <v>35</v>
      </c>
      <c r="B38" s="90" t="s">
        <v>542</v>
      </c>
      <c r="C38" s="91" t="s">
        <v>76</v>
      </c>
      <c r="D38" s="91" t="s">
        <v>78</v>
      </c>
      <c r="E38" s="91" t="s">
        <v>86</v>
      </c>
      <c r="F38" s="92" t="s">
        <v>541</v>
      </c>
      <c r="G38" s="91">
        <v>34</v>
      </c>
      <c r="H38" s="93">
        <v>51500</v>
      </c>
      <c r="I38" s="93">
        <v>51500</v>
      </c>
      <c r="J38" s="93"/>
      <c r="K38" s="93"/>
      <c r="L38" s="93"/>
      <c r="M38" s="101" t="s">
        <v>876</v>
      </c>
      <c r="N38" s="92">
        <v>2023</v>
      </c>
      <c r="O38" s="92">
        <v>2024</v>
      </c>
      <c r="P38" s="90" t="s">
        <v>698</v>
      </c>
      <c r="Q38" s="90" t="s">
        <v>566</v>
      </c>
      <c r="R38" s="99"/>
      <c r="S38" s="91"/>
      <c r="T38" s="91"/>
    </row>
    <row r="39" spans="1:20" ht="44.25" customHeight="1" thickTop="1" thickBot="1" x14ac:dyDescent="0.55000000000000004">
      <c r="A39" s="79">
        <v>36</v>
      </c>
      <c r="B39" s="90" t="s">
        <v>547</v>
      </c>
      <c r="C39" s="91" t="s">
        <v>76</v>
      </c>
      <c r="D39" s="91" t="s">
        <v>78</v>
      </c>
      <c r="E39" s="91" t="s">
        <v>86</v>
      </c>
      <c r="F39" s="92" t="s">
        <v>35</v>
      </c>
      <c r="G39" s="91">
        <v>37</v>
      </c>
      <c r="H39" s="93">
        <v>80000</v>
      </c>
      <c r="I39" s="93">
        <v>80000</v>
      </c>
      <c r="J39" s="93"/>
      <c r="K39" s="93"/>
      <c r="L39" s="93"/>
      <c r="M39" s="101" t="s">
        <v>877</v>
      </c>
      <c r="N39" s="94">
        <v>2022</v>
      </c>
      <c r="O39" s="94">
        <v>2022</v>
      </c>
      <c r="P39" s="90" t="s">
        <v>698</v>
      </c>
      <c r="Q39" s="90" t="s">
        <v>582</v>
      </c>
      <c r="R39" s="99"/>
      <c r="S39" s="91"/>
      <c r="T39" s="91"/>
    </row>
    <row r="40" spans="1:20" ht="48" customHeight="1" thickTop="1" thickBot="1" x14ac:dyDescent="0.55000000000000004">
      <c r="A40" s="79">
        <v>37</v>
      </c>
      <c r="B40" s="77" t="s">
        <v>548</v>
      </c>
      <c r="C40" s="91" t="s">
        <v>76</v>
      </c>
      <c r="D40" s="91" t="s">
        <v>78</v>
      </c>
      <c r="E40" s="91" t="s">
        <v>86</v>
      </c>
      <c r="F40" s="92" t="s">
        <v>35</v>
      </c>
      <c r="G40" s="91">
        <v>36</v>
      </c>
      <c r="H40" s="93">
        <v>15000</v>
      </c>
      <c r="I40" s="93">
        <v>15000</v>
      </c>
      <c r="J40" s="93"/>
      <c r="K40" s="93"/>
      <c r="L40" s="93"/>
      <c r="M40" s="101" t="s">
        <v>878</v>
      </c>
      <c r="N40" s="92">
        <v>2023</v>
      </c>
      <c r="O40" s="92">
        <v>2024</v>
      </c>
      <c r="P40" s="90" t="s">
        <v>698</v>
      </c>
      <c r="Q40" s="90" t="s">
        <v>582</v>
      </c>
      <c r="R40" s="99"/>
      <c r="S40" s="91"/>
      <c r="T40" s="91"/>
    </row>
    <row r="41" spans="1:20" ht="42" thickTop="1" thickBot="1" x14ac:dyDescent="0.55000000000000004">
      <c r="A41" s="79">
        <v>38</v>
      </c>
      <c r="B41" s="77" t="s">
        <v>543</v>
      </c>
      <c r="C41" s="91" t="s">
        <v>76</v>
      </c>
      <c r="D41" s="91" t="s">
        <v>78</v>
      </c>
      <c r="E41" s="91" t="s">
        <v>774</v>
      </c>
      <c r="F41" s="92" t="s">
        <v>37</v>
      </c>
      <c r="G41" s="91">
        <v>39</v>
      </c>
      <c r="H41" s="93">
        <v>3500</v>
      </c>
      <c r="I41" s="93">
        <v>3500</v>
      </c>
      <c r="J41" s="93"/>
      <c r="K41" s="93"/>
      <c r="L41" s="93"/>
      <c r="M41" s="101" t="s">
        <v>879</v>
      </c>
      <c r="N41" s="94">
        <v>2022</v>
      </c>
      <c r="O41" s="94">
        <v>2022</v>
      </c>
      <c r="P41" s="90" t="s">
        <v>698</v>
      </c>
      <c r="Q41" s="90" t="s">
        <v>583</v>
      </c>
      <c r="R41" s="99"/>
      <c r="S41" s="91"/>
      <c r="T41" s="91"/>
    </row>
    <row r="42" spans="1:20" ht="40.5" customHeight="1" thickTop="1" thickBot="1" x14ac:dyDescent="0.55000000000000004">
      <c r="A42" s="79">
        <v>39</v>
      </c>
      <c r="B42" s="77" t="s">
        <v>544</v>
      </c>
      <c r="C42" s="91" t="s">
        <v>76</v>
      </c>
      <c r="D42" s="91" t="s">
        <v>78</v>
      </c>
      <c r="E42" s="91" t="s">
        <v>774</v>
      </c>
      <c r="F42" s="92" t="s">
        <v>37</v>
      </c>
      <c r="G42" s="91">
        <v>38</v>
      </c>
      <c r="H42" s="93">
        <v>60000</v>
      </c>
      <c r="I42" s="93">
        <v>60000</v>
      </c>
      <c r="J42" s="93"/>
      <c r="K42" s="93"/>
      <c r="L42" s="93"/>
      <c r="M42" s="101" t="s">
        <v>880</v>
      </c>
      <c r="N42" s="92">
        <v>2023</v>
      </c>
      <c r="O42" s="92">
        <v>2024</v>
      </c>
      <c r="P42" s="90" t="s">
        <v>698</v>
      </c>
      <c r="Q42" s="90" t="s">
        <v>583</v>
      </c>
      <c r="R42" s="99"/>
      <c r="S42" s="91"/>
      <c r="T42" s="91"/>
    </row>
    <row r="43" spans="1:20" ht="42" thickTop="1" thickBot="1" x14ac:dyDescent="0.55000000000000004">
      <c r="A43" s="79">
        <v>40</v>
      </c>
      <c r="B43" s="102" t="s">
        <v>545</v>
      </c>
      <c r="C43" s="91" t="s">
        <v>76</v>
      </c>
      <c r="D43" s="91" t="s">
        <v>78</v>
      </c>
      <c r="E43" s="91" t="s">
        <v>87</v>
      </c>
      <c r="F43" s="92" t="s">
        <v>37</v>
      </c>
      <c r="G43" s="91">
        <v>41</v>
      </c>
      <c r="H43" s="93">
        <v>750</v>
      </c>
      <c r="I43" s="93">
        <v>750</v>
      </c>
      <c r="J43" s="93"/>
      <c r="K43" s="93"/>
      <c r="L43" s="93"/>
      <c r="M43" s="101" t="s">
        <v>881</v>
      </c>
      <c r="N43" s="94">
        <v>2022</v>
      </c>
      <c r="O43" s="94">
        <v>2022</v>
      </c>
      <c r="P43" s="90" t="s">
        <v>698</v>
      </c>
      <c r="Q43" s="90" t="s">
        <v>584</v>
      </c>
      <c r="R43" s="99"/>
      <c r="S43" s="91"/>
      <c r="T43" s="91"/>
    </row>
    <row r="44" spans="1:20" ht="42" thickTop="1" thickBot="1" x14ac:dyDescent="0.55000000000000004">
      <c r="A44" s="79">
        <v>41</v>
      </c>
      <c r="B44" s="102" t="s">
        <v>728</v>
      </c>
      <c r="C44" s="91" t="s">
        <v>76</v>
      </c>
      <c r="D44" s="91" t="s">
        <v>78</v>
      </c>
      <c r="E44" s="91" t="s">
        <v>87</v>
      </c>
      <c r="F44" s="92" t="s">
        <v>37</v>
      </c>
      <c r="G44" s="91">
        <v>40</v>
      </c>
      <c r="H44" s="93">
        <v>25000</v>
      </c>
      <c r="I44" s="93">
        <v>25000</v>
      </c>
      <c r="J44" s="93"/>
      <c r="K44" s="93"/>
      <c r="L44" s="93"/>
      <c r="M44" s="101" t="s">
        <v>882</v>
      </c>
      <c r="N44" s="92">
        <v>2023</v>
      </c>
      <c r="O44" s="92">
        <v>2024</v>
      </c>
      <c r="P44" s="90" t="s">
        <v>698</v>
      </c>
      <c r="Q44" s="90" t="s">
        <v>584</v>
      </c>
      <c r="R44" s="99"/>
      <c r="S44" s="91"/>
      <c r="T44" s="91"/>
    </row>
    <row r="45" spans="1:20" ht="42.75" customHeight="1" thickTop="1" thickBot="1" x14ac:dyDescent="0.55000000000000004">
      <c r="A45" s="79">
        <v>42</v>
      </c>
      <c r="B45" s="102" t="s">
        <v>546</v>
      </c>
      <c r="C45" s="91" t="s">
        <v>76</v>
      </c>
      <c r="D45" s="91" t="s">
        <v>78</v>
      </c>
      <c r="E45" s="91" t="s">
        <v>87</v>
      </c>
      <c r="F45" s="92" t="s">
        <v>37</v>
      </c>
      <c r="G45" s="91"/>
      <c r="H45" s="93">
        <v>7200</v>
      </c>
      <c r="I45" s="93">
        <v>7200</v>
      </c>
      <c r="J45" s="93"/>
      <c r="K45" s="93"/>
      <c r="L45" s="93"/>
      <c r="M45" s="101" t="s">
        <v>883</v>
      </c>
      <c r="N45" s="92">
        <v>2023</v>
      </c>
      <c r="O45" s="92">
        <v>2024</v>
      </c>
      <c r="P45" s="90" t="s">
        <v>698</v>
      </c>
      <c r="Q45" s="90" t="s">
        <v>584</v>
      </c>
      <c r="R45" s="99"/>
      <c r="S45" s="91"/>
      <c r="T45" s="91"/>
    </row>
    <row r="46" spans="1:20" ht="42" thickTop="1" thickBot="1" x14ac:dyDescent="0.55000000000000004">
      <c r="A46" s="79">
        <v>43</v>
      </c>
      <c r="B46" s="90" t="s">
        <v>555</v>
      </c>
      <c r="C46" s="91" t="s">
        <v>76</v>
      </c>
      <c r="D46" s="91" t="s">
        <v>78</v>
      </c>
      <c r="E46" s="91" t="s">
        <v>86</v>
      </c>
      <c r="F46" s="92" t="s">
        <v>68</v>
      </c>
      <c r="G46" s="91">
        <v>44</v>
      </c>
      <c r="H46" s="93">
        <v>41700</v>
      </c>
      <c r="I46" s="93">
        <v>41700</v>
      </c>
      <c r="J46" s="93"/>
      <c r="K46" s="93"/>
      <c r="L46" s="93"/>
      <c r="M46" s="101" t="s">
        <v>884</v>
      </c>
      <c r="N46" s="92">
        <v>2023</v>
      </c>
      <c r="O46" s="92">
        <v>2023</v>
      </c>
      <c r="P46" s="90" t="s">
        <v>698</v>
      </c>
      <c r="Q46" s="90" t="s">
        <v>585</v>
      </c>
      <c r="R46" s="99"/>
      <c r="S46" s="91"/>
      <c r="T46" s="91"/>
    </row>
    <row r="47" spans="1:20" ht="42" thickTop="1" thickBot="1" x14ac:dyDescent="0.55000000000000004">
      <c r="A47" s="79">
        <v>44</v>
      </c>
      <c r="B47" s="90" t="s">
        <v>556</v>
      </c>
      <c r="C47" s="91" t="s">
        <v>76</v>
      </c>
      <c r="D47" s="91" t="s">
        <v>79</v>
      </c>
      <c r="E47" s="91" t="s">
        <v>89</v>
      </c>
      <c r="F47" s="92" t="s">
        <v>68</v>
      </c>
      <c r="G47" s="91">
        <v>43</v>
      </c>
      <c r="H47" s="93">
        <v>5000</v>
      </c>
      <c r="I47" s="93">
        <v>5000</v>
      </c>
      <c r="J47" s="93"/>
      <c r="K47" s="93"/>
      <c r="L47" s="93"/>
      <c r="M47" s="101" t="s">
        <v>885</v>
      </c>
      <c r="N47" s="92">
        <v>2023</v>
      </c>
      <c r="O47" s="92">
        <v>2024</v>
      </c>
      <c r="P47" s="90" t="s">
        <v>698</v>
      </c>
      <c r="Q47" s="90" t="s">
        <v>585</v>
      </c>
      <c r="R47" s="99"/>
      <c r="S47" s="91"/>
      <c r="T47" s="91"/>
    </row>
    <row r="48" spans="1:20" ht="42" thickTop="1" thickBot="1" x14ac:dyDescent="0.55000000000000004">
      <c r="A48" s="79">
        <v>45</v>
      </c>
      <c r="B48" s="90" t="s">
        <v>557</v>
      </c>
      <c r="C48" s="91" t="s">
        <v>76</v>
      </c>
      <c r="D48" s="91" t="s">
        <v>78</v>
      </c>
      <c r="E48" s="91" t="s">
        <v>86</v>
      </c>
      <c r="F48" s="92" t="s">
        <v>108</v>
      </c>
      <c r="G48" s="91">
        <v>46</v>
      </c>
      <c r="H48" s="93">
        <v>20000</v>
      </c>
      <c r="I48" s="93">
        <v>20000</v>
      </c>
      <c r="J48" s="93"/>
      <c r="K48" s="93"/>
      <c r="L48" s="93"/>
      <c r="M48" s="101" t="s">
        <v>886</v>
      </c>
      <c r="N48" s="94">
        <v>2022</v>
      </c>
      <c r="O48" s="94">
        <v>2022</v>
      </c>
      <c r="P48" s="90" t="s">
        <v>698</v>
      </c>
      <c r="Q48" s="90" t="s">
        <v>586</v>
      </c>
      <c r="R48" s="99"/>
      <c r="S48" s="91"/>
      <c r="T48" s="91"/>
    </row>
    <row r="49" spans="1:21" ht="42" thickTop="1" thickBot="1" x14ac:dyDescent="0.55000000000000004">
      <c r="A49" s="79">
        <v>46</v>
      </c>
      <c r="B49" s="90" t="s">
        <v>558</v>
      </c>
      <c r="C49" s="91" t="s">
        <v>76</v>
      </c>
      <c r="D49" s="91" t="s">
        <v>78</v>
      </c>
      <c r="E49" s="91" t="s">
        <v>86</v>
      </c>
      <c r="F49" s="92" t="s">
        <v>108</v>
      </c>
      <c r="G49" s="91">
        <v>45</v>
      </c>
      <c r="H49" s="93">
        <v>60000</v>
      </c>
      <c r="I49" s="93">
        <v>60000</v>
      </c>
      <c r="J49" s="93"/>
      <c r="K49" s="93"/>
      <c r="L49" s="93"/>
      <c r="M49" s="101" t="s">
        <v>887</v>
      </c>
      <c r="N49" s="92">
        <v>2023</v>
      </c>
      <c r="O49" s="92">
        <v>2024</v>
      </c>
      <c r="P49" s="90" t="s">
        <v>698</v>
      </c>
      <c r="Q49" s="90" t="s">
        <v>586</v>
      </c>
      <c r="R49" s="99"/>
      <c r="S49" s="91"/>
      <c r="T49" s="91"/>
    </row>
    <row r="50" spans="1:21" ht="62.25" thickTop="1" thickBot="1" x14ac:dyDescent="0.55000000000000004">
      <c r="A50" s="79">
        <v>47</v>
      </c>
      <c r="B50" s="90" t="s">
        <v>559</v>
      </c>
      <c r="C50" s="91" t="s">
        <v>76</v>
      </c>
      <c r="D50" s="91" t="s">
        <v>78</v>
      </c>
      <c r="E50" s="91" t="s">
        <v>86</v>
      </c>
      <c r="F50" s="92" t="s">
        <v>68</v>
      </c>
      <c r="G50" s="91"/>
      <c r="H50" s="93">
        <v>60000</v>
      </c>
      <c r="I50" s="93">
        <v>60000</v>
      </c>
      <c r="J50" s="93"/>
      <c r="K50" s="93"/>
      <c r="L50" s="93"/>
      <c r="M50" s="101" t="s">
        <v>888</v>
      </c>
      <c r="N50" s="92">
        <v>2023</v>
      </c>
      <c r="O50" s="92">
        <v>2024</v>
      </c>
      <c r="P50" s="90" t="s">
        <v>698</v>
      </c>
      <c r="Q50" s="90" t="s">
        <v>587</v>
      </c>
      <c r="R50" s="99"/>
      <c r="S50" s="91"/>
      <c r="T50" s="91"/>
    </row>
    <row r="51" spans="1:21" ht="51.75" customHeight="1" thickTop="1" thickBot="1" x14ac:dyDescent="0.55000000000000004">
      <c r="A51" s="79">
        <v>48</v>
      </c>
      <c r="B51" s="90" t="s">
        <v>560</v>
      </c>
      <c r="C51" s="91" t="s">
        <v>785</v>
      </c>
      <c r="D51" s="91" t="s">
        <v>790</v>
      </c>
      <c r="E51" s="91" t="s">
        <v>791</v>
      </c>
      <c r="F51" s="92" t="s">
        <v>68</v>
      </c>
      <c r="G51" s="91"/>
      <c r="H51" s="93">
        <v>216900</v>
      </c>
      <c r="I51" s="93">
        <f>208500*15/100+8400</f>
        <v>39675</v>
      </c>
      <c r="J51" s="93">
        <f>208500*85/100</f>
        <v>177225</v>
      </c>
      <c r="K51" s="93"/>
      <c r="L51" s="93"/>
      <c r="M51" s="101" t="s">
        <v>889</v>
      </c>
      <c r="N51" s="92">
        <v>2023</v>
      </c>
      <c r="O51" s="92">
        <v>2024</v>
      </c>
      <c r="P51" s="90" t="s">
        <v>698</v>
      </c>
      <c r="Q51" s="90" t="s">
        <v>588</v>
      </c>
      <c r="R51" s="99"/>
      <c r="S51" s="91"/>
      <c r="T51" s="91"/>
    </row>
    <row r="52" spans="1:21" ht="42" thickTop="1" thickBot="1" x14ac:dyDescent="0.55000000000000004">
      <c r="A52" s="79">
        <v>49</v>
      </c>
      <c r="B52" s="90" t="s">
        <v>723</v>
      </c>
      <c r="C52" s="91" t="s">
        <v>76</v>
      </c>
      <c r="D52" s="91" t="s">
        <v>78</v>
      </c>
      <c r="E52" s="91" t="s">
        <v>86</v>
      </c>
      <c r="F52" s="92" t="s">
        <v>108</v>
      </c>
      <c r="G52" s="91">
        <v>50</v>
      </c>
      <c r="H52" s="93">
        <v>3000</v>
      </c>
      <c r="I52" s="93">
        <v>3000</v>
      </c>
      <c r="J52" s="93"/>
      <c r="K52" s="93"/>
      <c r="L52" s="93"/>
      <c r="M52" s="101" t="s">
        <v>890</v>
      </c>
      <c r="N52" s="94">
        <v>2022</v>
      </c>
      <c r="O52" s="94">
        <v>2022</v>
      </c>
      <c r="P52" s="90" t="s">
        <v>698</v>
      </c>
      <c r="Q52" s="90" t="s">
        <v>589</v>
      </c>
      <c r="R52" s="99"/>
      <c r="S52" s="91"/>
      <c r="T52" s="91"/>
    </row>
    <row r="53" spans="1:21" ht="47.25" customHeight="1" thickTop="1" thickBot="1" x14ac:dyDescent="0.55000000000000004">
      <c r="A53" s="79">
        <v>50</v>
      </c>
      <c r="B53" s="90" t="s">
        <v>724</v>
      </c>
      <c r="C53" s="91" t="s">
        <v>76</v>
      </c>
      <c r="D53" s="91" t="s">
        <v>78</v>
      </c>
      <c r="E53" s="91" t="s">
        <v>86</v>
      </c>
      <c r="F53" s="92" t="s">
        <v>108</v>
      </c>
      <c r="G53" s="91">
        <v>49</v>
      </c>
      <c r="H53" s="93">
        <v>6000</v>
      </c>
      <c r="I53" s="93">
        <v>6000</v>
      </c>
      <c r="J53" s="93"/>
      <c r="K53" s="93"/>
      <c r="L53" s="93"/>
      <c r="M53" s="101" t="s">
        <v>891</v>
      </c>
      <c r="N53" s="92">
        <v>2023</v>
      </c>
      <c r="O53" s="92">
        <v>2024</v>
      </c>
      <c r="P53" s="90" t="s">
        <v>698</v>
      </c>
      <c r="Q53" s="90" t="s">
        <v>589</v>
      </c>
      <c r="R53" s="99"/>
      <c r="S53" s="91"/>
      <c r="T53" s="91"/>
    </row>
    <row r="54" spans="1:21" ht="62.25" thickTop="1" thickBot="1" x14ac:dyDescent="0.55000000000000004">
      <c r="A54" s="79">
        <v>51</v>
      </c>
      <c r="B54" s="90" t="s">
        <v>39</v>
      </c>
      <c r="C54" s="91" t="s">
        <v>76</v>
      </c>
      <c r="D54" s="91" t="s">
        <v>78</v>
      </c>
      <c r="E54" s="91" t="s">
        <v>86</v>
      </c>
      <c r="F54" s="92" t="s">
        <v>32</v>
      </c>
      <c r="G54" s="91"/>
      <c r="H54" s="93">
        <v>50000</v>
      </c>
      <c r="I54" s="93">
        <v>7500</v>
      </c>
      <c r="J54" s="93">
        <v>42500</v>
      </c>
      <c r="K54" s="93"/>
      <c r="L54" s="93"/>
      <c r="M54" s="90" t="s">
        <v>176</v>
      </c>
      <c r="N54" s="94">
        <v>2017</v>
      </c>
      <c r="O54" s="94">
        <v>2022</v>
      </c>
      <c r="P54" s="90" t="s">
        <v>40</v>
      </c>
      <c r="Q54" s="90"/>
      <c r="R54" s="99"/>
      <c r="S54" s="92" t="s">
        <v>41</v>
      </c>
      <c r="T54" s="91"/>
    </row>
    <row r="55" spans="1:21" ht="42" thickTop="1" thickBot="1" x14ac:dyDescent="0.55000000000000004">
      <c r="A55" s="79">
        <v>52</v>
      </c>
      <c r="B55" s="90" t="s">
        <v>551</v>
      </c>
      <c r="C55" s="91" t="s">
        <v>20</v>
      </c>
      <c r="D55" s="91" t="s">
        <v>99</v>
      </c>
      <c r="E55" s="91" t="s">
        <v>381</v>
      </c>
      <c r="F55" s="92" t="s">
        <v>111</v>
      </c>
      <c r="G55" s="91"/>
      <c r="H55" s="93">
        <v>15000</v>
      </c>
      <c r="I55" s="93">
        <v>15000</v>
      </c>
      <c r="J55" s="93"/>
      <c r="K55" s="93"/>
      <c r="L55" s="93"/>
      <c r="M55" s="90" t="s">
        <v>892</v>
      </c>
      <c r="N55" s="92">
        <v>2023</v>
      </c>
      <c r="O55" s="92">
        <v>2024</v>
      </c>
      <c r="P55" s="90" t="s">
        <v>698</v>
      </c>
      <c r="Q55" s="90" t="s">
        <v>590</v>
      </c>
      <c r="R55" s="90"/>
      <c r="S55" s="92"/>
      <c r="T55" s="92"/>
    </row>
    <row r="56" spans="1:21" ht="42" thickTop="1" thickBot="1" x14ac:dyDescent="0.55000000000000004">
      <c r="A56" s="79">
        <v>53</v>
      </c>
      <c r="B56" s="90" t="s">
        <v>539</v>
      </c>
      <c r="C56" s="91" t="s">
        <v>76</v>
      </c>
      <c r="D56" s="91" t="s">
        <v>78</v>
      </c>
      <c r="E56" s="91" t="s">
        <v>86</v>
      </c>
      <c r="F56" s="92" t="s">
        <v>422</v>
      </c>
      <c r="G56" s="91"/>
      <c r="H56" s="93">
        <v>55000</v>
      </c>
      <c r="I56" s="93">
        <v>55000</v>
      </c>
      <c r="J56" s="93"/>
      <c r="K56" s="93"/>
      <c r="L56" s="93"/>
      <c r="M56" s="101" t="s">
        <v>893</v>
      </c>
      <c r="N56" s="92">
        <v>2023</v>
      </c>
      <c r="O56" s="92">
        <v>2024</v>
      </c>
      <c r="P56" s="90" t="s">
        <v>698</v>
      </c>
      <c r="Q56" s="90" t="s">
        <v>565</v>
      </c>
      <c r="R56" s="99"/>
      <c r="S56" s="91"/>
      <c r="T56" s="91"/>
    </row>
    <row r="57" spans="1:21" ht="42" thickTop="1" thickBot="1" x14ac:dyDescent="0.55000000000000004">
      <c r="A57" s="79">
        <v>54</v>
      </c>
      <c r="B57" s="90" t="s">
        <v>695</v>
      </c>
      <c r="C57" s="91" t="s">
        <v>76</v>
      </c>
      <c r="D57" s="91" t="s">
        <v>93</v>
      </c>
      <c r="E57" s="91" t="s">
        <v>102</v>
      </c>
      <c r="F57" s="92" t="s">
        <v>28</v>
      </c>
      <c r="G57" s="91"/>
      <c r="H57" s="93">
        <v>36000</v>
      </c>
      <c r="I57" s="93">
        <v>36000</v>
      </c>
      <c r="J57" s="93"/>
      <c r="K57" s="93"/>
      <c r="L57" s="93"/>
      <c r="M57" s="101" t="s">
        <v>894</v>
      </c>
      <c r="N57" s="92">
        <v>2023</v>
      </c>
      <c r="O57" s="92">
        <v>2024</v>
      </c>
      <c r="P57" s="90" t="s">
        <v>698</v>
      </c>
      <c r="Q57" s="90" t="s">
        <v>696</v>
      </c>
      <c r="R57" s="99"/>
      <c r="S57" s="91"/>
      <c r="T57" s="91"/>
    </row>
    <row r="58" spans="1:21" ht="42" thickTop="1" thickBot="1" x14ac:dyDescent="0.55000000000000004">
      <c r="A58" s="79">
        <v>55</v>
      </c>
      <c r="B58" s="100" t="s">
        <v>562</v>
      </c>
      <c r="C58" s="103" t="s">
        <v>76</v>
      </c>
      <c r="D58" s="103" t="s">
        <v>78</v>
      </c>
      <c r="E58" s="103" t="s">
        <v>774</v>
      </c>
      <c r="F58" s="104" t="s">
        <v>37</v>
      </c>
      <c r="G58" s="103"/>
      <c r="H58" s="105">
        <v>100000</v>
      </c>
      <c r="I58" s="105">
        <v>100000</v>
      </c>
      <c r="J58" s="105"/>
      <c r="K58" s="105"/>
      <c r="L58" s="105"/>
      <c r="M58" s="106" t="s">
        <v>895</v>
      </c>
      <c r="N58" s="92">
        <v>2023</v>
      </c>
      <c r="O58" s="92">
        <v>2024</v>
      </c>
      <c r="P58" s="90" t="s">
        <v>698</v>
      </c>
      <c r="Q58" s="90" t="s">
        <v>591</v>
      </c>
      <c r="R58" s="99"/>
      <c r="S58" s="91"/>
      <c r="T58" s="91"/>
      <c r="U58" s="49"/>
    </row>
    <row r="59" spans="1:21" ht="66" customHeight="1" thickTop="1" thickBot="1" x14ac:dyDescent="0.55000000000000004">
      <c r="A59" s="79">
        <v>56</v>
      </c>
      <c r="B59" s="90" t="s">
        <v>561</v>
      </c>
      <c r="C59" s="91" t="s">
        <v>76</v>
      </c>
      <c r="D59" s="103" t="s">
        <v>78</v>
      </c>
      <c r="E59" s="103" t="s">
        <v>774</v>
      </c>
      <c r="F59" s="92" t="s">
        <v>108</v>
      </c>
      <c r="G59" s="91"/>
      <c r="H59" s="93">
        <v>63900</v>
      </c>
      <c r="I59" s="93">
        <v>63900</v>
      </c>
      <c r="J59" s="93"/>
      <c r="K59" s="93"/>
      <c r="L59" s="93"/>
      <c r="M59" s="101" t="s">
        <v>896</v>
      </c>
      <c r="N59" s="92">
        <v>2023</v>
      </c>
      <c r="O59" s="92">
        <v>2024</v>
      </c>
      <c r="P59" s="90" t="s">
        <v>698</v>
      </c>
      <c r="Q59" s="90" t="s">
        <v>592</v>
      </c>
      <c r="R59" s="99"/>
      <c r="S59" s="91"/>
      <c r="T59" s="91"/>
    </row>
    <row r="60" spans="1:21" ht="82.5" thickTop="1" thickBot="1" x14ac:dyDescent="0.55000000000000004">
      <c r="A60" s="79">
        <v>57</v>
      </c>
      <c r="B60" s="90" t="s">
        <v>735</v>
      </c>
      <c r="C60" s="91" t="s">
        <v>76</v>
      </c>
      <c r="D60" s="91" t="s">
        <v>78</v>
      </c>
      <c r="E60" s="91" t="s">
        <v>86</v>
      </c>
      <c r="F60" s="92" t="s">
        <v>68</v>
      </c>
      <c r="G60" s="91"/>
      <c r="H60" s="93">
        <v>480000</v>
      </c>
      <c r="I60" s="93">
        <v>80000</v>
      </c>
      <c r="J60" s="93"/>
      <c r="K60" s="93">
        <v>400000</v>
      </c>
      <c r="L60" s="93"/>
      <c r="M60" s="90" t="s">
        <v>736</v>
      </c>
      <c r="N60" s="94">
        <v>2021</v>
      </c>
      <c r="O60" s="94">
        <v>2022</v>
      </c>
      <c r="P60" s="90" t="s">
        <v>60</v>
      </c>
      <c r="Q60" s="90" t="s">
        <v>750</v>
      </c>
      <c r="R60" s="90" t="s">
        <v>18</v>
      </c>
      <c r="S60" s="90" t="s">
        <v>737</v>
      </c>
      <c r="T60" s="90"/>
    </row>
    <row r="61" spans="1:21" ht="62.25" thickTop="1" thickBot="1" x14ac:dyDescent="0.55000000000000004">
      <c r="A61" s="79">
        <v>58</v>
      </c>
      <c r="B61" s="90" t="s">
        <v>593</v>
      </c>
      <c r="C61" s="91" t="s">
        <v>76</v>
      </c>
      <c r="D61" s="91" t="s">
        <v>79</v>
      </c>
      <c r="E61" s="91" t="s">
        <v>89</v>
      </c>
      <c r="F61" s="92" t="s">
        <v>37</v>
      </c>
      <c r="G61" s="91" t="s">
        <v>823</v>
      </c>
      <c r="H61" s="93">
        <v>30000</v>
      </c>
      <c r="I61" s="93">
        <v>30000</v>
      </c>
      <c r="J61" s="93"/>
      <c r="K61" s="93"/>
      <c r="L61" s="93"/>
      <c r="M61" s="101" t="s">
        <v>897</v>
      </c>
      <c r="N61" s="94">
        <v>2022</v>
      </c>
      <c r="O61" s="94">
        <v>2022</v>
      </c>
      <c r="P61" s="90" t="s">
        <v>594</v>
      </c>
      <c r="Q61" s="90" t="s">
        <v>599</v>
      </c>
      <c r="R61" s="99"/>
      <c r="S61" s="91"/>
      <c r="T61" s="91"/>
    </row>
    <row r="62" spans="1:21" ht="62.25" thickTop="1" thickBot="1" x14ac:dyDescent="0.55000000000000004">
      <c r="A62" s="79">
        <v>59</v>
      </c>
      <c r="B62" s="90" t="s">
        <v>595</v>
      </c>
      <c r="C62" s="91" t="s">
        <v>76</v>
      </c>
      <c r="D62" s="91" t="s">
        <v>79</v>
      </c>
      <c r="E62" s="91" t="s">
        <v>89</v>
      </c>
      <c r="F62" s="92" t="s">
        <v>37</v>
      </c>
      <c r="G62" s="91" t="s">
        <v>824</v>
      </c>
      <c r="H62" s="93">
        <v>27500</v>
      </c>
      <c r="I62" s="93">
        <v>27500</v>
      </c>
      <c r="J62" s="93"/>
      <c r="K62" s="93"/>
      <c r="L62" s="93"/>
      <c r="M62" s="101" t="s">
        <v>898</v>
      </c>
      <c r="N62" s="92">
        <v>2023</v>
      </c>
      <c r="O62" s="92">
        <v>2024</v>
      </c>
      <c r="P62" s="90" t="s">
        <v>594</v>
      </c>
      <c r="Q62" s="90" t="s">
        <v>599</v>
      </c>
      <c r="R62" s="99"/>
      <c r="S62" s="91"/>
      <c r="T62" s="91"/>
    </row>
    <row r="63" spans="1:21" ht="42" thickTop="1" thickBot="1" x14ac:dyDescent="0.55000000000000004">
      <c r="A63" s="79">
        <v>60</v>
      </c>
      <c r="B63" s="90" t="s">
        <v>597</v>
      </c>
      <c r="C63" s="91" t="s">
        <v>76</v>
      </c>
      <c r="D63" s="91" t="s">
        <v>79</v>
      </c>
      <c r="E63" s="91" t="s">
        <v>89</v>
      </c>
      <c r="F63" s="92" t="s">
        <v>37</v>
      </c>
      <c r="G63" s="91"/>
      <c r="H63" s="93">
        <v>20000</v>
      </c>
      <c r="I63" s="93">
        <v>20000</v>
      </c>
      <c r="J63" s="93"/>
      <c r="K63" s="93"/>
      <c r="L63" s="93"/>
      <c r="M63" s="101" t="s">
        <v>899</v>
      </c>
      <c r="N63" s="94">
        <v>2022</v>
      </c>
      <c r="O63" s="94">
        <v>2022</v>
      </c>
      <c r="P63" s="90" t="s">
        <v>594</v>
      </c>
      <c r="Q63" s="90" t="s">
        <v>600</v>
      </c>
      <c r="R63" s="99"/>
      <c r="S63" s="91"/>
      <c r="T63" s="91"/>
    </row>
    <row r="64" spans="1:21" ht="61.5" customHeight="1" thickTop="1" thickBot="1" x14ac:dyDescent="0.55000000000000004">
      <c r="A64" s="79">
        <v>61</v>
      </c>
      <c r="B64" s="90" t="s">
        <v>596</v>
      </c>
      <c r="C64" s="91" t="s">
        <v>76</v>
      </c>
      <c r="D64" s="91" t="s">
        <v>79</v>
      </c>
      <c r="E64" s="91" t="s">
        <v>89</v>
      </c>
      <c r="F64" s="92" t="s">
        <v>541</v>
      </c>
      <c r="G64" s="91"/>
      <c r="H64" s="93">
        <v>6000</v>
      </c>
      <c r="I64" s="93">
        <v>6000</v>
      </c>
      <c r="J64" s="93"/>
      <c r="K64" s="93"/>
      <c r="L64" s="93"/>
      <c r="M64" s="101" t="s">
        <v>598</v>
      </c>
      <c r="N64" s="92">
        <v>2023</v>
      </c>
      <c r="O64" s="92">
        <v>2024</v>
      </c>
      <c r="P64" s="90" t="s">
        <v>594</v>
      </c>
      <c r="Q64" s="90" t="s">
        <v>601</v>
      </c>
      <c r="R64" s="99"/>
      <c r="S64" s="91"/>
      <c r="T64" s="91"/>
    </row>
    <row r="65" spans="1:20" ht="42" thickTop="1" thickBot="1" x14ac:dyDescent="0.55000000000000004">
      <c r="A65" s="79">
        <v>62</v>
      </c>
      <c r="B65" s="100" t="s">
        <v>47</v>
      </c>
      <c r="C65" s="91" t="s">
        <v>76</v>
      </c>
      <c r="D65" s="91" t="s">
        <v>79</v>
      </c>
      <c r="E65" s="91" t="s">
        <v>89</v>
      </c>
      <c r="F65" s="92" t="s">
        <v>37</v>
      </c>
      <c r="G65" s="91" t="s">
        <v>825</v>
      </c>
      <c r="H65" s="93">
        <v>500000</v>
      </c>
      <c r="I65" s="93">
        <v>500000</v>
      </c>
      <c r="J65" s="93"/>
      <c r="K65" s="93"/>
      <c r="L65" s="93"/>
      <c r="M65" s="90" t="s">
        <v>900</v>
      </c>
      <c r="N65" s="92">
        <v>2023</v>
      </c>
      <c r="O65" s="92">
        <v>2024</v>
      </c>
      <c r="P65" s="90" t="s">
        <v>594</v>
      </c>
      <c r="Q65" s="90" t="s">
        <v>38</v>
      </c>
      <c r="R65" s="99"/>
      <c r="S65" s="91"/>
      <c r="T65" s="91"/>
    </row>
    <row r="66" spans="1:20" ht="46.5" customHeight="1" thickTop="1" thickBot="1" x14ac:dyDescent="0.55000000000000004">
      <c r="A66" s="79">
        <v>63</v>
      </c>
      <c r="B66" s="100" t="s">
        <v>48</v>
      </c>
      <c r="C66" s="91" t="s">
        <v>76</v>
      </c>
      <c r="D66" s="91" t="s">
        <v>79</v>
      </c>
      <c r="E66" s="91" t="s">
        <v>89</v>
      </c>
      <c r="F66" s="92" t="s">
        <v>37</v>
      </c>
      <c r="G66" s="91" t="s">
        <v>826</v>
      </c>
      <c r="H66" s="93">
        <v>200000</v>
      </c>
      <c r="I66" s="93">
        <v>200000</v>
      </c>
      <c r="J66" s="93"/>
      <c r="K66" s="93"/>
      <c r="L66" s="93"/>
      <c r="M66" s="90" t="s">
        <v>901</v>
      </c>
      <c r="N66" s="92">
        <v>2025</v>
      </c>
      <c r="O66" s="92">
        <v>2027</v>
      </c>
      <c r="P66" s="90" t="s">
        <v>594</v>
      </c>
      <c r="Q66" s="90" t="s">
        <v>749</v>
      </c>
      <c r="R66" s="99"/>
      <c r="S66" s="91"/>
      <c r="T66" s="91"/>
    </row>
    <row r="67" spans="1:20" ht="42" thickTop="1" thickBot="1" x14ac:dyDescent="0.55000000000000004">
      <c r="A67" s="79">
        <v>64</v>
      </c>
      <c r="B67" s="90" t="s">
        <v>603</v>
      </c>
      <c r="C67" s="91" t="s">
        <v>20</v>
      </c>
      <c r="D67" s="91" t="s">
        <v>21</v>
      </c>
      <c r="E67" s="91" t="s">
        <v>102</v>
      </c>
      <c r="F67" s="92" t="s">
        <v>541</v>
      </c>
      <c r="G67" s="91">
        <v>65</v>
      </c>
      <c r="H67" s="93">
        <v>6000</v>
      </c>
      <c r="I67" s="93">
        <v>6000</v>
      </c>
      <c r="J67" s="93"/>
      <c r="K67" s="93"/>
      <c r="L67" s="93"/>
      <c r="M67" s="101" t="s">
        <v>902</v>
      </c>
      <c r="N67" s="94">
        <v>2022</v>
      </c>
      <c r="O67" s="94">
        <v>2022</v>
      </c>
      <c r="P67" s="90" t="s">
        <v>602</v>
      </c>
      <c r="Q67" s="90" t="s">
        <v>699</v>
      </c>
      <c r="R67" s="99"/>
      <c r="S67" s="91"/>
      <c r="T67" s="91"/>
    </row>
    <row r="68" spans="1:20" ht="42" thickTop="1" thickBot="1" x14ac:dyDescent="0.55000000000000004">
      <c r="A68" s="79">
        <v>65</v>
      </c>
      <c r="B68" s="90" t="s">
        <v>604</v>
      </c>
      <c r="C68" s="91" t="s">
        <v>76</v>
      </c>
      <c r="D68" s="91" t="s">
        <v>78</v>
      </c>
      <c r="E68" s="91" t="s">
        <v>88</v>
      </c>
      <c r="F68" s="92" t="s">
        <v>541</v>
      </c>
      <c r="G68" s="91">
        <v>64</v>
      </c>
      <c r="H68" s="93">
        <v>9800</v>
      </c>
      <c r="I68" s="93">
        <v>9800</v>
      </c>
      <c r="J68" s="93"/>
      <c r="K68" s="93"/>
      <c r="L68" s="93"/>
      <c r="M68" s="101" t="s">
        <v>903</v>
      </c>
      <c r="N68" s="92">
        <v>2023</v>
      </c>
      <c r="O68" s="92">
        <v>2024</v>
      </c>
      <c r="P68" s="90" t="s">
        <v>602</v>
      </c>
      <c r="Q68" s="90" t="s">
        <v>699</v>
      </c>
      <c r="R68" s="99"/>
      <c r="S68" s="91"/>
      <c r="T68" s="91"/>
    </row>
    <row r="69" spans="1:20" ht="42" thickTop="1" thickBot="1" x14ac:dyDescent="0.55000000000000004">
      <c r="A69" s="79">
        <v>66</v>
      </c>
      <c r="B69" s="90" t="s">
        <v>605</v>
      </c>
      <c r="C69" s="91" t="s">
        <v>76</v>
      </c>
      <c r="D69" s="91" t="s">
        <v>78</v>
      </c>
      <c r="E69" s="91" t="s">
        <v>88</v>
      </c>
      <c r="F69" s="92" t="s">
        <v>34</v>
      </c>
      <c r="G69" s="91">
        <v>67</v>
      </c>
      <c r="H69" s="93">
        <v>19000</v>
      </c>
      <c r="I69" s="93">
        <v>19000</v>
      </c>
      <c r="J69" s="93"/>
      <c r="K69" s="93"/>
      <c r="L69" s="93"/>
      <c r="M69" s="101" t="s">
        <v>904</v>
      </c>
      <c r="N69" s="94">
        <v>2022</v>
      </c>
      <c r="O69" s="94">
        <v>2022</v>
      </c>
      <c r="P69" s="90" t="s">
        <v>602</v>
      </c>
      <c r="Q69" s="90" t="s">
        <v>700</v>
      </c>
      <c r="R69" s="99"/>
      <c r="S69" s="91"/>
      <c r="T69" s="91"/>
    </row>
    <row r="70" spans="1:20" ht="62.25" thickTop="1" thickBot="1" x14ac:dyDescent="0.55000000000000004">
      <c r="A70" s="79">
        <v>67</v>
      </c>
      <c r="B70" s="90" t="s">
        <v>605</v>
      </c>
      <c r="C70" s="91" t="s">
        <v>76</v>
      </c>
      <c r="D70" s="91" t="s">
        <v>78</v>
      </c>
      <c r="E70" s="91" t="s">
        <v>88</v>
      </c>
      <c r="F70" s="92" t="s">
        <v>34</v>
      </c>
      <c r="G70" s="91">
        <v>66</v>
      </c>
      <c r="H70" s="93">
        <v>24600</v>
      </c>
      <c r="I70" s="93">
        <v>24600</v>
      </c>
      <c r="J70" s="93"/>
      <c r="K70" s="93"/>
      <c r="L70" s="93"/>
      <c r="M70" s="101" t="s">
        <v>905</v>
      </c>
      <c r="N70" s="92">
        <v>2023</v>
      </c>
      <c r="O70" s="92">
        <v>2024</v>
      </c>
      <c r="P70" s="90" t="s">
        <v>602</v>
      </c>
      <c r="Q70" s="90" t="s">
        <v>700</v>
      </c>
      <c r="R70" s="99"/>
      <c r="S70" s="91"/>
      <c r="T70" s="91"/>
    </row>
    <row r="71" spans="1:20" ht="62.25" thickTop="1" thickBot="1" x14ac:dyDescent="0.55000000000000004">
      <c r="A71" s="79">
        <v>68</v>
      </c>
      <c r="B71" s="90" t="s">
        <v>606</v>
      </c>
      <c r="C71" s="91" t="s">
        <v>76</v>
      </c>
      <c r="D71" s="91" t="s">
        <v>78</v>
      </c>
      <c r="E71" s="91" t="s">
        <v>88</v>
      </c>
      <c r="F71" s="92" t="s">
        <v>37</v>
      </c>
      <c r="G71" s="91"/>
      <c r="H71" s="93">
        <v>3000</v>
      </c>
      <c r="I71" s="93">
        <v>3000</v>
      </c>
      <c r="J71" s="93"/>
      <c r="K71" s="93"/>
      <c r="L71" s="93"/>
      <c r="M71" s="101" t="s">
        <v>906</v>
      </c>
      <c r="N71" s="94">
        <v>2022</v>
      </c>
      <c r="O71" s="94">
        <v>2022</v>
      </c>
      <c r="P71" s="90" t="s">
        <v>602</v>
      </c>
      <c r="Q71" s="90" t="s">
        <v>701</v>
      </c>
      <c r="R71" s="99"/>
      <c r="S71" s="91"/>
      <c r="T71" s="91"/>
    </row>
    <row r="72" spans="1:20" ht="42" thickTop="1" thickBot="1" x14ac:dyDescent="0.55000000000000004">
      <c r="A72" s="79">
        <v>69</v>
      </c>
      <c r="B72" s="90" t="s">
        <v>607</v>
      </c>
      <c r="C72" s="91" t="s">
        <v>76</v>
      </c>
      <c r="D72" s="91" t="s">
        <v>78</v>
      </c>
      <c r="E72" s="91" t="s">
        <v>88</v>
      </c>
      <c r="F72" s="92" t="s">
        <v>37</v>
      </c>
      <c r="G72" s="91"/>
      <c r="H72" s="93">
        <v>9600</v>
      </c>
      <c r="I72" s="93">
        <v>9600</v>
      </c>
      <c r="J72" s="93"/>
      <c r="K72" s="93"/>
      <c r="L72" s="93"/>
      <c r="M72" s="101" t="s">
        <v>907</v>
      </c>
      <c r="N72" s="92">
        <v>2023</v>
      </c>
      <c r="O72" s="92">
        <v>2024</v>
      </c>
      <c r="P72" s="90" t="s">
        <v>602</v>
      </c>
      <c r="Q72" s="90" t="s">
        <v>608</v>
      </c>
      <c r="R72" s="99"/>
      <c r="S72" s="91"/>
      <c r="T72" s="91"/>
    </row>
    <row r="73" spans="1:20" ht="127.5" customHeight="1" thickTop="1" thickBot="1" x14ac:dyDescent="0.55000000000000004">
      <c r="A73" s="79">
        <v>70</v>
      </c>
      <c r="B73" s="90" t="s">
        <v>609</v>
      </c>
      <c r="C73" s="91" t="s">
        <v>76</v>
      </c>
      <c r="D73" s="91" t="s">
        <v>78</v>
      </c>
      <c r="E73" s="91" t="s">
        <v>88</v>
      </c>
      <c r="F73" s="92" t="s">
        <v>58</v>
      </c>
      <c r="G73" s="91" t="s">
        <v>827</v>
      </c>
      <c r="H73" s="93">
        <v>35700</v>
      </c>
      <c r="I73" s="93">
        <v>35700</v>
      </c>
      <c r="J73" s="93"/>
      <c r="K73" s="93"/>
      <c r="L73" s="93"/>
      <c r="M73" s="101" t="s">
        <v>908</v>
      </c>
      <c r="N73" s="92">
        <v>2023</v>
      </c>
      <c r="O73" s="92">
        <v>2024</v>
      </c>
      <c r="P73" s="90" t="s">
        <v>602</v>
      </c>
      <c r="Q73" s="90" t="s">
        <v>702</v>
      </c>
      <c r="R73" s="99"/>
      <c r="S73" s="91"/>
      <c r="T73" s="91"/>
    </row>
    <row r="74" spans="1:20" ht="62.25" thickTop="1" thickBot="1" x14ac:dyDescent="0.55000000000000004">
      <c r="A74" s="79">
        <v>71</v>
      </c>
      <c r="B74" s="90" t="s">
        <v>611</v>
      </c>
      <c r="C74" s="91" t="s">
        <v>76</v>
      </c>
      <c r="D74" s="91" t="s">
        <v>78</v>
      </c>
      <c r="E74" s="91" t="s">
        <v>88</v>
      </c>
      <c r="F74" s="92" t="s">
        <v>68</v>
      </c>
      <c r="G74" s="91">
        <v>72</v>
      </c>
      <c r="H74" s="93">
        <v>4000</v>
      </c>
      <c r="I74" s="93">
        <v>4000</v>
      </c>
      <c r="J74" s="93"/>
      <c r="K74" s="93"/>
      <c r="L74" s="93"/>
      <c r="M74" s="101" t="s">
        <v>909</v>
      </c>
      <c r="N74" s="94">
        <v>2022</v>
      </c>
      <c r="O74" s="94">
        <v>2022</v>
      </c>
      <c r="P74" s="90" t="s">
        <v>602</v>
      </c>
      <c r="Q74" s="90" t="s">
        <v>762</v>
      </c>
      <c r="R74" s="99"/>
      <c r="S74" s="91"/>
      <c r="T74" s="91"/>
    </row>
    <row r="75" spans="1:20" ht="62.25" thickTop="1" thickBot="1" x14ac:dyDescent="0.55000000000000004">
      <c r="A75" s="79">
        <v>72</v>
      </c>
      <c r="B75" s="90" t="s">
        <v>612</v>
      </c>
      <c r="C75" s="91" t="s">
        <v>76</v>
      </c>
      <c r="D75" s="91" t="s">
        <v>78</v>
      </c>
      <c r="E75" s="91" t="s">
        <v>88</v>
      </c>
      <c r="F75" s="92" t="s">
        <v>68</v>
      </c>
      <c r="G75" s="91">
        <v>71</v>
      </c>
      <c r="H75" s="93">
        <v>22400</v>
      </c>
      <c r="I75" s="93">
        <v>22400</v>
      </c>
      <c r="J75" s="93"/>
      <c r="K75" s="93"/>
      <c r="L75" s="93"/>
      <c r="M75" s="101" t="s">
        <v>910</v>
      </c>
      <c r="N75" s="92">
        <v>2023</v>
      </c>
      <c r="O75" s="92">
        <v>2024</v>
      </c>
      <c r="P75" s="90" t="s">
        <v>602</v>
      </c>
      <c r="Q75" s="90" t="s">
        <v>762</v>
      </c>
      <c r="R75" s="99"/>
      <c r="S75" s="91"/>
      <c r="T75" s="91"/>
    </row>
    <row r="76" spans="1:20" ht="86.25" customHeight="1" thickTop="1" thickBot="1" x14ac:dyDescent="0.55000000000000004">
      <c r="A76" s="79">
        <v>73</v>
      </c>
      <c r="B76" s="90" t="s">
        <v>613</v>
      </c>
      <c r="C76" s="91" t="s">
        <v>76</v>
      </c>
      <c r="D76" s="91" t="s">
        <v>78</v>
      </c>
      <c r="E76" s="91" t="s">
        <v>88</v>
      </c>
      <c r="F76" s="92" t="s">
        <v>68</v>
      </c>
      <c r="G76" s="91"/>
      <c r="H76" s="93">
        <v>11200</v>
      </c>
      <c r="I76" s="93">
        <v>11200</v>
      </c>
      <c r="J76" s="93"/>
      <c r="K76" s="93"/>
      <c r="L76" s="93"/>
      <c r="M76" s="101" t="s">
        <v>911</v>
      </c>
      <c r="N76" s="92">
        <v>2023</v>
      </c>
      <c r="O76" s="92">
        <v>2024</v>
      </c>
      <c r="P76" s="90" t="s">
        <v>602</v>
      </c>
      <c r="Q76" s="90" t="s">
        <v>762</v>
      </c>
      <c r="R76" s="99"/>
      <c r="S76" s="91"/>
      <c r="T76" s="91"/>
    </row>
    <row r="77" spans="1:20" ht="62.25" thickTop="1" thickBot="1" x14ac:dyDescent="0.55000000000000004">
      <c r="A77" s="79">
        <v>74</v>
      </c>
      <c r="B77" s="90" t="s">
        <v>614</v>
      </c>
      <c r="C77" s="91" t="s">
        <v>76</v>
      </c>
      <c r="D77" s="91" t="s">
        <v>78</v>
      </c>
      <c r="E77" s="91" t="s">
        <v>88</v>
      </c>
      <c r="F77" s="92" t="s">
        <v>69</v>
      </c>
      <c r="G77" s="91"/>
      <c r="H77" s="93">
        <v>8670</v>
      </c>
      <c r="I77" s="93">
        <v>8670</v>
      </c>
      <c r="J77" s="93"/>
      <c r="K77" s="93"/>
      <c r="L77" s="93"/>
      <c r="M77" s="101" t="s">
        <v>912</v>
      </c>
      <c r="N77" s="94">
        <v>2022</v>
      </c>
      <c r="O77" s="94">
        <v>2022</v>
      </c>
      <c r="P77" s="90" t="s">
        <v>602</v>
      </c>
      <c r="Q77" s="90" t="s">
        <v>766</v>
      </c>
      <c r="R77" s="99"/>
      <c r="S77" s="91"/>
      <c r="T77" s="91"/>
    </row>
    <row r="78" spans="1:20" ht="42" thickTop="1" thickBot="1" x14ac:dyDescent="0.55000000000000004">
      <c r="A78" s="79">
        <v>75</v>
      </c>
      <c r="B78" s="90" t="s">
        <v>615</v>
      </c>
      <c r="C78" s="91" t="s">
        <v>773</v>
      </c>
      <c r="D78" s="91" t="s">
        <v>78</v>
      </c>
      <c r="E78" s="91" t="s">
        <v>88</v>
      </c>
      <c r="F78" s="92" t="s">
        <v>69</v>
      </c>
      <c r="G78" s="91"/>
      <c r="H78" s="93">
        <v>13400</v>
      </c>
      <c r="I78" s="93">
        <v>13400</v>
      </c>
      <c r="J78" s="93"/>
      <c r="K78" s="93"/>
      <c r="L78" s="93"/>
      <c r="M78" s="101" t="s">
        <v>913</v>
      </c>
      <c r="N78" s="92">
        <v>2023</v>
      </c>
      <c r="O78" s="92">
        <v>2024</v>
      </c>
      <c r="P78" s="90" t="s">
        <v>602</v>
      </c>
      <c r="Q78" s="90" t="s">
        <v>766</v>
      </c>
      <c r="R78" s="99"/>
      <c r="S78" s="91"/>
      <c r="T78" s="91"/>
    </row>
    <row r="79" spans="1:20" ht="42" thickTop="1" thickBot="1" x14ac:dyDescent="0.55000000000000004">
      <c r="A79" s="79">
        <v>76</v>
      </c>
      <c r="B79" s="90" t="s">
        <v>616</v>
      </c>
      <c r="C79" s="91" t="s">
        <v>76</v>
      </c>
      <c r="D79" s="91" t="s">
        <v>78</v>
      </c>
      <c r="E79" s="91" t="s">
        <v>88</v>
      </c>
      <c r="F79" s="92" t="s">
        <v>70</v>
      </c>
      <c r="G79" s="91"/>
      <c r="H79" s="93">
        <v>160000</v>
      </c>
      <c r="I79" s="93">
        <v>160000</v>
      </c>
      <c r="J79" s="93"/>
      <c r="K79" s="93"/>
      <c r="L79" s="93"/>
      <c r="M79" s="101" t="s">
        <v>914</v>
      </c>
      <c r="N79" s="94">
        <v>2022</v>
      </c>
      <c r="O79" s="94">
        <v>2022</v>
      </c>
      <c r="P79" s="90" t="s">
        <v>602</v>
      </c>
      <c r="Q79" s="90" t="s">
        <v>704</v>
      </c>
      <c r="R79" s="99"/>
      <c r="S79" s="91"/>
      <c r="T79" s="91" t="s">
        <v>730</v>
      </c>
    </row>
    <row r="80" spans="1:20" ht="42" thickTop="1" thickBot="1" x14ac:dyDescent="0.55000000000000004">
      <c r="A80" s="79">
        <v>77</v>
      </c>
      <c r="B80" s="90" t="s">
        <v>643</v>
      </c>
      <c r="C80" s="91" t="s">
        <v>76</v>
      </c>
      <c r="D80" s="91" t="s">
        <v>78</v>
      </c>
      <c r="E80" s="91" t="s">
        <v>88</v>
      </c>
      <c r="F80" s="92" t="s">
        <v>644</v>
      </c>
      <c r="G80" s="91"/>
      <c r="H80" s="93">
        <v>20000</v>
      </c>
      <c r="I80" s="93">
        <v>20000</v>
      </c>
      <c r="J80" s="93"/>
      <c r="K80" s="93"/>
      <c r="L80" s="93"/>
      <c r="M80" s="101" t="s">
        <v>915</v>
      </c>
      <c r="N80" s="94">
        <v>2022</v>
      </c>
      <c r="O80" s="94">
        <v>2022</v>
      </c>
      <c r="P80" s="90" t="s">
        <v>38</v>
      </c>
      <c r="Q80" s="90" t="s">
        <v>645</v>
      </c>
      <c r="R80" s="99"/>
      <c r="S80" s="91"/>
      <c r="T80" s="91"/>
    </row>
    <row r="81" spans="1:20" ht="82.5" thickTop="1" thickBot="1" x14ac:dyDescent="0.55000000000000004">
      <c r="A81" s="79">
        <v>78</v>
      </c>
      <c r="B81" s="90" t="s">
        <v>617</v>
      </c>
      <c r="C81" s="91" t="s">
        <v>76</v>
      </c>
      <c r="D81" s="91" t="s">
        <v>78</v>
      </c>
      <c r="E81" s="91" t="s">
        <v>775</v>
      </c>
      <c r="F81" s="92" t="s">
        <v>37</v>
      </c>
      <c r="G81" s="91">
        <v>79</v>
      </c>
      <c r="H81" s="93">
        <v>950</v>
      </c>
      <c r="I81" s="93">
        <v>950</v>
      </c>
      <c r="J81" s="93"/>
      <c r="K81" s="93"/>
      <c r="L81" s="93"/>
      <c r="M81" s="101" t="s">
        <v>916</v>
      </c>
      <c r="N81" s="94">
        <v>2022</v>
      </c>
      <c r="O81" s="94">
        <v>2022</v>
      </c>
      <c r="P81" s="90" t="s">
        <v>602</v>
      </c>
      <c r="Q81" s="90" t="s">
        <v>618</v>
      </c>
      <c r="R81" s="99"/>
      <c r="S81" s="91"/>
      <c r="T81" s="91"/>
    </row>
    <row r="82" spans="1:20" ht="82.5" thickTop="1" thickBot="1" x14ac:dyDescent="0.55000000000000004">
      <c r="A82" s="79">
        <v>79</v>
      </c>
      <c r="B82" s="90" t="s">
        <v>619</v>
      </c>
      <c r="C82" s="91" t="s">
        <v>76</v>
      </c>
      <c r="D82" s="91" t="s">
        <v>78</v>
      </c>
      <c r="E82" s="91" t="s">
        <v>775</v>
      </c>
      <c r="F82" s="92" t="s">
        <v>37</v>
      </c>
      <c r="G82" s="91">
        <v>78</v>
      </c>
      <c r="H82" s="93">
        <v>17000</v>
      </c>
      <c r="I82" s="93">
        <v>17000</v>
      </c>
      <c r="J82" s="93"/>
      <c r="K82" s="93"/>
      <c r="L82" s="93"/>
      <c r="M82" s="101" t="s">
        <v>917</v>
      </c>
      <c r="N82" s="92">
        <v>2023</v>
      </c>
      <c r="O82" s="92">
        <v>2024</v>
      </c>
      <c r="P82" s="90" t="s">
        <v>602</v>
      </c>
      <c r="Q82" s="90" t="s">
        <v>618</v>
      </c>
      <c r="R82" s="99"/>
      <c r="S82" s="91"/>
      <c r="T82" s="91"/>
    </row>
    <row r="83" spans="1:20" ht="42" thickTop="1" thickBot="1" x14ac:dyDescent="0.55000000000000004">
      <c r="A83" s="79">
        <v>80</v>
      </c>
      <c r="B83" s="90" t="s">
        <v>610</v>
      </c>
      <c r="C83" s="91" t="s">
        <v>76</v>
      </c>
      <c r="D83" s="91" t="s">
        <v>78</v>
      </c>
      <c r="E83" s="91" t="s">
        <v>88</v>
      </c>
      <c r="F83" s="92" t="s">
        <v>422</v>
      </c>
      <c r="G83" s="91"/>
      <c r="H83" s="93">
        <v>14200</v>
      </c>
      <c r="I83" s="93">
        <v>14200</v>
      </c>
      <c r="J83" s="93"/>
      <c r="K83" s="93"/>
      <c r="L83" s="93"/>
      <c r="M83" s="101" t="s">
        <v>918</v>
      </c>
      <c r="N83" s="92">
        <v>2023</v>
      </c>
      <c r="O83" s="92">
        <v>2024</v>
      </c>
      <c r="P83" s="90" t="s">
        <v>602</v>
      </c>
      <c r="Q83" s="90" t="s">
        <v>703</v>
      </c>
      <c r="R83" s="99"/>
      <c r="S83" s="91"/>
      <c r="T83" s="91"/>
    </row>
    <row r="84" spans="1:20" ht="62.25" thickTop="1" thickBot="1" x14ac:dyDescent="0.55000000000000004">
      <c r="A84" s="79">
        <v>81</v>
      </c>
      <c r="B84" s="100" t="s">
        <v>43</v>
      </c>
      <c r="C84" s="91" t="s">
        <v>20</v>
      </c>
      <c r="D84" s="91" t="s">
        <v>101</v>
      </c>
      <c r="E84" s="91" t="s">
        <v>776</v>
      </c>
      <c r="F84" s="92" t="s">
        <v>37</v>
      </c>
      <c r="G84" s="91"/>
      <c r="H84" s="93">
        <v>2000000</v>
      </c>
      <c r="I84" s="107">
        <v>0.15</v>
      </c>
      <c r="J84" s="107">
        <v>0.85</v>
      </c>
      <c r="K84" s="93"/>
      <c r="L84" s="93"/>
      <c r="M84" s="90" t="s">
        <v>177</v>
      </c>
      <c r="N84" s="92">
        <v>2023</v>
      </c>
      <c r="O84" s="92">
        <v>2027</v>
      </c>
      <c r="P84" s="90" t="s">
        <v>60</v>
      </c>
      <c r="Q84" s="90" t="s">
        <v>733</v>
      </c>
      <c r="R84" s="99"/>
      <c r="S84" s="91"/>
      <c r="T84" s="91"/>
    </row>
    <row r="85" spans="1:20" ht="180" customHeight="1" thickTop="1" thickBot="1" x14ac:dyDescent="0.55000000000000004">
      <c r="A85" s="79">
        <v>82</v>
      </c>
      <c r="B85" s="100" t="s">
        <v>44</v>
      </c>
      <c r="C85" s="91" t="s">
        <v>785</v>
      </c>
      <c r="D85" s="91" t="s">
        <v>784</v>
      </c>
      <c r="E85" s="91" t="s">
        <v>783</v>
      </c>
      <c r="F85" s="92" t="s">
        <v>37</v>
      </c>
      <c r="G85" s="91" t="s">
        <v>837</v>
      </c>
      <c r="H85" s="93">
        <v>175156.22</v>
      </c>
      <c r="I85" s="93">
        <v>26273</v>
      </c>
      <c r="J85" s="93">
        <v>140125</v>
      </c>
      <c r="K85" s="93">
        <v>8757.8109999999997</v>
      </c>
      <c r="L85" s="93"/>
      <c r="M85" s="90" t="s">
        <v>45</v>
      </c>
      <c r="N85" s="94">
        <v>2020</v>
      </c>
      <c r="O85" s="94">
        <v>2022</v>
      </c>
      <c r="P85" s="90" t="s">
        <v>60</v>
      </c>
      <c r="Q85" s="90" t="s">
        <v>602</v>
      </c>
      <c r="R85" s="90" t="s">
        <v>18</v>
      </c>
      <c r="S85" s="92" t="s">
        <v>46</v>
      </c>
      <c r="T85" s="91"/>
    </row>
    <row r="86" spans="1:20" ht="111" customHeight="1" thickTop="1" thickBot="1" x14ac:dyDescent="0.55000000000000004">
      <c r="A86" s="79">
        <v>83</v>
      </c>
      <c r="B86" s="100" t="s">
        <v>49</v>
      </c>
      <c r="C86" s="91" t="s">
        <v>792</v>
      </c>
      <c r="D86" s="91" t="s">
        <v>786</v>
      </c>
      <c r="E86" s="91" t="s">
        <v>787</v>
      </c>
      <c r="F86" s="92" t="s">
        <v>37</v>
      </c>
      <c r="G86" s="91" t="s">
        <v>838</v>
      </c>
      <c r="H86" s="93">
        <v>225000</v>
      </c>
      <c r="I86" s="93">
        <v>25000</v>
      </c>
      <c r="J86" s="93">
        <v>200000</v>
      </c>
      <c r="K86" s="93"/>
      <c r="L86" s="93"/>
      <c r="M86" s="90" t="s">
        <v>50</v>
      </c>
      <c r="N86" s="92">
        <v>2023</v>
      </c>
      <c r="O86" s="92">
        <v>2025</v>
      </c>
      <c r="P86" s="90" t="s">
        <v>60</v>
      </c>
      <c r="Q86" s="90" t="s">
        <v>756</v>
      </c>
      <c r="R86" s="99" t="s">
        <v>30</v>
      </c>
      <c r="S86" s="91"/>
      <c r="T86" s="91"/>
    </row>
    <row r="87" spans="1:20" ht="62.25" thickTop="1" thickBot="1" x14ac:dyDescent="0.55000000000000004">
      <c r="A87" s="79">
        <v>84</v>
      </c>
      <c r="B87" s="100" t="s">
        <v>51</v>
      </c>
      <c r="C87" s="91" t="s">
        <v>76</v>
      </c>
      <c r="D87" s="91" t="s">
        <v>78</v>
      </c>
      <c r="E87" s="91" t="s">
        <v>88</v>
      </c>
      <c r="F87" s="92" t="s">
        <v>37</v>
      </c>
      <c r="G87" s="91"/>
      <c r="H87" s="93">
        <v>150000</v>
      </c>
      <c r="I87" s="93">
        <v>150000</v>
      </c>
      <c r="J87" s="93"/>
      <c r="K87" s="93"/>
      <c r="L87" s="93"/>
      <c r="M87" s="90" t="s">
        <v>178</v>
      </c>
      <c r="N87" s="92">
        <v>2023</v>
      </c>
      <c r="O87" s="92">
        <v>2024</v>
      </c>
      <c r="P87" s="90" t="s">
        <v>60</v>
      </c>
      <c r="Q87" s="90" t="s">
        <v>757</v>
      </c>
      <c r="R87" s="99"/>
      <c r="S87" s="91"/>
      <c r="T87" s="91"/>
    </row>
    <row r="88" spans="1:20" s="6" customFormat="1" ht="409.6" customHeight="1" thickTop="1" thickBot="1" x14ac:dyDescent="0.55000000000000004">
      <c r="A88" s="79">
        <v>85</v>
      </c>
      <c r="B88" s="100" t="s">
        <v>57</v>
      </c>
      <c r="C88" s="91" t="s">
        <v>20</v>
      </c>
      <c r="D88" s="91" t="s">
        <v>93</v>
      </c>
      <c r="E88" s="91" t="s">
        <v>92</v>
      </c>
      <c r="F88" s="92" t="s">
        <v>58</v>
      </c>
      <c r="G88" s="91"/>
      <c r="H88" s="93">
        <v>60000</v>
      </c>
      <c r="I88" s="93">
        <v>60000</v>
      </c>
      <c r="J88" s="93"/>
      <c r="K88" s="93"/>
      <c r="L88" s="93"/>
      <c r="M88" s="90" t="s">
        <v>511</v>
      </c>
      <c r="N88" s="94">
        <v>2022</v>
      </c>
      <c r="O88" s="94">
        <v>2022</v>
      </c>
      <c r="P88" s="90" t="s">
        <v>60</v>
      </c>
      <c r="Q88" s="90" t="s">
        <v>758</v>
      </c>
      <c r="R88" s="99"/>
      <c r="S88" s="92" t="s">
        <v>505</v>
      </c>
      <c r="T88" s="91"/>
    </row>
    <row r="89" spans="1:20" s="6" customFormat="1" ht="409.5" customHeight="1" thickTop="1" thickBot="1" x14ac:dyDescent="0.55000000000000004">
      <c r="A89" s="79">
        <v>86</v>
      </c>
      <c r="B89" s="100" t="s">
        <v>113</v>
      </c>
      <c r="C89" s="91" t="s">
        <v>20</v>
      </c>
      <c r="D89" s="92" t="s">
        <v>93</v>
      </c>
      <c r="E89" s="92" t="s">
        <v>92</v>
      </c>
      <c r="F89" s="92" t="s">
        <v>58</v>
      </c>
      <c r="G89" s="92"/>
      <c r="H89" s="108">
        <v>1100000</v>
      </c>
      <c r="I89" s="108">
        <v>661000</v>
      </c>
      <c r="J89" s="108">
        <v>439000</v>
      </c>
      <c r="K89" s="93"/>
      <c r="L89" s="93"/>
      <c r="M89" s="90" t="s">
        <v>705</v>
      </c>
      <c r="N89" s="104">
        <v>2022</v>
      </c>
      <c r="O89" s="104">
        <v>2023</v>
      </c>
      <c r="P89" s="90" t="s">
        <v>60</v>
      </c>
      <c r="Q89" s="90" t="s">
        <v>759</v>
      </c>
      <c r="R89" s="106" t="s">
        <v>30</v>
      </c>
      <c r="S89" s="92" t="s">
        <v>505</v>
      </c>
      <c r="T89" s="91"/>
    </row>
    <row r="90" spans="1:20" s="6" customFormat="1" ht="62.25" thickTop="1" thickBot="1" x14ac:dyDescent="0.55000000000000004">
      <c r="A90" s="79">
        <v>87</v>
      </c>
      <c r="B90" s="90" t="s">
        <v>62</v>
      </c>
      <c r="C90" s="91" t="s">
        <v>76</v>
      </c>
      <c r="D90" s="91" t="s">
        <v>80</v>
      </c>
      <c r="E90" s="91" t="s">
        <v>90</v>
      </c>
      <c r="F90" s="92" t="s">
        <v>32</v>
      </c>
      <c r="G90" s="91"/>
      <c r="H90" s="93">
        <v>188251</v>
      </c>
      <c r="I90" s="93">
        <v>28238</v>
      </c>
      <c r="J90" s="93">
        <v>150601</v>
      </c>
      <c r="K90" s="93"/>
      <c r="L90" s="93">
        <v>9413</v>
      </c>
      <c r="M90" s="90" t="s">
        <v>179</v>
      </c>
      <c r="N90" s="94">
        <v>2021</v>
      </c>
      <c r="O90" s="94">
        <v>2022</v>
      </c>
      <c r="P90" s="90" t="s">
        <v>745</v>
      </c>
      <c r="Q90" s="90" t="s">
        <v>744</v>
      </c>
      <c r="R90" s="90" t="s">
        <v>18</v>
      </c>
      <c r="S90" s="92" t="s">
        <v>46</v>
      </c>
      <c r="T90" s="92"/>
    </row>
    <row r="91" spans="1:20" s="78" customFormat="1" ht="305.25" thickTop="1" thickBot="1" x14ac:dyDescent="0.55000000000000004">
      <c r="A91" s="79">
        <v>88</v>
      </c>
      <c r="B91" s="90" t="s">
        <v>120</v>
      </c>
      <c r="C91" s="91" t="s">
        <v>76</v>
      </c>
      <c r="D91" s="91" t="s">
        <v>81</v>
      </c>
      <c r="E91" s="91" t="s">
        <v>91</v>
      </c>
      <c r="F91" s="92" t="s">
        <v>32</v>
      </c>
      <c r="G91" s="92"/>
      <c r="H91" s="108">
        <v>421869</v>
      </c>
      <c r="I91" s="108"/>
      <c r="J91" s="108">
        <v>358589</v>
      </c>
      <c r="K91" s="108">
        <v>63280</v>
      </c>
      <c r="L91" s="93"/>
      <c r="M91" s="106" t="s">
        <v>121</v>
      </c>
      <c r="N91" s="94">
        <v>2017</v>
      </c>
      <c r="O91" s="94">
        <v>2023</v>
      </c>
      <c r="P91" s="90" t="s">
        <v>60</v>
      </c>
      <c r="Q91" s="90" t="s">
        <v>122</v>
      </c>
      <c r="R91" s="90" t="s">
        <v>18</v>
      </c>
      <c r="S91" s="92" t="s">
        <v>123</v>
      </c>
      <c r="T91" s="92"/>
    </row>
    <row r="92" spans="1:20" ht="62.25" thickTop="1" thickBot="1" x14ac:dyDescent="0.55000000000000004">
      <c r="A92" s="79">
        <v>89</v>
      </c>
      <c r="B92" s="90" t="s">
        <v>389</v>
      </c>
      <c r="C92" s="91" t="s">
        <v>76</v>
      </c>
      <c r="D92" s="91" t="s">
        <v>81</v>
      </c>
      <c r="E92" s="91" t="s">
        <v>96</v>
      </c>
      <c r="F92" s="92" t="s">
        <v>108</v>
      </c>
      <c r="G92" s="92"/>
      <c r="H92" s="108">
        <v>40000</v>
      </c>
      <c r="I92" s="108">
        <v>6800</v>
      </c>
      <c r="J92" s="108">
        <v>720</v>
      </c>
      <c r="K92" s="108"/>
      <c r="L92" s="93"/>
      <c r="M92" s="106" t="s">
        <v>919</v>
      </c>
      <c r="N92" s="94">
        <v>2021</v>
      </c>
      <c r="O92" s="94">
        <v>2022</v>
      </c>
      <c r="P92" s="90" t="s">
        <v>60</v>
      </c>
      <c r="Q92" s="90" t="s">
        <v>654</v>
      </c>
      <c r="R92" s="90" t="s">
        <v>18</v>
      </c>
      <c r="S92" s="92" t="s">
        <v>390</v>
      </c>
      <c r="T92" s="92"/>
    </row>
    <row r="93" spans="1:20" ht="281.25" customHeight="1" thickTop="1" thickBot="1" x14ac:dyDescent="0.55000000000000004">
      <c r="A93" s="79">
        <v>90</v>
      </c>
      <c r="B93" s="100" t="s">
        <v>124</v>
      </c>
      <c r="C93" s="91" t="s">
        <v>76</v>
      </c>
      <c r="D93" s="91" t="s">
        <v>82</v>
      </c>
      <c r="E93" s="91" t="s">
        <v>95</v>
      </c>
      <c r="F93" s="92" t="s">
        <v>32</v>
      </c>
      <c r="G93" s="91"/>
      <c r="H93" s="93">
        <v>240000</v>
      </c>
      <c r="I93" s="93">
        <v>36000</v>
      </c>
      <c r="J93" s="93">
        <v>204000</v>
      </c>
      <c r="K93" s="93"/>
      <c r="L93" s="93"/>
      <c r="M93" s="106" t="s">
        <v>920</v>
      </c>
      <c r="N93" s="94">
        <v>2016</v>
      </c>
      <c r="O93" s="94">
        <v>2023</v>
      </c>
      <c r="P93" s="90" t="s">
        <v>60</v>
      </c>
      <c r="Q93" s="90" t="s">
        <v>760</v>
      </c>
      <c r="R93" s="90" t="s">
        <v>18</v>
      </c>
      <c r="S93" s="92" t="s">
        <v>125</v>
      </c>
      <c r="T93" s="90" t="s">
        <v>746</v>
      </c>
    </row>
    <row r="94" spans="1:20" ht="120" customHeight="1" thickTop="1" thickBot="1" x14ac:dyDescent="0.55000000000000004">
      <c r="A94" s="79">
        <v>91</v>
      </c>
      <c r="B94" s="109" t="s">
        <v>128</v>
      </c>
      <c r="C94" s="91" t="s">
        <v>76</v>
      </c>
      <c r="D94" s="91" t="s">
        <v>82</v>
      </c>
      <c r="E94" s="91" t="s">
        <v>95</v>
      </c>
      <c r="F94" s="92" t="s">
        <v>37</v>
      </c>
      <c r="G94" s="91"/>
      <c r="H94" s="93">
        <v>1034507</v>
      </c>
      <c r="I94" s="93">
        <v>179116</v>
      </c>
      <c r="J94" s="93">
        <v>801679</v>
      </c>
      <c r="K94" s="93">
        <v>53712</v>
      </c>
      <c r="L94" s="93"/>
      <c r="M94" s="110" t="s">
        <v>921</v>
      </c>
      <c r="N94" s="94">
        <v>2021</v>
      </c>
      <c r="O94" s="94">
        <v>2022</v>
      </c>
      <c r="P94" s="90" t="s">
        <v>60</v>
      </c>
      <c r="Q94" s="90" t="s">
        <v>126</v>
      </c>
      <c r="R94" s="90" t="s">
        <v>18</v>
      </c>
      <c r="S94" s="92" t="s">
        <v>127</v>
      </c>
      <c r="T94" s="91"/>
    </row>
    <row r="95" spans="1:20" ht="82.5" thickTop="1" thickBot="1" x14ac:dyDescent="0.55000000000000004">
      <c r="A95" s="79">
        <v>92</v>
      </c>
      <c r="B95" s="90" t="s">
        <v>59</v>
      </c>
      <c r="C95" s="91" t="s">
        <v>20</v>
      </c>
      <c r="D95" s="91" t="s">
        <v>99</v>
      </c>
      <c r="E95" s="91" t="s">
        <v>381</v>
      </c>
      <c r="F95" s="91" t="s">
        <v>37</v>
      </c>
      <c r="G95" s="91"/>
      <c r="H95" s="93">
        <v>800000</v>
      </c>
      <c r="I95" s="93">
        <v>500000</v>
      </c>
      <c r="J95" s="93">
        <v>300000</v>
      </c>
      <c r="K95" s="93"/>
      <c r="L95" s="93"/>
      <c r="M95" s="90" t="s">
        <v>805</v>
      </c>
      <c r="N95" s="92">
        <v>2023</v>
      </c>
      <c r="O95" s="92">
        <v>2025</v>
      </c>
      <c r="P95" s="90" t="s">
        <v>60</v>
      </c>
      <c r="Q95" s="90" t="s">
        <v>38</v>
      </c>
      <c r="R95" s="99"/>
      <c r="S95" s="99" t="s">
        <v>796</v>
      </c>
      <c r="T95" s="91"/>
    </row>
    <row r="96" spans="1:20" ht="42" thickTop="1" thickBot="1" x14ac:dyDescent="0.55000000000000004">
      <c r="A96" s="79">
        <v>93</v>
      </c>
      <c r="B96" s="90" t="s">
        <v>61</v>
      </c>
      <c r="C96" s="91" t="s">
        <v>20</v>
      </c>
      <c r="D96" s="91" t="s">
        <v>99</v>
      </c>
      <c r="E96" s="91" t="s">
        <v>381</v>
      </c>
      <c r="F96" s="92" t="s">
        <v>37</v>
      </c>
      <c r="G96" s="91"/>
      <c r="H96" s="93">
        <v>1500000</v>
      </c>
      <c r="I96" s="93">
        <v>1500000</v>
      </c>
      <c r="J96" s="93"/>
      <c r="K96" s="93"/>
      <c r="L96" s="93"/>
      <c r="M96" s="90" t="s">
        <v>922</v>
      </c>
      <c r="N96" s="91">
        <v>2025</v>
      </c>
      <c r="O96" s="91">
        <v>2027</v>
      </c>
      <c r="P96" s="99" t="s">
        <v>38</v>
      </c>
      <c r="Q96" s="90" t="s">
        <v>669</v>
      </c>
      <c r="R96" s="99"/>
      <c r="S96" s="91"/>
      <c r="T96" s="91"/>
    </row>
    <row r="97" spans="1:20" ht="42" thickTop="1" thickBot="1" x14ac:dyDescent="0.55000000000000004">
      <c r="A97" s="79">
        <v>94</v>
      </c>
      <c r="B97" s="90" t="s">
        <v>27</v>
      </c>
      <c r="C97" s="91" t="s">
        <v>20</v>
      </c>
      <c r="D97" s="91" t="s">
        <v>99</v>
      </c>
      <c r="E97" s="91" t="s">
        <v>381</v>
      </c>
      <c r="F97" s="92" t="s">
        <v>28</v>
      </c>
      <c r="G97" s="91"/>
      <c r="H97" s="93">
        <v>8000</v>
      </c>
      <c r="I97" s="93">
        <v>8000</v>
      </c>
      <c r="J97" s="93"/>
      <c r="K97" s="93"/>
      <c r="L97" s="93"/>
      <c r="M97" s="90" t="s">
        <v>180</v>
      </c>
      <c r="N97" s="91">
        <v>2023</v>
      </c>
      <c r="O97" s="91">
        <v>2025</v>
      </c>
      <c r="P97" s="99" t="s">
        <v>761</v>
      </c>
      <c r="Q97" s="90" t="s">
        <v>594</v>
      </c>
      <c r="R97" s="99" t="s">
        <v>30</v>
      </c>
      <c r="S97" s="91"/>
      <c r="T97" s="91"/>
    </row>
    <row r="98" spans="1:20" ht="62.25" thickTop="1" thickBot="1" x14ac:dyDescent="0.55000000000000004">
      <c r="A98" s="79">
        <v>95</v>
      </c>
      <c r="B98" s="90" t="s">
        <v>29</v>
      </c>
      <c r="C98" s="91" t="s">
        <v>20</v>
      </c>
      <c r="D98" s="91" t="s">
        <v>99</v>
      </c>
      <c r="E98" s="91" t="s">
        <v>381</v>
      </c>
      <c r="F98" s="92" t="s">
        <v>28</v>
      </c>
      <c r="G98" s="91"/>
      <c r="H98" s="93">
        <v>10000</v>
      </c>
      <c r="I98" s="93">
        <v>1000</v>
      </c>
      <c r="J98" s="93">
        <v>9000</v>
      </c>
      <c r="K98" s="93"/>
      <c r="L98" s="93"/>
      <c r="M98" s="90" t="s">
        <v>181</v>
      </c>
      <c r="N98" s="91">
        <v>2023</v>
      </c>
      <c r="O98" s="91">
        <v>2025</v>
      </c>
      <c r="P98" s="99" t="s">
        <v>761</v>
      </c>
      <c r="Q98" s="90" t="s">
        <v>767</v>
      </c>
      <c r="R98" s="99" t="s">
        <v>30</v>
      </c>
      <c r="S98" s="91" t="s">
        <v>385</v>
      </c>
      <c r="T98" s="91"/>
    </row>
    <row r="99" spans="1:20" ht="62.25" thickTop="1" thickBot="1" x14ac:dyDescent="0.55000000000000004">
      <c r="A99" s="79">
        <v>96</v>
      </c>
      <c r="B99" s="90" t="s">
        <v>620</v>
      </c>
      <c r="C99" s="91" t="s">
        <v>20</v>
      </c>
      <c r="D99" s="91" t="s">
        <v>99</v>
      </c>
      <c r="E99" s="91" t="s">
        <v>102</v>
      </c>
      <c r="F99" s="92" t="s">
        <v>535</v>
      </c>
      <c r="G99" s="91" t="s">
        <v>828</v>
      </c>
      <c r="H99" s="93">
        <v>7000</v>
      </c>
      <c r="I99" s="93">
        <v>7000</v>
      </c>
      <c r="J99" s="93"/>
      <c r="K99" s="93"/>
      <c r="L99" s="93"/>
      <c r="M99" s="90" t="s">
        <v>923</v>
      </c>
      <c r="N99" s="111">
        <v>2022</v>
      </c>
      <c r="O99" s="111">
        <v>2022</v>
      </c>
      <c r="P99" s="99" t="s">
        <v>38</v>
      </c>
      <c r="Q99" s="90" t="s">
        <v>621</v>
      </c>
      <c r="R99" s="99"/>
      <c r="S99" s="91"/>
      <c r="T99" s="91"/>
    </row>
    <row r="100" spans="1:20" ht="62.25" thickTop="1" thickBot="1" x14ac:dyDescent="0.55000000000000004">
      <c r="A100" s="79">
        <v>97</v>
      </c>
      <c r="B100" s="90" t="s">
        <v>727</v>
      </c>
      <c r="C100" s="91" t="s">
        <v>20</v>
      </c>
      <c r="D100" s="91" t="s">
        <v>93</v>
      </c>
      <c r="E100" s="91" t="s">
        <v>92</v>
      </c>
      <c r="F100" s="92" t="s">
        <v>535</v>
      </c>
      <c r="G100" s="91" t="s">
        <v>829</v>
      </c>
      <c r="H100" s="93">
        <v>100000</v>
      </c>
      <c r="I100" s="93">
        <v>100000</v>
      </c>
      <c r="J100" s="93"/>
      <c r="K100" s="93"/>
      <c r="L100" s="93"/>
      <c r="M100" s="90" t="s">
        <v>924</v>
      </c>
      <c r="N100" s="91">
        <v>2023</v>
      </c>
      <c r="O100" s="91">
        <v>2024</v>
      </c>
      <c r="P100" s="99" t="s">
        <v>38</v>
      </c>
      <c r="Q100" s="90" t="s">
        <v>621</v>
      </c>
      <c r="R100" s="99"/>
      <c r="S100" s="91"/>
      <c r="T100" s="91"/>
    </row>
    <row r="101" spans="1:20" ht="62.25" thickTop="1" thickBot="1" x14ac:dyDescent="0.55000000000000004">
      <c r="A101" s="79">
        <v>98</v>
      </c>
      <c r="B101" s="90" t="s">
        <v>622</v>
      </c>
      <c r="C101" s="91" t="s">
        <v>76</v>
      </c>
      <c r="D101" s="91" t="s">
        <v>78</v>
      </c>
      <c r="E101" s="91" t="s">
        <v>86</v>
      </c>
      <c r="F101" s="92" t="s">
        <v>535</v>
      </c>
      <c r="G101" s="91" t="s">
        <v>830</v>
      </c>
      <c r="H101" s="93">
        <v>12000</v>
      </c>
      <c r="I101" s="93">
        <v>12000</v>
      </c>
      <c r="J101" s="93"/>
      <c r="K101" s="93"/>
      <c r="L101" s="93"/>
      <c r="M101" s="90" t="s">
        <v>925</v>
      </c>
      <c r="N101" s="91">
        <v>2023</v>
      </c>
      <c r="O101" s="91">
        <v>2024</v>
      </c>
      <c r="P101" s="99" t="s">
        <v>38</v>
      </c>
      <c r="Q101" s="90" t="s">
        <v>621</v>
      </c>
      <c r="R101" s="99"/>
      <c r="S101" s="91"/>
      <c r="T101" s="91"/>
    </row>
    <row r="102" spans="1:20" ht="62.25" thickTop="1" thickBot="1" x14ac:dyDescent="0.55000000000000004">
      <c r="A102" s="79">
        <v>99</v>
      </c>
      <c r="B102" s="90" t="s">
        <v>729</v>
      </c>
      <c r="C102" s="91" t="s">
        <v>76</v>
      </c>
      <c r="D102" s="91" t="s">
        <v>82</v>
      </c>
      <c r="E102" s="91" t="s">
        <v>94</v>
      </c>
      <c r="F102" s="92" t="s">
        <v>37</v>
      </c>
      <c r="G102" s="91"/>
      <c r="H102" s="93">
        <v>28000</v>
      </c>
      <c r="I102" s="93">
        <v>28000</v>
      </c>
      <c r="J102" s="93"/>
      <c r="K102" s="93"/>
      <c r="L102" s="93"/>
      <c r="M102" s="90" t="s">
        <v>926</v>
      </c>
      <c r="N102" s="91">
        <v>2023</v>
      </c>
      <c r="O102" s="91">
        <v>2024</v>
      </c>
      <c r="P102" s="99" t="s">
        <v>38</v>
      </c>
      <c r="Q102" s="90" t="s">
        <v>623</v>
      </c>
      <c r="R102" s="99"/>
      <c r="S102" s="91"/>
      <c r="T102" s="91"/>
    </row>
    <row r="103" spans="1:20" ht="42" thickTop="1" thickBot="1" x14ac:dyDescent="0.55000000000000004">
      <c r="A103" s="79">
        <v>100</v>
      </c>
      <c r="B103" s="90" t="s">
        <v>624</v>
      </c>
      <c r="C103" s="91" t="s">
        <v>76</v>
      </c>
      <c r="D103" s="91" t="s">
        <v>80</v>
      </c>
      <c r="E103" s="91" t="s">
        <v>777</v>
      </c>
      <c r="F103" s="92" t="s">
        <v>37</v>
      </c>
      <c r="G103" s="91"/>
      <c r="H103" s="93">
        <v>55000</v>
      </c>
      <c r="I103" s="93">
        <v>55000</v>
      </c>
      <c r="J103" s="93"/>
      <c r="K103" s="93"/>
      <c r="L103" s="93"/>
      <c r="M103" s="90" t="s">
        <v>927</v>
      </c>
      <c r="N103" s="91">
        <v>2023</v>
      </c>
      <c r="O103" s="91">
        <v>2024</v>
      </c>
      <c r="P103" s="99" t="s">
        <v>38</v>
      </c>
      <c r="Q103" s="90" t="s">
        <v>126</v>
      </c>
      <c r="R103" s="99"/>
      <c r="S103" s="91"/>
      <c r="T103" s="91"/>
    </row>
    <row r="104" spans="1:20" ht="82.5" thickTop="1" thickBot="1" x14ac:dyDescent="0.55000000000000004">
      <c r="A104" s="79">
        <v>101</v>
      </c>
      <c r="B104" s="90" t="s">
        <v>625</v>
      </c>
      <c r="C104" s="91" t="s">
        <v>20</v>
      </c>
      <c r="D104" s="91" t="s">
        <v>21</v>
      </c>
      <c r="E104" s="91" t="s">
        <v>776</v>
      </c>
      <c r="F104" s="92" t="s">
        <v>37</v>
      </c>
      <c r="G104" s="91">
        <v>102</v>
      </c>
      <c r="H104" s="93">
        <v>33904</v>
      </c>
      <c r="I104" s="93">
        <v>33904</v>
      </c>
      <c r="J104" s="93"/>
      <c r="K104" s="93"/>
      <c r="L104" s="93"/>
      <c r="M104" s="90" t="s">
        <v>928</v>
      </c>
      <c r="N104" s="111">
        <v>2022</v>
      </c>
      <c r="O104" s="111">
        <v>2022</v>
      </c>
      <c r="P104" s="99" t="s">
        <v>38</v>
      </c>
      <c r="Q104" s="90" t="s">
        <v>708</v>
      </c>
      <c r="R104" s="99"/>
      <c r="S104" s="91"/>
      <c r="T104" s="99" t="s">
        <v>694</v>
      </c>
    </row>
    <row r="105" spans="1:20" ht="82.5" thickTop="1" thickBot="1" x14ac:dyDescent="0.55000000000000004">
      <c r="A105" s="79">
        <v>102</v>
      </c>
      <c r="B105" s="90" t="s">
        <v>707</v>
      </c>
      <c r="C105" s="91" t="s">
        <v>76</v>
      </c>
      <c r="D105" s="91" t="s">
        <v>80</v>
      </c>
      <c r="E105" s="91" t="s">
        <v>777</v>
      </c>
      <c r="F105" s="92" t="s">
        <v>37</v>
      </c>
      <c r="G105" s="91">
        <v>101</v>
      </c>
      <c r="H105" s="93">
        <v>2000</v>
      </c>
      <c r="I105" s="93">
        <v>2000</v>
      </c>
      <c r="J105" s="93"/>
      <c r="K105" s="93"/>
      <c r="L105" s="93"/>
      <c r="M105" s="90" t="s">
        <v>929</v>
      </c>
      <c r="N105" s="91">
        <v>2023</v>
      </c>
      <c r="O105" s="91">
        <v>2024</v>
      </c>
      <c r="P105" s="99" t="s">
        <v>38</v>
      </c>
      <c r="Q105" s="90" t="s">
        <v>708</v>
      </c>
      <c r="R105" s="99"/>
      <c r="S105" s="91"/>
      <c r="T105" s="99"/>
    </row>
    <row r="106" spans="1:20" ht="82.5" thickTop="1" thickBot="1" x14ac:dyDescent="0.55000000000000004">
      <c r="A106" s="79">
        <v>103</v>
      </c>
      <c r="B106" s="90" t="s">
        <v>734</v>
      </c>
      <c r="C106" s="91" t="s">
        <v>76</v>
      </c>
      <c r="D106" s="91" t="s">
        <v>81</v>
      </c>
      <c r="E106" s="91" t="s">
        <v>96</v>
      </c>
      <c r="F106" s="92" t="s">
        <v>107</v>
      </c>
      <c r="G106" s="91"/>
      <c r="H106" s="93">
        <v>150000</v>
      </c>
      <c r="I106" s="93">
        <v>150000</v>
      </c>
      <c r="J106" s="93"/>
      <c r="K106" s="93"/>
      <c r="L106" s="93"/>
      <c r="M106" s="90" t="s">
        <v>930</v>
      </c>
      <c r="N106" s="92">
        <v>2023</v>
      </c>
      <c r="O106" s="92">
        <v>2026</v>
      </c>
      <c r="P106" s="90" t="s">
        <v>496</v>
      </c>
      <c r="Q106" s="90"/>
      <c r="R106" s="99" t="s">
        <v>30</v>
      </c>
      <c r="S106" s="91"/>
      <c r="T106" s="91"/>
    </row>
    <row r="107" spans="1:20" ht="62.25" thickTop="1" thickBot="1" x14ac:dyDescent="0.55000000000000004">
      <c r="A107" s="79">
        <v>104</v>
      </c>
      <c r="B107" s="90" t="s">
        <v>738</v>
      </c>
      <c r="C107" s="91" t="s">
        <v>76</v>
      </c>
      <c r="D107" s="91" t="s">
        <v>82</v>
      </c>
      <c r="E107" s="91" t="s">
        <v>94</v>
      </c>
      <c r="F107" s="92" t="s">
        <v>131</v>
      </c>
      <c r="G107" s="91"/>
      <c r="H107" s="93">
        <v>30000</v>
      </c>
      <c r="I107" s="93">
        <v>30000</v>
      </c>
      <c r="J107" s="93"/>
      <c r="K107" s="93"/>
      <c r="L107" s="93"/>
      <c r="M107" s="90" t="s">
        <v>931</v>
      </c>
      <c r="N107" s="92">
        <v>2023</v>
      </c>
      <c r="O107" s="92">
        <v>2024</v>
      </c>
      <c r="P107" s="90" t="s">
        <v>126</v>
      </c>
      <c r="Q107" s="90" t="s">
        <v>658</v>
      </c>
      <c r="R107" s="99" t="s">
        <v>30</v>
      </c>
      <c r="S107" s="91"/>
      <c r="T107" s="91"/>
    </row>
    <row r="108" spans="1:20" ht="141" customHeight="1" thickTop="1" thickBot="1" x14ac:dyDescent="0.55000000000000004">
      <c r="A108" s="79">
        <v>105</v>
      </c>
      <c r="B108" s="112" t="s">
        <v>739</v>
      </c>
      <c r="C108" s="113" t="s">
        <v>76</v>
      </c>
      <c r="D108" s="113" t="s">
        <v>82</v>
      </c>
      <c r="E108" s="113" t="s">
        <v>94</v>
      </c>
      <c r="F108" s="114" t="s">
        <v>747</v>
      </c>
      <c r="G108" s="113"/>
      <c r="H108" s="115">
        <v>666000</v>
      </c>
      <c r="I108" s="93"/>
      <c r="J108" s="116">
        <v>666000</v>
      </c>
      <c r="K108" s="117"/>
      <c r="L108" s="117"/>
      <c r="M108" s="118" t="s">
        <v>932</v>
      </c>
      <c r="N108" s="119">
        <v>2022</v>
      </c>
      <c r="O108" s="119">
        <v>2024</v>
      </c>
      <c r="P108" s="120" t="s">
        <v>60</v>
      </c>
      <c r="Q108" s="121" t="s">
        <v>748</v>
      </c>
      <c r="R108" s="120" t="s">
        <v>30</v>
      </c>
      <c r="S108" s="122" t="s">
        <v>510</v>
      </c>
      <c r="T108" s="113"/>
    </row>
    <row r="109" spans="1:20" ht="51.75" customHeight="1" thickTop="1" thickBot="1" x14ac:dyDescent="0.55000000000000004">
      <c r="A109" s="79">
        <v>106</v>
      </c>
      <c r="B109" s="90" t="s">
        <v>52</v>
      </c>
      <c r="C109" s="91" t="s">
        <v>20</v>
      </c>
      <c r="D109" s="91" t="s">
        <v>101</v>
      </c>
      <c r="E109" s="91" t="s">
        <v>776</v>
      </c>
      <c r="F109" s="123" t="s">
        <v>37</v>
      </c>
      <c r="G109" s="91">
        <v>107</v>
      </c>
      <c r="H109" s="115">
        <v>9000</v>
      </c>
      <c r="I109" s="93">
        <v>9000</v>
      </c>
      <c r="J109" s="124"/>
      <c r="K109" s="93"/>
      <c r="L109" s="93"/>
      <c r="M109" s="101" t="s">
        <v>933</v>
      </c>
      <c r="N109" s="94">
        <v>2022</v>
      </c>
      <c r="O109" s="94">
        <v>2022</v>
      </c>
      <c r="P109" s="77" t="s">
        <v>38</v>
      </c>
      <c r="Q109" s="101"/>
      <c r="R109" s="77"/>
      <c r="S109" s="77"/>
      <c r="T109" s="91"/>
    </row>
    <row r="110" spans="1:20" ht="41.25" customHeight="1" thickTop="1" thickBot="1" x14ac:dyDescent="0.55000000000000004">
      <c r="A110" s="79">
        <v>107</v>
      </c>
      <c r="B110" s="90" t="s">
        <v>52</v>
      </c>
      <c r="C110" s="91" t="s">
        <v>20</v>
      </c>
      <c r="D110" s="91" t="s">
        <v>101</v>
      </c>
      <c r="E110" s="91" t="s">
        <v>776</v>
      </c>
      <c r="F110" s="123" t="s">
        <v>37</v>
      </c>
      <c r="G110" s="91">
        <v>106</v>
      </c>
      <c r="H110" s="115">
        <v>4000</v>
      </c>
      <c r="I110" s="93">
        <v>4000</v>
      </c>
      <c r="J110" s="124"/>
      <c r="K110" s="93"/>
      <c r="L110" s="93"/>
      <c r="M110" s="101" t="s">
        <v>934</v>
      </c>
      <c r="N110" s="92">
        <v>2023</v>
      </c>
      <c r="O110" s="92">
        <v>2024</v>
      </c>
      <c r="P110" s="77" t="s">
        <v>38</v>
      </c>
      <c r="Q110" s="101"/>
      <c r="R110" s="77"/>
      <c r="S110" s="77"/>
      <c r="T110" s="91"/>
    </row>
    <row r="111" spans="1:20" ht="68.25" customHeight="1" thickTop="1" thickBot="1" x14ac:dyDescent="0.55000000000000004">
      <c r="A111" s="79">
        <v>108</v>
      </c>
      <c r="B111" s="90" t="s">
        <v>626</v>
      </c>
      <c r="C111" s="91" t="s">
        <v>20</v>
      </c>
      <c r="D111" s="91" t="s">
        <v>101</v>
      </c>
      <c r="E111" s="91" t="s">
        <v>776</v>
      </c>
      <c r="F111" s="123" t="s">
        <v>37</v>
      </c>
      <c r="G111" s="91"/>
      <c r="H111" s="115">
        <v>8000</v>
      </c>
      <c r="I111" s="93">
        <v>8000</v>
      </c>
      <c r="J111" s="124"/>
      <c r="K111" s="93"/>
      <c r="L111" s="93"/>
      <c r="M111" s="101" t="s">
        <v>935</v>
      </c>
      <c r="N111" s="94">
        <v>2022</v>
      </c>
      <c r="O111" s="94">
        <v>2022</v>
      </c>
      <c r="P111" s="77" t="s">
        <v>38</v>
      </c>
      <c r="Q111" s="101"/>
      <c r="R111" s="77"/>
      <c r="S111" s="77"/>
      <c r="T111" s="91"/>
    </row>
    <row r="112" spans="1:20" ht="39.75" customHeight="1" thickTop="1" thickBot="1" x14ac:dyDescent="0.55000000000000004">
      <c r="A112" s="79">
        <v>109</v>
      </c>
      <c r="B112" s="90" t="s">
        <v>627</v>
      </c>
      <c r="C112" s="91" t="s">
        <v>20</v>
      </c>
      <c r="D112" s="91" t="s">
        <v>101</v>
      </c>
      <c r="E112" s="91" t="s">
        <v>776</v>
      </c>
      <c r="F112" s="123" t="s">
        <v>37</v>
      </c>
      <c r="G112" s="91"/>
      <c r="H112" s="115">
        <v>12500</v>
      </c>
      <c r="I112" s="93">
        <v>12500</v>
      </c>
      <c r="J112" s="124"/>
      <c r="K112" s="93"/>
      <c r="L112" s="93"/>
      <c r="M112" s="101" t="s">
        <v>936</v>
      </c>
      <c r="N112" s="94">
        <v>2022</v>
      </c>
      <c r="O112" s="94">
        <v>2022</v>
      </c>
      <c r="P112" s="77" t="s">
        <v>38</v>
      </c>
      <c r="Q112" s="101"/>
      <c r="R112" s="77"/>
      <c r="S112" s="77"/>
      <c r="T112" s="91"/>
    </row>
    <row r="113" spans="1:20" ht="121.5" customHeight="1" thickTop="1" thickBot="1" x14ac:dyDescent="0.55000000000000004">
      <c r="A113" s="79">
        <v>110</v>
      </c>
      <c r="B113" s="90" t="s">
        <v>628</v>
      </c>
      <c r="C113" s="91" t="s">
        <v>20</v>
      </c>
      <c r="D113" s="91" t="s">
        <v>101</v>
      </c>
      <c r="E113" s="91" t="s">
        <v>776</v>
      </c>
      <c r="F113" s="123" t="s">
        <v>37</v>
      </c>
      <c r="G113" s="91">
        <v>111</v>
      </c>
      <c r="H113" s="115">
        <v>15500</v>
      </c>
      <c r="I113" s="93">
        <v>15500</v>
      </c>
      <c r="J113" s="124"/>
      <c r="K113" s="93"/>
      <c r="L113" s="93"/>
      <c r="M113" s="101" t="s">
        <v>937</v>
      </c>
      <c r="N113" s="94">
        <v>2022</v>
      </c>
      <c r="O113" s="94">
        <v>2022</v>
      </c>
      <c r="P113" s="77" t="s">
        <v>38</v>
      </c>
      <c r="Q113" s="101"/>
      <c r="R113" s="77"/>
      <c r="S113" s="77"/>
      <c r="T113" s="91"/>
    </row>
    <row r="114" spans="1:20" ht="39" customHeight="1" thickTop="1" thickBot="1" x14ac:dyDescent="0.55000000000000004">
      <c r="A114" s="79">
        <v>111</v>
      </c>
      <c r="B114" s="90" t="s">
        <v>628</v>
      </c>
      <c r="C114" s="91" t="s">
        <v>20</v>
      </c>
      <c r="D114" s="91" t="s">
        <v>101</v>
      </c>
      <c r="E114" s="91" t="s">
        <v>776</v>
      </c>
      <c r="F114" s="123" t="s">
        <v>37</v>
      </c>
      <c r="G114" s="91">
        <v>110</v>
      </c>
      <c r="H114" s="115">
        <v>30000</v>
      </c>
      <c r="I114" s="93">
        <v>30000</v>
      </c>
      <c r="J114" s="124"/>
      <c r="K114" s="93"/>
      <c r="L114" s="93"/>
      <c r="M114" s="101" t="s">
        <v>938</v>
      </c>
      <c r="N114" s="92">
        <v>2023</v>
      </c>
      <c r="O114" s="92">
        <v>2024</v>
      </c>
      <c r="P114" s="77" t="s">
        <v>38</v>
      </c>
      <c r="Q114" s="101"/>
      <c r="R114" s="77"/>
      <c r="S114" s="77"/>
      <c r="T114" s="91"/>
    </row>
    <row r="115" spans="1:20" ht="39.75" customHeight="1" thickTop="1" thickBot="1" x14ac:dyDescent="0.55000000000000004">
      <c r="A115" s="79">
        <v>112</v>
      </c>
      <c r="B115" s="90" t="s">
        <v>629</v>
      </c>
      <c r="C115" s="91" t="s">
        <v>20</v>
      </c>
      <c r="D115" s="91" t="s">
        <v>101</v>
      </c>
      <c r="E115" s="91" t="s">
        <v>776</v>
      </c>
      <c r="F115" s="123" t="s">
        <v>37</v>
      </c>
      <c r="G115" s="91"/>
      <c r="H115" s="115">
        <v>60000</v>
      </c>
      <c r="I115" s="93">
        <v>60000</v>
      </c>
      <c r="J115" s="124"/>
      <c r="K115" s="93"/>
      <c r="L115" s="93"/>
      <c r="M115" s="101" t="s">
        <v>939</v>
      </c>
      <c r="N115" s="94">
        <v>2022</v>
      </c>
      <c r="O115" s="94">
        <v>2022</v>
      </c>
      <c r="P115" s="77" t="s">
        <v>38</v>
      </c>
      <c r="Q115" s="101"/>
      <c r="R115" s="77"/>
      <c r="S115" s="77"/>
      <c r="T115" s="91"/>
    </row>
    <row r="116" spans="1:20" ht="39.75" customHeight="1" thickTop="1" thickBot="1" x14ac:dyDescent="0.55000000000000004">
      <c r="A116" s="79">
        <v>113</v>
      </c>
      <c r="B116" s="90" t="s">
        <v>630</v>
      </c>
      <c r="C116" s="91" t="s">
        <v>20</v>
      </c>
      <c r="D116" s="91" t="s">
        <v>778</v>
      </c>
      <c r="E116" s="91" t="s">
        <v>779</v>
      </c>
      <c r="F116" s="123" t="s">
        <v>37</v>
      </c>
      <c r="G116" s="91"/>
      <c r="H116" s="115">
        <v>21500</v>
      </c>
      <c r="I116" s="93">
        <v>21500</v>
      </c>
      <c r="J116" s="124"/>
      <c r="K116" s="93"/>
      <c r="L116" s="93"/>
      <c r="M116" s="101" t="s">
        <v>940</v>
      </c>
      <c r="N116" s="94">
        <v>2022</v>
      </c>
      <c r="O116" s="94">
        <v>2022</v>
      </c>
      <c r="P116" s="77" t="s">
        <v>38</v>
      </c>
      <c r="Q116" s="101"/>
      <c r="R116" s="77"/>
      <c r="S116" s="77"/>
      <c r="T116" s="91"/>
    </row>
    <row r="117" spans="1:20" ht="39.75" customHeight="1" thickTop="1" thickBot="1" x14ac:dyDescent="0.55000000000000004">
      <c r="A117" s="79">
        <v>114</v>
      </c>
      <c r="B117" s="90" t="s">
        <v>635</v>
      </c>
      <c r="C117" s="91" t="s">
        <v>20</v>
      </c>
      <c r="D117" s="91" t="s">
        <v>101</v>
      </c>
      <c r="E117" s="91" t="s">
        <v>776</v>
      </c>
      <c r="F117" s="123" t="s">
        <v>535</v>
      </c>
      <c r="G117" s="91"/>
      <c r="H117" s="115">
        <v>15000</v>
      </c>
      <c r="I117" s="93">
        <v>15000</v>
      </c>
      <c r="J117" s="124"/>
      <c r="K117" s="93"/>
      <c r="L117" s="93"/>
      <c r="M117" s="101" t="s">
        <v>941</v>
      </c>
      <c r="N117" s="94">
        <v>2022</v>
      </c>
      <c r="O117" s="94">
        <v>2022</v>
      </c>
      <c r="P117" s="77" t="s">
        <v>38</v>
      </c>
      <c r="Q117" s="101" t="s">
        <v>636</v>
      </c>
      <c r="R117" s="77"/>
      <c r="S117" s="77"/>
      <c r="T117" s="91"/>
    </row>
    <row r="118" spans="1:20" ht="67.5" customHeight="1" thickTop="1" thickBot="1" x14ac:dyDescent="0.55000000000000004">
      <c r="A118" s="79">
        <v>115</v>
      </c>
      <c r="B118" s="90" t="s">
        <v>637</v>
      </c>
      <c r="C118" s="91" t="s">
        <v>20</v>
      </c>
      <c r="D118" s="91" t="s">
        <v>101</v>
      </c>
      <c r="E118" s="91" t="s">
        <v>776</v>
      </c>
      <c r="F118" s="123" t="s">
        <v>58</v>
      </c>
      <c r="G118" s="91">
        <v>116</v>
      </c>
      <c r="H118" s="115">
        <v>55500</v>
      </c>
      <c r="I118" s="93">
        <v>55500</v>
      </c>
      <c r="J118" s="124"/>
      <c r="K118" s="93"/>
      <c r="L118" s="93"/>
      <c r="M118" s="101" t="s">
        <v>942</v>
      </c>
      <c r="N118" s="94">
        <v>2022</v>
      </c>
      <c r="O118" s="94">
        <v>2022</v>
      </c>
      <c r="P118" s="77" t="s">
        <v>38</v>
      </c>
      <c r="Q118" s="101" t="s">
        <v>638</v>
      </c>
      <c r="R118" s="77"/>
      <c r="S118" s="77"/>
      <c r="T118" s="91"/>
    </row>
    <row r="119" spans="1:20" ht="67.5" customHeight="1" thickTop="1" thickBot="1" x14ac:dyDescent="0.55000000000000004">
      <c r="A119" s="79">
        <v>116</v>
      </c>
      <c r="B119" s="90" t="s">
        <v>637</v>
      </c>
      <c r="C119" s="91" t="s">
        <v>20</v>
      </c>
      <c r="D119" s="91" t="s">
        <v>101</v>
      </c>
      <c r="E119" s="91" t="s">
        <v>776</v>
      </c>
      <c r="F119" s="123" t="s">
        <v>58</v>
      </c>
      <c r="G119" s="91">
        <v>115</v>
      </c>
      <c r="H119" s="115">
        <v>1500</v>
      </c>
      <c r="I119" s="93">
        <v>1500</v>
      </c>
      <c r="J119" s="124"/>
      <c r="K119" s="93"/>
      <c r="L119" s="93"/>
      <c r="M119" s="101" t="s">
        <v>943</v>
      </c>
      <c r="N119" s="92">
        <v>2023</v>
      </c>
      <c r="O119" s="92">
        <v>2023</v>
      </c>
      <c r="P119" s="77" t="s">
        <v>38</v>
      </c>
      <c r="Q119" s="101" t="s">
        <v>638</v>
      </c>
      <c r="R119" s="77"/>
      <c r="S119" s="77"/>
      <c r="T119" s="91"/>
    </row>
    <row r="120" spans="1:20" ht="41.25" customHeight="1" thickTop="1" thickBot="1" x14ac:dyDescent="0.55000000000000004">
      <c r="A120" s="79">
        <v>117</v>
      </c>
      <c r="B120" s="90" t="s">
        <v>731</v>
      </c>
      <c r="C120" s="91" t="s">
        <v>20</v>
      </c>
      <c r="D120" s="91" t="s">
        <v>93</v>
      </c>
      <c r="E120" s="91" t="s">
        <v>102</v>
      </c>
      <c r="F120" s="123" t="s">
        <v>422</v>
      </c>
      <c r="G120" s="91"/>
      <c r="H120" s="115">
        <v>7000</v>
      </c>
      <c r="I120" s="93">
        <v>7000</v>
      </c>
      <c r="J120" s="124"/>
      <c r="K120" s="93"/>
      <c r="L120" s="93"/>
      <c r="M120" s="101" t="s">
        <v>944</v>
      </c>
      <c r="N120" s="92">
        <v>2023</v>
      </c>
      <c r="O120" s="92">
        <v>2023</v>
      </c>
      <c r="P120" s="77" t="s">
        <v>38</v>
      </c>
      <c r="Q120" s="101" t="s">
        <v>642</v>
      </c>
      <c r="R120" s="77"/>
      <c r="S120" s="77"/>
      <c r="T120" s="91"/>
    </row>
    <row r="121" spans="1:20" ht="44.25" customHeight="1" thickTop="1" thickBot="1" x14ac:dyDescent="0.55000000000000004">
      <c r="A121" s="79">
        <v>118</v>
      </c>
      <c r="B121" s="90" t="s">
        <v>641</v>
      </c>
      <c r="C121" s="91" t="s">
        <v>20</v>
      </c>
      <c r="D121" s="91" t="s">
        <v>101</v>
      </c>
      <c r="E121" s="91" t="s">
        <v>776</v>
      </c>
      <c r="F121" s="123" t="s">
        <v>422</v>
      </c>
      <c r="G121" s="91"/>
      <c r="H121" s="115">
        <v>11000</v>
      </c>
      <c r="I121" s="93">
        <v>11000</v>
      </c>
      <c r="J121" s="124"/>
      <c r="K121" s="93"/>
      <c r="L121" s="93"/>
      <c r="M121" s="101" t="s">
        <v>945</v>
      </c>
      <c r="N121" s="92">
        <v>2023</v>
      </c>
      <c r="O121" s="92">
        <v>2024</v>
      </c>
      <c r="P121" s="77" t="s">
        <v>38</v>
      </c>
      <c r="Q121" s="101" t="s">
        <v>642</v>
      </c>
      <c r="R121" s="77"/>
      <c r="S121" s="77"/>
      <c r="T121" s="91"/>
    </row>
    <row r="122" spans="1:20" ht="44.25" customHeight="1" thickTop="1" thickBot="1" x14ac:dyDescent="0.55000000000000004">
      <c r="A122" s="79">
        <v>119</v>
      </c>
      <c r="B122" s="90" t="s">
        <v>721</v>
      </c>
      <c r="C122" s="91" t="s">
        <v>20</v>
      </c>
      <c r="D122" s="91" t="s">
        <v>99</v>
      </c>
      <c r="E122" s="91" t="s">
        <v>381</v>
      </c>
      <c r="F122" s="123" t="s">
        <v>28</v>
      </c>
      <c r="G122" s="91"/>
      <c r="H122" s="115">
        <v>15000</v>
      </c>
      <c r="I122" s="93">
        <v>15000</v>
      </c>
      <c r="J122" s="124"/>
      <c r="K122" s="93"/>
      <c r="L122" s="93"/>
      <c r="M122" s="101" t="s">
        <v>946</v>
      </c>
      <c r="N122" s="92">
        <v>2023</v>
      </c>
      <c r="O122" s="92">
        <v>2023</v>
      </c>
      <c r="P122" s="77" t="s">
        <v>38</v>
      </c>
      <c r="Q122" s="101" t="s">
        <v>590</v>
      </c>
      <c r="R122" s="77"/>
      <c r="S122" s="77"/>
      <c r="T122" s="91"/>
    </row>
    <row r="123" spans="1:20" ht="41.25" customHeight="1" thickTop="1" thickBot="1" x14ac:dyDescent="0.55000000000000004">
      <c r="A123" s="79">
        <v>120</v>
      </c>
      <c r="B123" s="90" t="s">
        <v>647</v>
      </c>
      <c r="C123" s="91" t="s">
        <v>20</v>
      </c>
      <c r="D123" s="91" t="s">
        <v>101</v>
      </c>
      <c r="E123" s="91" t="s">
        <v>776</v>
      </c>
      <c r="F123" s="123" t="s">
        <v>28</v>
      </c>
      <c r="G123" s="91"/>
      <c r="H123" s="115">
        <v>25000</v>
      </c>
      <c r="I123" s="93">
        <v>25000</v>
      </c>
      <c r="J123" s="124"/>
      <c r="K123" s="93"/>
      <c r="L123" s="93"/>
      <c r="M123" s="101" t="s">
        <v>947</v>
      </c>
      <c r="N123" s="92">
        <v>2023</v>
      </c>
      <c r="O123" s="92">
        <v>2023</v>
      </c>
      <c r="P123" s="77" t="s">
        <v>38</v>
      </c>
      <c r="Q123" s="101" t="s">
        <v>590</v>
      </c>
      <c r="R123" s="77"/>
      <c r="S123" s="77"/>
      <c r="T123" s="91"/>
    </row>
    <row r="124" spans="1:20" ht="41.25" customHeight="1" thickTop="1" thickBot="1" x14ac:dyDescent="0.55000000000000004">
      <c r="A124" s="79">
        <v>121</v>
      </c>
      <c r="B124" s="90" t="s">
        <v>648</v>
      </c>
      <c r="C124" s="91" t="s">
        <v>20</v>
      </c>
      <c r="D124" s="91" t="s">
        <v>101</v>
      </c>
      <c r="E124" s="91" t="s">
        <v>776</v>
      </c>
      <c r="F124" s="123" t="s">
        <v>68</v>
      </c>
      <c r="G124" s="91">
        <v>122</v>
      </c>
      <c r="H124" s="115">
        <v>54000</v>
      </c>
      <c r="I124" s="93">
        <v>54000</v>
      </c>
      <c r="J124" s="124"/>
      <c r="K124" s="93"/>
      <c r="L124" s="93"/>
      <c r="M124" s="101" t="s">
        <v>948</v>
      </c>
      <c r="N124" s="94">
        <v>2022</v>
      </c>
      <c r="O124" s="94">
        <v>2022</v>
      </c>
      <c r="P124" s="77" t="s">
        <v>38</v>
      </c>
      <c r="Q124" s="101" t="s">
        <v>754</v>
      </c>
      <c r="R124" s="77"/>
      <c r="S124" s="77"/>
      <c r="T124" s="91"/>
    </row>
    <row r="125" spans="1:20" ht="41.25" customHeight="1" thickTop="1" thickBot="1" x14ac:dyDescent="0.55000000000000004">
      <c r="A125" s="79">
        <v>122</v>
      </c>
      <c r="B125" s="90" t="s">
        <v>649</v>
      </c>
      <c r="C125" s="91" t="s">
        <v>20</v>
      </c>
      <c r="D125" s="91" t="s">
        <v>101</v>
      </c>
      <c r="E125" s="91" t="s">
        <v>776</v>
      </c>
      <c r="F125" s="123" t="s">
        <v>68</v>
      </c>
      <c r="G125" s="91">
        <v>121</v>
      </c>
      <c r="H125" s="115">
        <v>12300</v>
      </c>
      <c r="I125" s="93">
        <v>12300</v>
      </c>
      <c r="J125" s="124"/>
      <c r="K125" s="93"/>
      <c r="L125" s="93"/>
      <c r="M125" s="101" t="s">
        <v>949</v>
      </c>
      <c r="N125" s="92">
        <v>2023</v>
      </c>
      <c r="O125" s="92">
        <v>2024</v>
      </c>
      <c r="P125" s="77" t="s">
        <v>38</v>
      </c>
      <c r="Q125" s="101" t="s">
        <v>754</v>
      </c>
      <c r="R125" s="77"/>
      <c r="S125" s="77"/>
      <c r="T125" s="91"/>
    </row>
    <row r="126" spans="1:20" ht="41.25" customHeight="1" thickTop="1" thickBot="1" x14ac:dyDescent="0.55000000000000004">
      <c r="A126" s="79">
        <v>123</v>
      </c>
      <c r="B126" s="90" t="s">
        <v>650</v>
      </c>
      <c r="C126" s="91" t="s">
        <v>20</v>
      </c>
      <c r="D126" s="91" t="s">
        <v>101</v>
      </c>
      <c r="E126" s="91" t="s">
        <v>776</v>
      </c>
      <c r="F126" s="123" t="s">
        <v>69</v>
      </c>
      <c r="G126" s="91"/>
      <c r="H126" s="115">
        <v>30000</v>
      </c>
      <c r="I126" s="93">
        <v>30000</v>
      </c>
      <c r="J126" s="124"/>
      <c r="K126" s="93"/>
      <c r="L126" s="93"/>
      <c r="M126" s="101" t="s">
        <v>950</v>
      </c>
      <c r="N126" s="94">
        <v>2022</v>
      </c>
      <c r="O126" s="94">
        <v>2022</v>
      </c>
      <c r="P126" s="77" t="s">
        <v>38</v>
      </c>
      <c r="Q126" s="101" t="s">
        <v>651</v>
      </c>
      <c r="R126" s="77"/>
      <c r="S126" s="77"/>
      <c r="T126" s="91"/>
    </row>
    <row r="127" spans="1:20" ht="41.25" customHeight="1" thickTop="1" thickBot="1" x14ac:dyDescent="0.55000000000000004">
      <c r="A127" s="79">
        <v>124</v>
      </c>
      <c r="B127" s="90" t="s">
        <v>652</v>
      </c>
      <c r="C127" s="91" t="s">
        <v>20</v>
      </c>
      <c r="D127" s="91" t="s">
        <v>778</v>
      </c>
      <c r="E127" s="91" t="s">
        <v>779</v>
      </c>
      <c r="F127" s="123" t="s">
        <v>69</v>
      </c>
      <c r="G127" s="91"/>
      <c r="H127" s="115">
        <v>3000</v>
      </c>
      <c r="I127" s="93">
        <v>3000</v>
      </c>
      <c r="J127" s="124"/>
      <c r="K127" s="93"/>
      <c r="L127" s="93"/>
      <c r="M127" s="101" t="s">
        <v>951</v>
      </c>
      <c r="N127" s="94">
        <v>2022</v>
      </c>
      <c r="O127" s="94">
        <v>2022</v>
      </c>
      <c r="P127" s="77" t="s">
        <v>38</v>
      </c>
      <c r="Q127" s="101" t="s">
        <v>651</v>
      </c>
      <c r="R127" s="77"/>
      <c r="S127" s="77"/>
      <c r="T127" s="91"/>
    </row>
    <row r="128" spans="1:20" ht="45" customHeight="1" thickTop="1" thickBot="1" x14ac:dyDescent="0.55000000000000004">
      <c r="A128" s="79">
        <v>125</v>
      </c>
      <c r="B128" s="90" t="s">
        <v>653</v>
      </c>
      <c r="C128" s="91" t="s">
        <v>20</v>
      </c>
      <c r="D128" s="91" t="s">
        <v>101</v>
      </c>
      <c r="E128" s="91" t="s">
        <v>776</v>
      </c>
      <c r="F128" s="123" t="s">
        <v>108</v>
      </c>
      <c r="G128" s="91">
        <v>126</v>
      </c>
      <c r="H128" s="115">
        <v>47700</v>
      </c>
      <c r="I128" s="93">
        <v>47700</v>
      </c>
      <c r="J128" s="124"/>
      <c r="K128" s="93"/>
      <c r="L128" s="93"/>
      <c r="M128" s="101" t="s">
        <v>952</v>
      </c>
      <c r="N128" s="94">
        <v>2022</v>
      </c>
      <c r="O128" s="94">
        <v>2022</v>
      </c>
      <c r="P128" s="77" t="s">
        <v>38</v>
      </c>
      <c r="Q128" s="101" t="s">
        <v>654</v>
      </c>
      <c r="R128" s="77"/>
      <c r="S128" s="77"/>
      <c r="T128" s="91"/>
    </row>
    <row r="129" spans="1:20" ht="41.25" customHeight="1" thickTop="1" thickBot="1" x14ac:dyDescent="0.55000000000000004">
      <c r="A129" s="79">
        <v>126</v>
      </c>
      <c r="B129" s="90" t="s">
        <v>722</v>
      </c>
      <c r="C129" s="91" t="s">
        <v>20</v>
      </c>
      <c r="D129" s="91" t="s">
        <v>101</v>
      </c>
      <c r="E129" s="91" t="s">
        <v>776</v>
      </c>
      <c r="F129" s="123" t="s">
        <v>108</v>
      </c>
      <c r="G129" s="91">
        <v>125</v>
      </c>
      <c r="H129" s="115">
        <v>15000</v>
      </c>
      <c r="I129" s="93">
        <v>15000</v>
      </c>
      <c r="J129" s="124"/>
      <c r="K129" s="93"/>
      <c r="L129" s="93"/>
      <c r="M129" s="101" t="s">
        <v>953</v>
      </c>
      <c r="N129" s="92">
        <v>2023</v>
      </c>
      <c r="O129" s="92">
        <v>2024</v>
      </c>
      <c r="P129" s="77" t="s">
        <v>38</v>
      </c>
      <c r="Q129" s="101" t="s">
        <v>654</v>
      </c>
      <c r="R129" s="77"/>
      <c r="S129" s="77"/>
      <c r="T129" s="91"/>
    </row>
    <row r="130" spans="1:20" ht="41.25" customHeight="1" thickTop="1" thickBot="1" x14ac:dyDescent="0.55000000000000004">
      <c r="A130" s="79">
        <v>127</v>
      </c>
      <c r="B130" s="90" t="s">
        <v>655</v>
      </c>
      <c r="C130" s="91" t="s">
        <v>20</v>
      </c>
      <c r="D130" s="91" t="s">
        <v>778</v>
      </c>
      <c r="E130" s="91" t="s">
        <v>779</v>
      </c>
      <c r="F130" s="123" t="s">
        <v>108</v>
      </c>
      <c r="G130" s="91"/>
      <c r="H130" s="115">
        <v>3500</v>
      </c>
      <c r="I130" s="93">
        <v>3500</v>
      </c>
      <c r="J130" s="124"/>
      <c r="K130" s="93"/>
      <c r="L130" s="93"/>
      <c r="M130" s="101" t="s">
        <v>954</v>
      </c>
      <c r="N130" s="94">
        <v>2022</v>
      </c>
      <c r="O130" s="94">
        <v>2022</v>
      </c>
      <c r="P130" s="77" t="s">
        <v>38</v>
      </c>
      <c r="Q130" s="101" t="s">
        <v>654</v>
      </c>
      <c r="R130" s="77"/>
      <c r="S130" s="77"/>
      <c r="T130" s="91"/>
    </row>
    <row r="131" spans="1:20" ht="41.25" customHeight="1" thickTop="1" thickBot="1" x14ac:dyDescent="0.55000000000000004">
      <c r="A131" s="79">
        <v>128</v>
      </c>
      <c r="B131" s="90" t="s">
        <v>656</v>
      </c>
      <c r="C131" s="91" t="s">
        <v>20</v>
      </c>
      <c r="D131" s="91" t="s">
        <v>778</v>
      </c>
      <c r="E131" s="91" t="s">
        <v>380</v>
      </c>
      <c r="F131" s="123" t="s">
        <v>108</v>
      </c>
      <c r="G131" s="91"/>
      <c r="H131" s="115">
        <v>3500</v>
      </c>
      <c r="I131" s="93">
        <v>3500</v>
      </c>
      <c r="J131" s="124"/>
      <c r="K131" s="93"/>
      <c r="L131" s="93"/>
      <c r="M131" s="101" t="s">
        <v>955</v>
      </c>
      <c r="N131" s="94">
        <v>2022</v>
      </c>
      <c r="O131" s="94">
        <v>2022</v>
      </c>
      <c r="P131" s="77" t="s">
        <v>38</v>
      </c>
      <c r="Q131" s="101" t="s">
        <v>654</v>
      </c>
      <c r="R131" s="77"/>
      <c r="S131" s="77"/>
      <c r="T131" s="91"/>
    </row>
    <row r="132" spans="1:20" ht="49.5" customHeight="1" thickTop="1" thickBot="1" x14ac:dyDescent="0.55000000000000004">
      <c r="A132" s="79">
        <v>129</v>
      </c>
      <c r="B132" s="90" t="s">
        <v>657</v>
      </c>
      <c r="C132" s="91" t="s">
        <v>20</v>
      </c>
      <c r="D132" s="91" t="s">
        <v>101</v>
      </c>
      <c r="E132" s="91" t="s">
        <v>776</v>
      </c>
      <c r="F132" s="123" t="s">
        <v>131</v>
      </c>
      <c r="G132" s="91">
        <v>130</v>
      </c>
      <c r="H132" s="115">
        <v>5000</v>
      </c>
      <c r="I132" s="93">
        <v>5000</v>
      </c>
      <c r="J132" s="124"/>
      <c r="K132" s="93"/>
      <c r="L132" s="93"/>
      <c r="M132" s="101" t="s">
        <v>956</v>
      </c>
      <c r="N132" s="94">
        <v>2022</v>
      </c>
      <c r="O132" s="94">
        <v>2022</v>
      </c>
      <c r="P132" s="77" t="s">
        <v>38</v>
      </c>
      <c r="Q132" s="101" t="s">
        <v>658</v>
      </c>
      <c r="R132" s="77"/>
      <c r="S132" s="77"/>
      <c r="T132" s="91"/>
    </row>
    <row r="133" spans="1:20" ht="49.5" customHeight="1" thickTop="1" thickBot="1" x14ac:dyDescent="0.55000000000000004">
      <c r="A133" s="79">
        <v>130</v>
      </c>
      <c r="B133" s="90" t="s">
        <v>657</v>
      </c>
      <c r="C133" s="91" t="s">
        <v>20</v>
      </c>
      <c r="D133" s="91" t="s">
        <v>101</v>
      </c>
      <c r="E133" s="91" t="s">
        <v>776</v>
      </c>
      <c r="F133" s="123" t="s">
        <v>131</v>
      </c>
      <c r="G133" s="91">
        <v>129</v>
      </c>
      <c r="H133" s="115">
        <v>12300</v>
      </c>
      <c r="I133" s="93">
        <v>12300</v>
      </c>
      <c r="J133" s="124"/>
      <c r="K133" s="93"/>
      <c r="L133" s="93"/>
      <c r="M133" s="101" t="s">
        <v>957</v>
      </c>
      <c r="N133" s="92">
        <v>2023</v>
      </c>
      <c r="O133" s="92">
        <v>2023</v>
      </c>
      <c r="P133" s="77" t="s">
        <v>38</v>
      </c>
      <c r="Q133" s="101" t="s">
        <v>658</v>
      </c>
      <c r="R133" s="77"/>
      <c r="S133" s="77"/>
      <c r="T133" s="91"/>
    </row>
    <row r="134" spans="1:20" ht="40.5" customHeight="1" thickTop="1" thickBot="1" x14ac:dyDescent="0.55000000000000004">
      <c r="A134" s="79">
        <v>131</v>
      </c>
      <c r="B134" s="90" t="s">
        <v>659</v>
      </c>
      <c r="C134" s="91" t="s">
        <v>76</v>
      </c>
      <c r="D134" s="91" t="s">
        <v>81</v>
      </c>
      <c r="E134" s="91" t="s">
        <v>96</v>
      </c>
      <c r="F134" s="123" t="s">
        <v>660</v>
      </c>
      <c r="G134" s="91"/>
      <c r="H134" s="115">
        <v>5600</v>
      </c>
      <c r="I134" s="93">
        <v>5600</v>
      </c>
      <c r="J134" s="124"/>
      <c r="K134" s="93"/>
      <c r="L134" s="93"/>
      <c r="M134" s="101" t="s">
        <v>958</v>
      </c>
      <c r="N134" s="94">
        <v>2022</v>
      </c>
      <c r="O134" s="94">
        <v>2022</v>
      </c>
      <c r="P134" s="77" t="s">
        <v>38</v>
      </c>
      <c r="Q134" s="101" t="s">
        <v>661</v>
      </c>
      <c r="R134" s="77"/>
      <c r="S134" s="77"/>
      <c r="T134" s="91"/>
    </row>
    <row r="135" spans="1:20" ht="41.25" customHeight="1" thickTop="1" thickBot="1" x14ac:dyDescent="0.55000000000000004">
      <c r="A135" s="79">
        <v>132</v>
      </c>
      <c r="B135" s="90" t="s">
        <v>662</v>
      </c>
      <c r="C135" s="91" t="s">
        <v>20</v>
      </c>
      <c r="D135" s="91" t="s">
        <v>101</v>
      </c>
      <c r="E135" s="91" t="s">
        <v>776</v>
      </c>
      <c r="F135" s="123" t="s">
        <v>660</v>
      </c>
      <c r="G135" s="91"/>
      <c r="H135" s="115">
        <v>8400</v>
      </c>
      <c r="I135" s="93">
        <v>8400</v>
      </c>
      <c r="J135" s="124"/>
      <c r="K135" s="93"/>
      <c r="L135" s="93"/>
      <c r="M135" s="101" t="s">
        <v>959</v>
      </c>
      <c r="N135" s="92">
        <v>2023</v>
      </c>
      <c r="O135" s="92">
        <v>2024</v>
      </c>
      <c r="P135" s="77" t="s">
        <v>38</v>
      </c>
      <c r="Q135" s="101" t="s">
        <v>661</v>
      </c>
      <c r="R135" s="77"/>
      <c r="S135" s="77"/>
      <c r="T135" s="91"/>
    </row>
    <row r="136" spans="1:20" ht="48" customHeight="1" thickTop="1" thickBot="1" x14ac:dyDescent="0.55000000000000004">
      <c r="A136" s="79">
        <v>133</v>
      </c>
      <c r="B136" s="90" t="s">
        <v>631</v>
      </c>
      <c r="C136" s="91" t="s">
        <v>20</v>
      </c>
      <c r="D136" s="91" t="s">
        <v>101</v>
      </c>
      <c r="E136" s="91" t="s">
        <v>776</v>
      </c>
      <c r="F136" s="123" t="s">
        <v>35</v>
      </c>
      <c r="G136" s="91"/>
      <c r="H136" s="115">
        <v>12000</v>
      </c>
      <c r="I136" s="93">
        <v>12000</v>
      </c>
      <c r="J136" s="124"/>
      <c r="K136" s="93"/>
      <c r="L136" s="93"/>
      <c r="M136" s="101" t="s">
        <v>960</v>
      </c>
      <c r="N136" s="92">
        <v>2023</v>
      </c>
      <c r="O136" s="92">
        <v>2024</v>
      </c>
      <c r="P136" s="77" t="s">
        <v>38</v>
      </c>
      <c r="Q136" s="101" t="s">
        <v>632</v>
      </c>
      <c r="R136" s="77"/>
      <c r="S136" s="77"/>
      <c r="T136" s="91"/>
    </row>
    <row r="137" spans="1:20" ht="25.5" customHeight="1" thickTop="1" thickBot="1" x14ac:dyDescent="0.55000000000000004">
      <c r="A137" s="79">
        <v>134</v>
      </c>
      <c r="B137" s="90" t="s">
        <v>633</v>
      </c>
      <c r="C137" s="91" t="s">
        <v>20</v>
      </c>
      <c r="D137" s="91" t="s">
        <v>101</v>
      </c>
      <c r="E137" s="91" t="s">
        <v>776</v>
      </c>
      <c r="F137" s="123" t="s">
        <v>116</v>
      </c>
      <c r="G137" s="91"/>
      <c r="H137" s="115">
        <v>10000</v>
      </c>
      <c r="I137" s="93">
        <v>10000</v>
      </c>
      <c r="J137" s="124"/>
      <c r="K137" s="93"/>
      <c r="L137" s="93"/>
      <c r="M137" s="101" t="s">
        <v>961</v>
      </c>
      <c r="N137" s="92">
        <v>2023</v>
      </c>
      <c r="O137" s="92">
        <v>2024</v>
      </c>
      <c r="P137" s="77" t="s">
        <v>38</v>
      </c>
      <c r="Q137" s="101" t="s">
        <v>634</v>
      </c>
      <c r="R137" s="77"/>
      <c r="S137" s="77"/>
      <c r="T137" s="91"/>
    </row>
    <row r="138" spans="1:20" ht="46.5" customHeight="1" thickTop="1" thickBot="1" x14ac:dyDescent="0.55000000000000004">
      <c r="A138" s="79">
        <v>135</v>
      </c>
      <c r="B138" s="90" t="s">
        <v>639</v>
      </c>
      <c r="C138" s="91" t="s">
        <v>20</v>
      </c>
      <c r="D138" s="91" t="s">
        <v>101</v>
      </c>
      <c r="E138" s="91" t="s">
        <v>776</v>
      </c>
      <c r="F138" s="123" t="s">
        <v>53</v>
      </c>
      <c r="G138" s="91"/>
      <c r="H138" s="115">
        <v>3000</v>
      </c>
      <c r="I138" s="93">
        <v>3000</v>
      </c>
      <c r="J138" s="124"/>
      <c r="K138" s="93"/>
      <c r="L138" s="93"/>
      <c r="M138" s="101" t="s">
        <v>962</v>
      </c>
      <c r="N138" s="92">
        <v>2023</v>
      </c>
      <c r="O138" s="92">
        <v>2024</v>
      </c>
      <c r="P138" s="77" t="s">
        <v>38</v>
      </c>
      <c r="Q138" s="101" t="s">
        <v>640</v>
      </c>
      <c r="R138" s="77"/>
      <c r="S138" s="77"/>
      <c r="T138" s="91"/>
    </row>
    <row r="139" spans="1:20" ht="46.5" customHeight="1" thickTop="1" thickBot="1" x14ac:dyDescent="0.55000000000000004">
      <c r="A139" s="79">
        <v>136</v>
      </c>
      <c r="B139" s="90" t="s">
        <v>706</v>
      </c>
      <c r="C139" s="91" t="s">
        <v>20</v>
      </c>
      <c r="D139" s="91" t="s">
        <v>93</v>
      </c>
      <c r="E139" s="91" t="s">
        <v>92</v>
      </c>
      <c r="F139" s="123" t="s">
        <v>644</v>
      </c>
      <c r="G139" s="91">
        <v>137</v>
      </c>
      <c r="H139" s="115">
        <v>4000</v>
      </c>
      <c r="I139" s="93">
        <v>4000</v>
      </c>
      <c r="J139" s="124"/>
      <c r="K139" s="93"/>
      <c r="L139" s="93"/>
      <c r="M139" s="101" t="s">
        <v>963</v>
      </c>
      <c r="N139" s="94">
        <v>2022</v>
      </c>
      <c r="O139" s="94">
        <v>2022</v>
      </c>
      <c r="P139" s="77" t="s">
        <v>38</v>
      </c>
      <c r="Q139" s="101" t="s">
        <v>645</v>
      </c>
      <c r="R139" s="77"/>
      <c r="S139" s="77"/>
      <c r="T139" s="91"/>
    </row>
    <row r="140" spans="1:20" ht="45" customHeight="1" thickTop="1" thickBot="1" x14ac:dyDescent="0.55000000000000004">
      <c r="A140" s="79">
        <v>137</v>
      </c>
      <c r="B140" s="90" t="s">
        <v>646</v>
      </c>
      <c r="C140" s="91" t="s">
        <v>20</v>
      </c>
      <c r="D140" s="91" t="s">
        <v>101</v>
      </c>
      <c r="E140" s="91" t="s">
        <v>776</v>
      </c>
      <c r="F140" s="123" t="s">
        <v>644</v>
      </c>
      <c r="G140" s="91">
        <v>136</v>
      </c>
      <c r="H140" s="115">
        <v>7000</v>
      </c>
      <c r="I140" s="93">
        <v>7000</v>
      </c>
      <c r="J140" s="124"/>
      <c r="K140" s="93"/>
      <c r="L140" s="93"/>
      <c r="M140" s="101" t="s">
        <v>964</v>
      </c>
      <c r="N140" s="92">
        <v>2023</v>
      </c>
      <c r="O140" s="92">
        <v>2024</v>
      </c>
      <c r="P140" s="77" t="s">
        <v>38</v>
      </c>
      <c r="Q140" s="101" t="s">
        <v>645</v>
      </c>
      <c r="R140" s="77"/>
      <c r="S140" s="77"/>
      <c r="T140" s="91"/>
    </row>
    <row r="141" spans="1:20" ht="42" thickTop="1" thickBot="1" x14ac:dyDescent="0.55000000000000004">
      <c r="A141" s="79">
        <v>138</v>
      </c>
      <c r="B141" s="90" t="s">
        <v>725</v>
      </c>
      <c r="C141" s="91" t="s">
        <v>20</v>
      </c>
      <c r="D141" s="91" t="s">
        <v>101</v>
      </c>
      <c r="E141" s="91" t="s">
        <v>776</v>
      </c>
      <c r="F141" s="92" t="s">
        <v>110</v>
      </c>
      <c r="G141" s="91"/>
      <c r="H141" s="93">
        <v>40000</v>
      </c>
      <c r="I141" s="93">
        <v>40000</v>
      </c>
      <c r="J141" s="93"/>
      <c r="K141" s="93"/>
      <c r="L141" s="93"/>
      <c r="M141" s="90" t="s">
        <v>965</v>
      </c>
      <c r="N141" s="92">
        <v>2023</v>
      </c>
      <c r="O141" s="92">
        <v>2023</v>
      </c>
      <c r="P141" s="90" t="s">
        <v>38</v>
      </c>
      <c r="Q141" s="90" t="s">
        <v>726</v>
      </c>
      <c r="R141" s="99"/>
      <c r="S141" s="91"/>
      <c r="T141" s="91"/>
    </row>
    <row r="142" spans="1:20" ht="67.5" customHeight="1" thickTop="1" thickBot="1" x14ac:dyDescent="0.55000000000000004">
      <c r="A142" s="79">
        <v>139</v>
      </c>
      <c r="B142" s="90" t="s">
        <v>663</v>
      </c>
      <c r="C142" s="91" t="s">
        <v>20</v>
      </c>
      <c r="D142" s="91" t="s">
        <v>99</v>
      </c>
      <c r="E142" s="91" t="s">
        <v>381</v>
      </c>
      <c r="F142" s="92" t="s">
        <v>32</v>
      </c>
      <c r="G142" s="91"/>
      <c r="H142" s="93">
        <v>14500</v>
      </c>
      <c r="I142" s="93">
        <v>14500</v>
      </c>
      <c r="J142" s="93"/>
      <c r="K142" s="93"/>
      <c r="L142" s="93"/>
      <c r="M142" s="90" t="s">
        <v>966</v>
      </c>
      <c r="N142" s="94">
        <v>2022</v>
      </c>
      <c r="O142" s="94">
        <v>2022</v>
      </c>
      <c r="P142" s="90" t="s">
        <v>38</v>
      </c>
      <c r="Q142" s="90" t="s">
        <v>664</v>
      </c>
      <c r="R142" s="99"/>
      <c r="S142" s="91"/>
      <c r="T142" s="91"/>
    </row>
    <row r="143" spans="1:20" ht="21.75" customHeight="1" thickTop="1" thickBot="1" x14ac:dyDescent="0.55000000000000004">
      <c r="A143" s="79">
        <v>140</v>
      </c>
      <c r="B143" s="90" t="s">
        <v>665</v>
      </c>
      <c r="C143" s="91" t="s">
        <v>20</v>
      </c>
      <c r="D143" s="91" t="s">
        <v>99</v>
      </c>
      <c r="E143" s="91" t="s">
        <v>381</v>
      </c>
      <c r="F143" s="92" t="s">
        <v>37</v>
      </c>
      <c r="G143" s="91"/>
      <c r="H143" s="93">
        <v>9800</v>
      </c>
      <c r="I143" s="93">
        <v>9800</v>
      </c>
      <c r="J143" s="93"/>
      <c r="K143" s="93"/>
      <c r="L143" s="93"/>
      <c r="M143" s="90" t="s">
        <v>967</v>
      </c>
      <c r="N143" s="94">
        <v>2022</v>
      </c>
      <c r="O143" s="94">
        <v>2022</v>
      </c>
      <c r="P143" s="90" t="s">
        <v>38</v>
      </c>
      <c r="Q143" s="90"/>
      <c r="R143" s="99"/>
      <c r="S143" s="91"/>
      <c r="T143" s="91"/>
    </row>
    <row r="144" spans="1:20" s="149" customFormat="1" ht="63.75" customHeight="1" thickTop="1" thickBot="1" x14ac:dyDescent="0.55000000000000004">
      <c r="A144" s="79">
        <v>141</v>
      </c>
      <c r="B144" s="150" t="s">
        <v>1035</v>
      </c>
      <c r="C144" s="143" t="s">
        <v>76</v>
      </c>
      <c r="D144" s="143" t="s">
        <v>17</v>
      </c>
      <c r="E144" s="143" t="s">
        <v>87</v>
      </c>
      <c r="F144" s="144" t="s">
        <v>28</v>
      </c>
      <c r="G144" s="143"/>
      <c r="H144" s="145">
        <v>50000</v>
      </c>
      <c r="I144" s="145">
        <v>5000</v>
      </c>
      <c r="J144" s="145">
        <v>45000</v>
      </c>
      <c r="K144" s="145"/>
      <c r="L144" s="145"/>
      <c r="M144" s="146" t="s">
        <v>1036</v>
      </c>
      <c r="N144" s="147">
        <v>2022</v>
      </c>
      <c r="O144" s="147">
        <v>2023</v>
      </c>
      <c r="P144" s="146" t="s">
        <v>60</v>
      </c>
      <c r="Q144" s="146" t="s">
        <v>590</v>
      </c>
      <c r="R144" s="148"/>
      <c r="S144" s="143" t="s">
        <v>385</v>
      </c>
      <c r="T144" s="143"/>
    </row>
    <row r="145" spans="1:20" s="149" customFormat="1" ht="144" customHeight="1" thickTop="1" thickBot="1" x14ac:dyDescent="0.55000000000000004">
      <c r="A145" s="79">
        <v>142</v>
      </c>
      <c r="B145" s="90" t="s">
        <v>667</v>
      </c>
      <c r="C145" s="91" t="s">
        <v>76</v>
      </c>
      <c r="D145" s="91" t="s">
        <v>17</v>
      </c>
      <c r="E145" s="91" t="s">
        <v>87</v>
      </c>
      <c r="F145" s="92" t="s">
        <v>32</v>
      </c>
      <c r="G145" s="91"/>
      <c r="H145" s="93">
        <v>66285</v>
      </c>
      <c r="I145" s="93">
        <f>H145-J145</f>
        <v>49985</v>
      </c>
      <c r="J145" s="93">
        <v>16300</v>
      </c>
      <c r="K145" s="93"/>
      <c r="L145" s="93"/>
      <c r="M145" s="90" t="s">
        <v>968</v>
      </c>
      <c r="N145" s="94">
        <v>2022</v>
      </c>
      <c r="O145" s="94">
        <v>2022</v>
      </c>
      <c r="P145" s="90" t="s">
        <v>668</v>
      </c>
      <c r="Q145" s="90" t="s">
        <v>763</v>
      </c>
      <c r="R145" s="99"/>
      <c r="S145" s="91" t="s">
        <v>385</v>
      </c>
      <c r="T145" s="91"/>
    </row>
    <row r="146" spans="1:20" s="149" customFormat="1" ht="107.25" customHeight="1" thickTop="1" thickBot="1" x14ac:dyDescent="0.55000000000000004">
      <c r="A146" s="79">
        <v>143</v>
      </c>
      <c r="B146" s="150" t="s">
        <v>1030</v>
      </c>
      <c r="C146" s="143" t="s">
        <v>76</v>
      </c>
      <c r="D146" s="143" t="s">
        <v>1031</v>
      </c>
      <c r="E146" s="143" t="s">
        <v>1032</v>
      </c>
      <c r="F146" s="144" t="s">
        <v>32</v>
      </c>
      <c r="G146" s="143"/>
      <c r="H146" s="145">
        <v>50000</v>
      </c>
      <c r="I146" s="145">
        <v>5000</v>
      </c>
      <c r="J146" s="145">
        <v>45000</v>
      </c>
      <c r="K146" s="145"/>
      <c r="L146" s="145"/>
      <c r="M146" s="146" t="s">
        <v>1033</v>
      </c>
      <c r="N146" s="147">
        <v>2022</v>
      </c>
      <c r="O146" s="147">
        <v>2023</v>
      </c>
      <c r="P146" s="146" t="s">
        <v>60</v>
      </c>
      <c r="Q146" s="146"/>
      <c r="R146" s="148"/>
      <c r="S146" s="143" t="s">
        <v>385</v>
      </c>
      <c r="T146" s="143"/>
    </row>
    <row r="147" spans="1:20" ht="50.25" customHeight="1" thickTop="1" thickBot="1" x14ac:dyDescent="0.55000000000000004">
      <c r="A147" s="79">
        <v>144</v>
      </c>
      <c r="B147" s="181" t="s">
        <v>1034</v>
      </c>
      <c r="C147" s="143" t="s">
        <v>76</v>
      </c>
      <c r="D147" s="143" t="s">
        <v>1031</v>
      </c>
      <c r="E147" s="143" t="s">
        <v>1032</v>
      </c>
      <c r="F147" s="144" t="s">
        <v>32</v>
      </c>
      <c r="G147" s="143"/>
      <c r="H147" s="145">
        <v>50000</v>
      </c>
      <c r="I147" s="145">
        <v>5000</v>
      </c>
      <c r="J147" s="145">
        <v>45000</v>
      </c>
      <c r="K147" s="145"/>
      <c r="L147" s="145"/>
      <c r="M147" s="146" t="s">
        <v>1037</v>
      </c>
      <c r="N147" s="147">
        <v>2022</v>
      </c>
      <c r="O147" s="147">
        <v>2023</v>
      </c>
      <c r="P147" s="146" t="s">
        <v>60</v>
      </c>
      <c r="Q147" s="146"/>
      <c r="R147" s="148"/>
      <c r="S147" s="143" t="s">
        <v>385</v>
      </c>
      <c r="T147" s="143"/>
    </row>
    <row r="148" spans="1:20" ht="42" thickTop="1" thickBot="1" x14ac:dyDescent="0.55000000000000004">
      <c r="A148" s="79">
        <v>145</v>
      </c>
      <c r="B148" s="90" t="s">
        <v>671</v>
      </c>
      <c r="C148" s="91" t="s">
        <v>76</v>
      </c>
      <c r="D148" s="91" t="s">
        <v>79</v>
      </c>
      <c r="E148" s="91" t="s">
        <v>89</v>
      </c>
      <c r="F148" s="92" t="s">
        <v>37</v>
      </c>
      <c r="G148" s="91"/>
      <c r="H148" s="93">
        <v>203912</v>
      </c>
      <c r="I148" s="93">
        <v>203912</v>
      </c>
      <c r="J148" s="93"/>
      <c r="K148" s="93"/>
      <c r="L148" s="93"/>
      <c r="M148" s="90" t="s">
        <v>969</v>
      </c>
      <c r="N148" s="94">
        <v>2021</v>
      </c>
      <c r="O148" s="94">
        <v>2022</v>
      </c>
      <c r="P148" s="90" t="s">
        <v>669</v>
      </c>
      <c r="Q148" s="90" t="s">
        <v>38</v>
      </c>
      <c r="R148" s="99" t="s">
        <v>18</v>
      </c>
      <c r="S148" s="91"/>
      <c r="T148" s="99" t="s">
        <v>670</v>
      </c>
    </row>
    <row r="149" spans="1:20" ht="42" thickTop="1" thickBot="1" x14ac:dyDescent="0.55000000000000004">
      <c r="A149" s="79">
        <v>146</v>
      </c>
      <c r="B149" s="90" t="s">
        <v>710</v>
      </c>
      <c r="C149" s="91" t="s">
        <v>20</v>
      </c>
      <c r="D149" s="91" t="s">
        <v>101</v>
      </c>
      <c r="E149" s="91" t="s">
        <v>776</v>
      </c>
      <c r="F149" s="92" t="s">
        <v>116</v>
      </c>
      <c r="G149" s="91"/>
      <c r="H149" s="93">
        <v>30000</v>
      </c>
      <c r="I149" s="93">
        <v>30000</v>
      </c>
      <c r="J149" s="93"/>
      <c r="K149" s="93"/>
      <c r="L149" s="93"/>
      <c r="M149" s="90" t="s">
        <v>970</v>
      </c>
      <c r="N149" s="94">
        <v>2022</v>
      </c>
      <c r="O149" s="94">
        <v>2022</v>
      </c>
      <c r="P149" s="90" t="s">
        <v>38</v>
      </c>
      <c r="Q149" s="90" t="s">
        <v>709</v>
      </c>
      <c r="R149" s="99"/>
      <c r="S149" s="91"/>
      <c r="T149" s="91"/>
    </row>
    <row r="150" spans="1:20" thickTop="1" thickBot="1" x14ac:dyDescent="0.55000000000000004">
      <c r="A150" s="79">
        <v>147</v>
      </c>
      <c r="B150" s="90" t="s">
        <v>666</v>
      </c>
      <c r="C150" s="91" t="s">
        <v>20</v>
      </c>
      <c r="D150" s="91" t="s">
        <v>97</v>
      </c>
      <c r="E150" s="91" t="s">
        <v>379</v>
      </c>
      <c r="F150" s="92" t="s">
        <v>32</v>
      </c>
      <c r="G150" s="91"/>
      <c r="H150" s="93">
        <v>9000</v>
      </c>
      <c r="I150" s="93">
        <v>9000</v>
      </c>
      <c r="J150" s="93"/>
      <c r="K150" s="93"/>
      <c r="L150" s="93"/>
      <c r="M150" s="90" t="s">
        <v>971</v>
      </c>
      <c r="N150" s="92">
        <v>2023</v>
      </c>
      <c r="O150" s="92">
        <v>2024</v>
      </c>
      <c r="P150" s="90" t="s">
        <v>38</v>
      </c>
      <c r="Q150" s="90" t="s">
        <v>664</v>
      </c>
      <c r="R150" s="99"/>
      <c r="S150" s="91"/>
      <c r="T150" s="91"/>
    </row>
    <row r="151" spans="1:20" thickTop="1" thickBot="1" x14ac:dyDescent="0.55000000000000004">
      <c r="A151" s="79">
        <v>148</v>
      </c>
      <c r="B151" s="90" t="s">
        <v>672</v>
      </c>
      <c r="C151" s="91" t="s">
        <v>20</v>
      </c>
      <c r="D151" s="91" t="s">
        <v>101</v>
      </c>
      <c r="E151" s="91" t="s">
        <v>776</v>
      </c>
      <c r="F151" s="92" t="s">
        <v>34</v>
      </c>
      <c r="G151" s="91"/>
      <c r="H151" s="93">
        <v>15000</v>
      </c>
      <c r="I151" s="93">
        <v>15000</v>
      </c>
      <c r="J151" s="93"/>
      <c r="K151" s="93"/>
      <c r="L151" s="93"/>
      <c r="M151" s="90" t="s">
        <v>972</v>
      </c>
      <c r="N151" s="92">
        <v>2023</v>
      </c>
      <c r="O151" s="92">
        <v>2024</v>
      </c>
      <c r="P151" s="90" t="s">
        <v>38</v>
      </c>
      <c r="Q151" s="90" t="s">
        <v>673</v>
      </c>
      <c r="R151" s="99"/>
      <c r="S151" s="91"/>
      <c r="T151" s="91"/>
    </row>
    <row r="152" spans="1:20" thickTop="1" thickBot="1" x14ac:dyDescent="0.55000000000000004">
      <c r="A152" s="79">
        <v>149</v>
      </c>
      <c r="B152" s="90" t="s">
        <v>674</v>
      </c>
      <c r="C152" s="91" t="s">
        <v>76</v>
      </c>
      <c r="D152" s="91" t="s">
        <v>79</v>
      </c>
      <c r="E152" s="91" t="s">
        <v>89</v>
      </c>
      <c r="F152" s="92" t="s">
        <v>34</v>
      </c>
      <c r="G152" s="91"/>
      <c r="H152" s="93">
        <v>20666</v>
      </c>
      <c r="I152" s="93">
        <v>20666</v>
      </c>
      <c r="J152" s="93"/>
      <c r="K152" s="93"/>
      <c r="L152" s="93"/>
      <c r="M152" s="90" t="s">
        <v>973</v>
      </c>
      <c r="N152" s="94">
        <v>2022</v>
      </c>
      <c r="O152" s="94">
        <v>2022</v>
      </c>
      <c r="P152" s="90" t="s">
        <v>38</v>
      </c>
      <c r="Q152" s="90" t="s">
        <v>673</v>
      </c>
      <c r="R152" s="99"/>
      <c r="S152" s="91"/>
      <c r="T152" s="91"/>
    </row>
    <row r="153" spans="1:20" thickTop="1" thickBot="1" x14ac:dyDescent="0.55000000000000004">
      <c r="A153" s="79">
        <v>150</v>
      </c>
      <c r="B153" s="90" t="s">
        <v>676</v>
      </c>
      <c r="C153" s="91" t="s">
        <v>76</v>
      </c>
      <c r="D153" s="91" t="s">
        <v>79</v>
      </c>
      <c r="E153" s="91" t="s">
        <v>89</v>
      </c>
      <c r="F153" s="92" t="s">
        <v>34</v>
      </c>
      <c r="G153" s="91"/>
      <c r="H153" s="93">
        <v>7000</v>
      </c>
      <c r="I153" s="93">
        <v>7000</v>
      </c>
      <c r="J153" s="93"/>
      <c r="K153" s="93"/>
      <c r="L153" s="93"/>
      <c r="M153" s="90" t="s">
        <v>974</v>
      </c>
      <c r="N153" s="94">
        <v>2022</v>
      </c>
      <c r="O153" s="94">
        <v>2022</v>
      </c>
      <c r="P153" s="90" t="s">
        <v>38</v>
      </c>
      <c r="Q153" s="90" t="s">
        <v>673</v>
      </c>
      <c r="R153" s="99"/>
      <c r="S153" s="91"/>
      <c r="T153" s="91"/>
    </row>
    <row r="154" spans="1:20" s="76" customFormat="1" ht="45" customHeight="1" thickTop="1" thickBot="1" x14ac:dyDescent="0.55000000000000004">
      <c r="A154" s="79">
        <v>151</v>
      </c>
      <c r="B154" s="90" t="s">
        <v>675</v>
      </c>
      <c r="C154" s="91" t="s">
        <v>20</v>
      </c>
      <c r="D154" s="91" t="s">
        <v>99</v>
      </c>
      <c r="E154" s="91" t="s">
        <v>381</v>
      </c>
      <c r="F154" s="92" t="s">
        <v>37</v>
      </c>
      <c r="G154" s="91"/>
      <c r="H154" s="93">
        <v>12700</v>
      </c>
      <c r="I154" s="93">
        <v>12700</v>
      </c>
      <c r="J154" s="93"/>
      <c r="K154" s="93"/>
      <c r="L154" s="93"/>
      <c r="M154" s="90" t="s">
        <v>975</v>
      </c>
      <c r="N154" s="92">
        <v>2023</v>
      </c>
      <c r="O154" s="92">
        <v>2024</v>
      </c>
      <c r="P154" s="90" t="s">
        <v>38</v>
      </c>
      <c r="Q154" s="90" t="s">
        <v>60</v>
      </c>
      <c r="R154" s="99"/>
      <c r="S154" s="91"/>
      <c r="T154" s="91"/>
    </row>
    <row r="155" spans="1:20" ht="62.25" thickTop="1" thickBot="1" x14ac:dyDescent="0.55000000000000004">
      <c r="A155" s="79">
        <v>152</v>
      </c>
      <c r="B155" s="90" t="s">
        <v>114</v>
      </c>
      <c r="C155" s="91" t="s">
        <v>20</v>
      </c>
      <c r="D155" s="91" t="s">
        <v>83</v>
      </c>
      <c r="E155" s="91" t="s">
        <v>380</v>
      </c>
      <c r="F155" s="92" t="s">
        <v>37</v>
      </c>
      <c r="G155" s="91"/>
      <c r="H155" s="93">
        <v>115750</v>
      </c>
      <c r="I155" s="93">
        <f>H155-K155</f>
        <v>17362.5</v>
      </c>
      <c r="J155" s="93"/>
      <c r="K155" s="93">
        <f>H155*85/100</f>
        <v>98387.5</v>
      </c>
      <c r="L155" s="93"/>
      <c r="M155" s="90" t="s">
        <v>976</v>
      </c>
      <c r="N155" s="94">
        <v>2022</v>
      </c>
      <c r="O155" s="94">
        <v>2022</v>
      </c>
      <c r="P155" s="90" t="s">
        <v>38</v>
      </c>
      <c r="Q155" s="90"/>
      <c r="R155" s="99"/>
      <c r="S155" s="91"/>
      <c r="T155" s="91"/>
    </row>
    <row r="156" spans="1:20" ht="42" thickTop="1" thickBot="1" x14ac:dyDescent="0.55000000000000004">
      <c r="A156" s="79">
        <v>153</v>
      </c>
      <c r="B156" s="90" t="s">
        <v>677</v>
      </c>
      <c r="C156" s="91" t="s">
        <v>20</v>
      </c>
      <c r="D156" s="91" t="s">
        <v>83</v>
      </c>
      <c r="E156" s="91" t="s">
        <v>380</v>
      </c>
      <c r="F156" s="92" t="s">
        <v>37</v>
      </c>
      <c r="G156" s="99" t="s">
        <v>831</v>
      </c>
      <c r="H156" s="93">
        <v>65824</v>
      </c>
      <c r="I156" s="93">
        <v>65824</v>
      </c>
      <c r="J156" s="93"/>
      <c r="K156" s="93"/>
      <c r="L156" s="93"/>
      <c r="M156" s="90" t="s">
        <v>678</v>
      </c>
      <c r="N156" s="94">
        <v>2021</v>
      </c>
      <c r="O156" s="94">
        <v>2022</v>
      </c>
      <c r="P156" s="90" t="s">
        <v>38</v>
      </c>
      <c r="Q156" s="90"/>
      <c r="R156" s="99" t="s">
        <v>18</v>
      </c>
      <c r="S156" s="91"/>
      <c r="T156" s="99" t="s">
        <v>679</v>
      </c>
    </row>
    <row r="157" spans="1:20" thickTop="1" thickBot="1" x14ac:dyDescent="0.55000000000000004">
      <c r="A157" s="79">
        <v>154</v>
      </c>
      <c r="B157" s="90" t="s">
        <v>680</v>
      </c>
      <c r="C157" s="91" t="s">
        <v>20</v>
      </c>
      <c r="D157" s="91" t="s">
        <v>83</v>
      </c>
      <c r="E157" s="91" t="s">
        <v>380</v>
      </c>
      <c r="F157" s="92" t="s">
        <v>37</v>
      </c>
      <c r="G157" s="91" t="s">
        <v>832</v>
      </c>
      <c r="H157" s="93">
        <v>883825</v>
      </c>
      <c r="I157" s="93">
        <f>H157-K157</f>
        <v>132573.75</v>
      </c>
      <c r="J157" s="93"/>
      <c r="K157" s="93">
        <f>H157*85/100</f>
        <v>751251.25</v>
      </c>
      <c r="L157" s="93"/>
      <c r="M157" s="90" t="s">
        <v>977</v>
      </c>
      <c r="N157" s="94">
        <v>2022</v>
      </c>
      <c r="O157" s="94">
        <v>2022</v>
      </c>
      <c r="P157" s="90" t="s">
        <v>38</v>
      </c>
      <c r="Q157" s="90"/>
      <c r="R157" s="99"/>
      <c r="S157" s="91"/>
      <c r="T157" s="91"/>
    </row>
    <row r="158" spans="1:20" thickTop="1" thickBot="1" x14ac:dyDescent="0.55000000000000004">
      <c r="A158" s="79">
        <v>155</v>
      </c>
      <c r="B158" s="90" t="s">
        <v>681</v>
      </c>
      <c r="C158" s="91" t="s">
        <v>20</v>
      </c>
      <c r="D158" s="91" t="s">
        <v>83</v>
      </c>
      <c r="E158" s="91" t="s">
        <v>380</v>
      </c>
      <c r="F158" s="92" t="s">
        <v>37</v>
      </c>
      <c r="G158" s="91" t="s">
        <v>833</v>
      </c>
      <c r="H158" s="93">
        <v>825835</v>
      </c>
      <c r="I158" s="93">
        <f>H158-K158</f>
        <v>123875.25</v>
      </c>
      <c r="J158" s="93"/>
      <c r="K158" s="93">
        <f>H158*85/100</f>
        <v>701959.75</v>
      </c>
      <c r="L158" s="93"/>
      <c r="M158" s="90" t="s">
        <v>978</v>
      </c>
      <c r="N158" s="94">
        <v>2022</v>
      </c>
      <c r="O158" s="94">
        <v>2022</v>
      </c>
      <c r="P158" s="90" t="s">
        <v>38</v>
      </c>
      <c r="Q158" s="90"/>
      <c r="R158" s="99"/>
      <c r="S158" s="91"/>
      <c r="T158" s="91"/>
    </row>
    <row r="159" spans="1:20" ht="42" thickTop="1" thickBot="1" x14ac:dyDescent="0.55000000000000004">
      <c r="A159" s="79">
        <v>156</v>
      </c>
      <c r="B159" s="90" t="s">
        <v>115</v>
      </c>
      <c r="C159" s="91" t="s">
        <v>20</v>
      </c>
      <c r="D159" s="91" t="s">
        <v>83</v>
      </c>
      <c r="E159" s="91" t="s">
        <v>380</v>
      </c>
      <c r="F159" s="92" t="s">
        <v>116</v>
      </c>
      <c r="G159" s="91"/>
      <c r="H159" s="93">
        <v>325000</v>
      </c>
      <c r="I159" s="93">
        <f>H159-K159</f>
        <v>48750</v>
      </c>
      <c r="J159" s="93"/>
      <c r="K159" s="93">
        <f>H159*85/100</f>
        <v>276250</v>
      </c>
      <c r="L159" s="125"/>
      <c r="M159" s="90" t="s">
        <v>979</v>
      </c>
      <c r="N159" s="94">
        <v>2022</v>
      </c>
      <c r="O159" s="94">
        <v>2022</v>
      </c>
      <c r="P159" s="90" t="s">
        <v>38</v>
      </c>
      <c r="Q159" s="90" t="s">
        <v>634</v>
      </c>
      <c r="R159" s="99"/>
      <c r="S159" s="91"/>
      <c r="T159" s="91"/>
    </row>
    <row r="160" spans="1:20" ht="42" thickTop="1" thickBot="1" x14ac:dyDescent="0.55000000000000004">
      <c r="A160" s="79">
        <v>157</v>
      </c>
      <c r="B160" s="90" t="s">
        <v>711</v>
      </c>
      <c r="C160" s="91" t="s">
        <v>20</v>
      </c>
      <c r="D160" s="91" t="s">
        <v>83</v>
      </c>
      <c r="E160" s="91" t="s">
        <v>380</v>
      </c>
      <c r="F160" s="92" t="s">
        <v>37</v>
      </c>
      <c r="G160" s="91"/>
      <c r="H160" s="93">
        <v>330000</v>
      </c>
      <c r="I160" s="93">
        <v>330000</v>
      </c>
      <c r="J160" s="93"/>
      <c r="K160" s="93"/>
      <c r="L160" s="125"/>
      <c r="M160" s="90" t="s">
        <v>980</v>
      </c>
      <c r="N160" s="94">
        <v>2022</v>
      </c>
      <c r="O160" s="94">
        <v>2022</v>
      </c>
      <c r="P160" s="90" t="s">
        <v>38</v>
      </c>
      <c r="Q160" s="90"/>
      <c r="R160" s="99"/>
      <c r="S160" s="91"/>
      <c r="T160" s="91"/>
    </row>
    <row r="161" spans="1:20" thickTop="1" thickBot="1" x14ac:dyDescent="0.55000000000000004">
      <c r="A161" s="79">
        <v>158</v>
      </c>
      <c r="B161" s="90" t="s">
        <v>682</v>
      </c>
      <c r="C161" s="91" t="s">
        <v>20</v>
      </c>
      <c r="D161" s="91" t="s">
        <v>83</v>
      </c>
      <c r="E161" s="91" t="s">
        <v>380</v>
      </c>
      <c r="F161" s="92" t="s">
        <v>53</v>
      </c>
      <c r="G161" s="91"/>
      <c r="H161" s="93">
        <v>52000</v>
      </c>
      <c r="I161" s="93">
        <v>52000</v>
      </c>
      <c r="J161" s="93"/>
      <c r="K161" s="93"/>
      <c r="L161" s="125"/>
      <c r="M161" s="90" t="s">
        <v>981</v>
      </c>
      <c r="N161" s="94">
        <v>2022</v>
      </c>
      <c r="O161" s="94">
        <v>2022</v>
      </c>
      <c r="P161" s="90" t="s">
        <v>38</v>
      </c>
      <c r="Q161" s="90" t="s">
        <v>640</v>
      </c>
      <c r="R161" s="99"/>
      <c r="S161" s="91"/>
      <c r="T161" s="91"/>
    </row>
    <row r="162" spans="1:20" thickTop="1" thickBot="1" x14ac:dyDescent="0.55000000000000004">
      <c r="A162" s="79">
        <v>159</v>
      </c>
      <c r="B162" s="90" t="s">
        <v>683</v>
      </c>
      <c r="C162" s="91" t="s">
        <v>20</v>
      </c>
      <c r="D162" s="91" t="s">
        <v>83</v>
      </c>
      <c r="E162" s="91" t="s">
        <v>380</v>
      </c>
      <c r="F162" s="92" t="s">
        <v>541</v>
      </c>
      <c r="G162" s="91"/>
      <c r="H162" s="93">
        <v>200000</v>
      </c>
      <c r="I162" s="93">
        <v>200000</v>
      </c>
      <c r="J162" s="93"/>
      <c r="K162" s="93"/>
      <c r="L162" s="125"/>
      <c r="M162" s="90" t="s">
        <v>982</v>
      </c>
      <c r="N162" s="94">
        <v>2022</v>
      </c>
      <c r="O162" s="94">
        <v>2022</v>
      </c>
      <c r="P162" s="90" t="s">
        <v>38</v>
      </c>
      <c r="Q162" s="90" t="s">
        <v>713</v>
      </c>
      <c r="R162" s="99"/>
      <c r="S162" s="91"/>
      <c r="T162" s="91"/>
    </row>
    <row r="163" spans="1:20" thickTop="1" thickBot="1" x14ac:dyDescent="0.55000000000000004">
      <c r="A163" s="79">
        <v>160</v>
      </c>
      <c r="B163" s="90" t="s">
        <v>712</v>
      </c>
      <c r="C163" s="91" t="s">
        <v>20</v>
      </c>
      <c r="D163" s="91" t="s">
        <v>83</v>
      </c>
      <c r="E163" s="91" t="s">
        <v>98</v>
      </c>
      <c r="F163" s="92" t="s">
        <v>118</v>
      </c>
      <c r="G163" s="91"/>
      <c r="H163" s="93">
        <v>42440</v>
      </c>
      <c r="I163" s="93">
        <v>42440</v>
      </c>
      <c r="J163" s="93"/>
      <c r="K163" s="93"/>
      <c r="L163" s="125"/>
      <c r="M163" s="90" t="s">
        <v>983</v>
      </c>
      <c r="N163" s="94">
        <v>2022</v>
      </c>
      <c r="O163" s="94">
        <v>2022</v>
      </c>
      <c r="P163" s="90" t="s">
        <v>38</v>
      </c>
      <c r="Q163" s="90" t="s">
        <v>714</v>
      </c>
      <c r="R163" s="99"/>
      <c r="S163" s="91"/>
      <c r="T163" s="91"/>
    </row>
    <row r="164" spans="1:20" thickTop="1" thickBot="1" x14ac:dyDescent="0.55000000000000004">
      <c r="A164" s="79">
        <v>161</v>
      </c>
      <c r="B164" s="90" t="s">
        <v>684</v>
      </c>
      <c r="C164" s="91" t="s">
        <v>20</v>
      </c>
      <c r="D164" s="91" t="s">
        <v>83</v>
      </c>
      <c r="E164" s="91" t="s">
        <v>98</v>
      </c>
      <c r="F164" s="92" t="s">
        <v>108</v>
      </c>
      <c r="G164" s="91"/>
      <c r="H164" s="93">
        <v>5000</v>
      </c>
      <c r="I164" s="93">
        <v>5000</v>
      </c>
      <c r="J164" s="93"/>
      <c r="K164" s="93"/>
      <c r="L164" s="93"/>
      <c r="M164" s="90" t="s">
        <v>984</v>
      </c>
      <c r="N164" s="94">
        <v>2022</v>
      </c>
      <c r="O164" s="94">
        <v>2022</v>
      </c>
      <c r="P164" s="90" t="s">
        <v>38</v>
      </c>
      <c r="Q164" s="90" t="s">
        <v>654</v>
      </c>
      <c r="R164" s="99"/>
      <c r="S164" s="91"/>
      <c r="T164" s="91"/>
    </row>
    <row r="165" spans="1:20" ht="42" thickTop="1" thickBot="1" x14ac:dyDescent="0.55000000000000004">
      <c r="A165" s="79">
        <v>162</v>
      </c>
      <c r="B165" s="90" t="s">
        <v>685</v>
      </c>
      <c r="C165" s="91" t="s">
        <v>20</v>
      </c>
      <c r="D165" s="91" t="s">
        <v>83</v>
      </c>
      <c r="E165" s="91" t="s">
        <v>380</v>
      </c>
      <c r="F165" s="92" t="s">
        <v>660</v>
      </c>
      <c r="G165" s="91"/>
      <c r="H165" s="93">
        <v>11460</v>
      </c>
      <c r="I165" s="93">
        <v>11460</v>
      </c>
      <c r="J165" s="93"/>
      <c r="K165" s="93"/>
      <c r="L165" s="125"/>
      <c r="M165" s="90" t="s">
        <v>985</v>
      </c>
      <c r="N165" s="94">
        <v>2022</v>
      </c>
      <c r="O165" s="94">
        <v>2022</v>
      </c>
      <c r="P165" s="90" t="s">
        <v>38</v>
      </c>
      <c r="Q165" s="90" t="s">
        <v>661</v>
      </c>
      <c r="R165" s="99"/>
      <c r="S165" s="91"/>
      <c r="T165" s="91"/>
    </row>
    <row r="166" spans="1:20" thickTop="1" thickBot="1" x14ac:dyDescent="0.55000000000000004">
      <c r="A166" s="79">
        <v>163</v>
      </c>
      <c r="B166" s="90" t="s">
        <v>715</v>
      </c>
      <c r="C166" s="91" t="s">
        <v>20</v>
      </c>
      <c r="D166" s="91" t="s">
        <v>83</v>
      </c>
      <c r="E166" s="91" t="s">
        <v>98</v>
      </c>
      <c r="F166" s="92" t="s">
        <v>660</v>
      </c>
      <c r="G166" s="91"/>
      <c r="H166" s="93">
        <v>28990</v>
      </c>
      <c r="I166" s="93">
        <v>28990</v>
      </c>
      <c r="J166" s="93"/>
      <c r="K166" s="93"/>
      <c r="L166" s="125"/>
      <c r="M166" s="90" t="s">
        <v>986</v>
      </c>
      <c r="N166" s="92">
        <v>2023</v>
      </c>
      <c r="O166" s="92">
        <v>2024</v>
      </c>
      <c r="P166" s="90" t="s">
        <v>38</v>
      </c>
      <c r="Q166" s="90" t="s">
        <v>661</v>
      </c>
      <c r="R166" s="99"/>
      <c r="S166" s="91"/>
      <c r="T166" s="91"/>
    </row>
    <row r="167" spans="1:20" ht="163.5" thickTop="1" thickBot="1" x14ac:dyDescent="0.55000000000000004">
      <c r="A167" s="79">
        <v>164</v>
      </c>
      <c r="B167" s="90" t="s">
        <v>716</v>
      </c>
      <c r="C167" s="91" t="s">
        <v>20</v>
      </c>
      <c r="D167" s="91" t="s">
        <v>83</v>
      </c>
      <c r="E167" s="91" t="s">
        <v>380</v>
      </c>
      <c r="F167" s="92" t="s">
        <v>32</v>
      </c>
      <c r="G167" s="91"/>
      <c r="H167" s="93">
        <v>471645</v>
      </c>
      <c r="I167" s="93">
        <v>471645</v>
      </c>
      <c r="J167" s="93"/>
      <c r="K167" s="93"/>
      <c r="L167" s="93"/>
      <c r="M167" s="90" t="s">
        <v>987</v>
      </c>
      <c r="N167" s="94">
        <v>2022</v>
      </c>
      <c r="O167" s="94">
        <v>2022</v>
      </c>
      <c r="P167" s="90" t="s">
        <v>38</v>
      </c>
      <c r="Q167" s="90" t="s">
        <v>664</v>
      </c>
      <c r="R167" s="99"/>
      <c r="S167" s="91"/>
      <c r="T167" s="91"/>
    </row>
    <row r="168" spans="1:20" ht="119.25" customHeight="1" thickTop="1" thickBot="1" x14ac:dyDescent="0.55000000000000004">
      <c r="A168" s="79">
        <v>165</v>
      </c>
      <c r="B168" s="90" t="s">
        <v>716</v>
      </c>
      <c r="C168" s="91" t="s">
        <v>20</v>
      </c>
      <c r="D168" s="91" t="s">
        <v>83</v>
      </c>
      <c r="E168" s="91" t="s">
        <v>380</v>
      </c>
      <c r="F168" s="92" t="s">
        <v>32</v>
      </c>
      <c r="G168" s="91"/>
      <c r="H168" s="93">
        <v>451000</v>
      </c>
      <c r="I168" s="93">
        <v>451000</v>
      </c>
      <c r="J168" s="93"/>
      <c r="K168" s="93"/>
      <c r="L168" s="93"/>
      <c r="M168" s="90" t="s">
        <v>988</v>
      </c>
      <c r="N168" s="92">
        <v>2023</v>
      </c>
      <c r="O168" s="92">
        <v>2024</v>
      </c>
      <c r="P168" s="90" t="s">
        <v>38</v>
      </c>
      <c r="Q168" s="90" t="s">
        <v>664</v>
      </c>
      <c r="R168" s="99"/>
      <c r="S168" s="91"/>
      <c r="T168" s="91"/>
    </row>
    <row r="169" spans="1:20" ht="62.25" thickTop="1" thickBot="1" x14ac:dyDescent="0.55000000000000004">
      <c r="A169" s="79">
        <v>166</v>
      </c>
      <c r="B169" s="90" t="s">
        <v>686</v>
      </c>
      <c r="C169" s="91" t="s">
        <v>20</v>
      </c>
      <c r="D169" s="91" t="s">
        <v>83</v>
      </c>
      <c r="E169" s="91" t="s">
        <v>380</v>
      </c>
      <c r="F169" s="92" t="s">
        <v>32</v>
      </c>
      <c r="G169" s="91"/>
      <c r="H169" s="93">
        <v>27300</v>
      </c>
      <c r="I169" s="93">
        <v>27300</v>
      </c>
      <c r="J169" s="93"/>
      <c r="K169" s="93"/>
      <c r="L169" s="93"/>
      <c r="M169" s="90" t="s">
        <v>989</v>
      </c>
      <c r="N169" s="94">
        <v>2022</v>
      </c>
      <c r="O169" s="94">
        <v>2022</v>
      </c>
      <c r="P169" s="90" t="s">
        <v>38</v>
      </c>
      <c r="Q169" s="90" t="s">
        <v>664</v>
      </c>
      <c r="R169" s="99"/>
      <c r="S169" s="91"/>
      <c r="T169" s="91"/>
    </row>
    <row r="170" spans="1:20" ht="102.75" thickTop="1" thickBot="1" x14ac:dyDescent="0.55000000000000004">
      <c r="A170" s="79">
        <v>167</v>
      </c>
      <c r="B170" s="90" t="s">
        <v>717</v>
      </c>
      <c r="C170" s="91" t="s">
        <v>20</v>
      </c>
      <c r="D170" s="91" t="s">
        <v>83</v>
      </c>
      <c r="E170" s="91" t="s">
        <v>380</v>
      </c>
      <c r="F170" s="92" t="s">
        <v>32</v>
      </c>
      <c r="G170" s="91"/>
      <c r="H170" s="93">
        <v>181500</v>
      </c>
      <c r="I170" s="93">
        <v>181500</v>
      </c>
      <c r="J170" s="93"/>
      <c r="K170" s="93"/>
      <c r="L170" s="93"/>
      <c r="M170" s="90" t="s">
        <v>990</v>
      </c>
      <c r="N170" s="94">
        <v>2022</v>
      </c>
      <c r="O170" s="94">
        <v>2022</v>
      </c>
      <c r="P170" s="90" t="s">
        <v>38</v>
      </c>
      <c r="Q170" s="90" t="s">
        <v>664</v>
      </c>
      <c r="R170" s="99"/>
      <c r="S170" s="91"/>
      <c r="T170" s="91"/>
    </row>
    <row r="171" spans="1:20" thickTop="1" thickBot="1" x14ac:dyDescent="0.55000000000000004">
      <c r="A171" s="79">
        <v>168</v>
      </c>
      <c r="B171" s="92" t="s">
        <v>687</v>
      </c>
      <c r="C171" s="91" t="s">
        <v>20</v>
      </c>
      <c r="D171" s="126" t="s">
        <v>93</v>
      </c>
      <c r="E171" s="126" t="s">
        <v>102</v>
      </c>
      <c r="F171" s="126" t="s">
        <v>34</v>
      </c>
      <c r="G171" s="126"/>
      <c r="H171" s="91">
        <v>26136</v>
      </c>
      <c r="I171" s="91">
        <v>26136</v>
      </c>
      <c r="J171" s="126"/>
      <c r="K171" s="126"/>
      <c r="L171" s="126"/>
      <c r="M171" s="127" t="s">
        <v>991</v>
      </c>
      <c r="N171" s="94">
        <v>2022</v>
      </c>
      <c r="O171" s="94">
        <v>2022</v>
      </c>
      <c r="P171" s="90" t="s">
        <v>38</v>
      </c>
      <c r="Q171" s="90" t="s">
        <v>673</v>
      </c>
      <c r="R171" s="99"/>
      <c r="S171" s="91"/>
      <c r="T171" s="91"/>
    </row>
    <row r="172" spans="1:20" ht="56.25" customHeight="1" thickTop="1" thickBot="1" x14ac:dyDescent="0.55000000000000004">
      <c r="A172" s="79">
        <v>169</v>
      </c>
      <c r="B172" s="92" t="s">
        <v>352</v>
      </c>
      <c r="C172" s="91" t="s">
        <v>20</v>
      </c>
      <c r="D172" s="126" t="s">
        <v>93</v>
      </c>
      <c r="E172" s="126" t="s">
        <v>491</v>
      </c>
      <c r="F172" s="127" t="s">
        <v>32</v>
      </c>
      <c r="G172" s="126"/>
      <c r="H172" s="91">
        <v>20000</v>
      </c>
      <c r="I172" s="91">
        <v>20000</v>
      </c>
      <c r="J172" s="126"/>
      <c r="K172" s="126"/>
      <c r="L172" s="126"/>
      <c r="M172" s="101" t="s">
        <v>992</v>
      </c>
      <c r="N172" s="94">
        <v>2022</v>
      </c>
      <c r="O172" s="94">
        <v>2022</v>
      </c>
      <c r="P172" s="90" t="s">
        <v>38</v>
      </c>
      <c r="Q172" s="90" t="s">
        <v>632</v>
      </c>
      <c r="R172" s="99"/>
      <c r="S172" s="91"/>
      <c r="T172" s="91"/>
    </row>
    <row r="173" spans="1:20" ht="64.5" customHeight="1" thickTop="1" thickBot="1" x14ac:dyDescent="0.55000000000000004">
      <c r="A173" s="79">
        <v>170</v>
      </c>
      <c r="B173" s="92" t="s">
        <v>352</v>
      </c>
      <c r="C173" s="91" t="s">
        <v>20</v>
      </c>
      <c r="D173" s="126" t="s">
        <v>93</v>
      </c>
      <c r="E173" s="126" t="s">
        <v>491</v>
      </c>
      <c r="F173" s="101" t="s">
        <v>688</v>
      </c>
      <c r="G173" s="126"/>
      <c r="H173" s="91">
        <v>15000</v>
      </c>
      <c r="I173" s="91">
        <v>15000</v>
      </c>
      <c r="J173" s="126"/>
      <c r="K173" s="126"/>
      <c r="L173" s="126"/>
      <c r="M173" s="101" t="s">
        <v>993</v>
      </c>
      <c r="N173" s="92">
        <v>2023</v>
      </c>
      <c r="O173" s="92">
        <v>2024</v>
      </c>
      <c r="P173" s="90" t="s">
        <v>38</v>
      </c>
      <c r="Q173" s="90" t="s">
        <v>689</v>
      </c>
      <c r="R173" s="99"/>
      <c r="S173" s="91"/>
      <c r="T173" s="91"/>
    </row>
    <row r="174" spans="1:20" ht="42" thickTop="1" thickBot="1" x14ac:dyDescent="0.55000000000000004">
      <c r="A174" s="79">
        <v>171</v>
      </c>
      <c r="B174" s="92" t="s">
        <v>690</v>
      </c>
      <c r="C174" s="91" t="s">
        <v>20</v>
      </c>
      <c r="D174" s="126" t="s">
        <v>93</v>
      </c>
      <c r="E174" s="126" t="s">
        <v>102</v>
      </c>
      <c r="F174" s="126" t="s">
        <v>37</v>
      </c>
      <c r="G174" s="126"/>
      <c r="H174" s="91">
        <v>70000</v>
      </c>
      <c r="I174" s="91">
        <v>70000</v>
      </c>
      <c r="J174" s="126"/>
      <c r="K174" s="126"/>
      <c r="L174" s="126"/>
      <c r="M174" s="101" t="s">
        <v>994</v>
      </c>
      <c r="N174" s="94">
        <v>2022</v>
      </c>
      <c r="O174" s="94">
        <v>2022</v>
      </c>
      <c r="P174" s="90" t="s">
        <v>38</v>
      </c>
      <c r="Q174" s="90" t="s">
        <v>129</v>
      </c>
      <c r="R174" s="99"/>
      <c r="S174" s="91"/>
      <c r="T174" s="99" t="s">
        <v>1027</v>
      </c>
    </row>
    <row r="175" spans="1:20" ht="42" thickTop="1" thickBot="1" x14ac:dyDescent="0.55000000000000004">
      <c r="A175" s="79">
        <v>172</v>
      </c>
      <c r="B175" s="90" t="s">
        <v>691</v>
      </c>
      <c r="C175" s="91" t="s">
        <v>20</v>
      </c>
      <c r="D175" s="126" t="s">
        <v>93</v>
      </c>
      <c r="E175" s="126" t="s">
        <v>102</v>
      </c>
      <c r="F175" s="92" t="s">
        <v>34</v>
      </c>
      <c r="G175" s="91"/>
      <c r="H175" s="93">
        <v>24000</v>
      </c>
      <c r="I175" s="93">
        <v>24000</v>
      </c>
      <c r="J175" s="93"/>
      <c r="K175" s="93"/>
      <c r="L175" s="93"/>
      <c r="M175" s="90" t="s">
        <v>995</v>
      </c>
      <c r="N175" s="94">
        <v>2022</v>
      </c>
      <c r="O175" s="94">
        <v>2022</v>
      </c>
      <c r="P175" s="90" t="s">
        <v>38</v>
      </c>
      <c r="Q175" s="90" t="s">
        <v>129</v>
      </c>
      <c r="R175" s="99"/>
      <c r="S175" s="91"/>
      <c r="T175" s="99" t="s">
        <v>1027</v>
      </c>
    </row>
    <row r="176" spans="1:20" ht="42" thickTop="1" thickBot="1" x14ac:dyDescent="0.55000000000000004">
      <c r="A176" s="79">
        <v>173</v>
      </c>
      <c r="B176" s="90" t="s">
        <v>692</v>
      </c>
      <c r="C176" s="91" t="s">
        <v>20</v>
      </c>
      <c r="D176" s="126" t="s">
        <v>93</v>
      </c>
      <c r="E176" s="126" t="s">
        <v>102</v>
      </c>
      <c r="F176" s="92" t="s">
        <v>535</v>
      </c>
      <c r="G176" s="91"/>
      <c r="H176" s="93">
        <v>30000</v>
      </c>
      <c r="I176" s="93">
        <v>30000</v>
      </c>
      <c r="J176" s="93"/>
      <c r="K176" s="93"/>
      <c r="L176" s="125"/>
      <c r="M176" s="90" t="s">
        <v>996</v>
      </c>
      <c r="N176" s="94">
        <v>2022</v>
      </c>
      <c r="O176" s="94">
        <v>2022</v>
      </c>
      <c r="P176" s="90" t="s">
        <v>38</v>
      </c>
      <c r="Q176" s="90" t="s">
        <v>129</v>
      </c>
      <c r="R176" s="99"/>
      <c r="S176" s="91"/>
      <c r="T176" s="91"/>
    </row>
    <row r="177" spans="1:20" ht="42" thickTop="1" thickBot="1" x14ac:dyDescent="0.55000000000000004">
      <c r="A177" s="79">
        <v>174</v>
      </c>
      <c r="B177" s="90" t="s">
        <v>732</v>
      </c>
      <c r="C177" s="91" t="s">
        <v>20</v>
      </c>
      <c r="D177" s="126" t="s">
        <v>93</v>
      </c>
      <c r="E177" s="126" t="s">
        <v>102</v>
      </c>
      <c r="F177" s="92" t="s">
        <v>107</v>
      </c>
      <c r="G177" s="91"/>
      <c r="H177" s="93">
        <v>83500</v>
      </c>
      <c r="I177" s="93">
        <v>83500</v>
      </c>
      <c r="J177" s="93"/>
      <c r="K177" s="93"/>
      <c r="L177" s="93"/>
      <c r="M177" s="90" t="s">
        <v>997</v>
      </c>
      <c r="N177" s="94">
        <v>2022</v>
      </c>
      <c r="O177" s="94">
        <v>2022</v>
      </c>
      <c r="P177" s="90" t="s">
        <v>38</v>
      </c>
      <c r="Q177" s="90" t="s">
        <v>129</v>
      </c>
      <c r="R177" s="99"/>
      <c r="S177" s="91"/>
      <c r="T177" s="99"/>
    </row>
    <row r="178" spans="1:20" ht="42" thickTop="1" thickBot="1" x14ac:dyDescent="0.55000000000000004">
      <c r="A178" s="79">
        <v>175</v>
      </c>
      <c r="B178" s="90" t="s">
        <v>719</v>
      </c>
      <c r="C178" s="91" t="s">
        <v>20</v>
      </c>
      <c r="D178" s="126" t="s">
        <v>93</v>
      </c>
      <c r="E178" s="126" t="s">
        <v>102</v>
      </c>
      <c r="F178" s="92" t="s">
        <v>107</v>
      </c>
      <c r="G178" s="91"/>
      <c r="H178" s="93">
        <v>45000</v>
      </c>
      <c r="I178" s="93">
        <v>45000</v>
      </c>
      <c r="J178" s="93"/>
      <c r="K178" s="93"/>
      <c r="L178" s="93"/>
      <c r="M178" s="90" t="s">
        <v>998</v>
      </c>
      <c r="N178" s="92">
        <v>2023</v>
      </c>
      <c r="O178" s="92">
        <v>2024</v>
      </c>
      <c r="P178" s="90" t="s">
        <v>38</v>
      </c>
      <c r="Q178" s="90" t="s">
        <v>129</v>
      </c>
      <c r="R178" s="99"/>
      <c r="S178" s="91"/>
      <c r="T178" s="99"/>
    </row>
    <row r="179" spans="1:20" ht="62.25" thickTop="1" thickBot="1" x14ac:dyDescent="0.55000000000000004">
      <c r="A179" s="79">
        <v>176</v>
      </c>
      <c r="B179" s="90" t="s">
        <v>63</v>
      </c>
      <c r="C179" s="91" t="s">
        <v>20</v>
      </c>
      <c r="D179" s="91" t="s">
        <v>83</v>
      </c>
      <c r="E179" s="91" t="s">
        <v>380</v>
      </c>
      <c r="F179" s="92" t="s">
        <v>37</v>
      </c>
      <c r="G179" s="91">
        <v>150</v>
      </c>
      <c r="H179" s="93">
        <v>325800</v>
      </c>
      <c r="I179" s="93">
        <f>H179-K179</f>
        <v>48870</v>
      </c>
      <c r="J179" s="93"/>
      <c r="K179" s="93">
        <f>H179*85/100</f>
        <v>276930</v>
      </c>
      <c r="L179" s="125"/>
      <c r="M179" s="90" t="s">
        <v>183</v>
      </c>
      <c r="N179" s="92">
        <v>2023</v>
      </c>
      <c r="O179" s="92">
        <v>2024</v>
      </c>
      <c r="P179" s="90" t="s">
        <v>38</v>
      </c>
      <c r="Q179" s="90"/>
      <c r="R179" s="99"/>
      <c r="S179" s="91"/>
      <c r="T179" s="91"/>
    </row>
    <row r="180" spans="1:20" ht="42" thickTop="1" thickBot="1" x14ac:dyDescent="0.55000000000000004">
      <c r="A180" s="79">
        <v>177</v>
      </c>
      <c r="B180" s="90" t="s">
        <v>64</v>
      </c>
      <c r="C180" s="91" t="s">
        <v>20</v>
      </c>
      <c r="D180" s="91" t="s">
        <v>83</v>
      </c>
      <c r="E180" s="91" t="s">
        <v>380</v>
      </c>
      <c r="F180" s="92" t="s">
        <v>37</v>
      </c>
      <c r="G180" s="91">
        <v>150</v>
      </c>
      <c r="H180" s="93">
        <v>320370</v>
      </c>
      <c r="I180" s="93">
        <v>62250</v>
      </c>
      <c r="J180" s="93"/>
      <c r="K180" s="93">
        <f>H180*85/100</f>
        <v>272314.5</v>
      </c>
      <c r="L180" s="125"/>
      <c r="M180" s="90" t="s">
        <v>184</v>
      </c>
      <c r="N180" s="92">
        <v>2023</v>
      </c>
      <c r="O180" s="92">
        <v>2024</v>
      </c>
      <c r="P180" s="90" t="s">
        <v>38</v>
      </c>
      <c r="Q180" s="90"/>
      <c r="R180" s="99"/>
      <c r="S180" s="91"/>
      <c r="T180" s="91"/>
    </row>
    <row r="181" spans="1:20" ht="62.25" thickTop="1" thickBot="1" x14ac:dyDescent="0.55000000000000004">
      <c r="A181" s="79">
        <v>178</v>
      </c>
      <c r="B181" s="90" t="s">
        <v>718</v>
      </c>
      <c r="C181" s="91" t="s">
        <v>20</v>
      </c>
      <c r="D181" s="91" t="s">
        <v>83</v>
      </c>
      <c r="E181" s="91" t="s">
        <v>98</v>
      </c>
      <c r="F181" s="92" t="s">
        <v>32</v>
      </c>
      <c r="G181" s="91" t="s">
        <v>836</v>
      </c>
      <c r="H181" s="93">
        <v>12500</v>
      </c>
      <c r="I181" s="93">
        <v>12500</v>
      </c>
      <c r="J181" s="93"/>
      <c r="K181" s="93"/>
      <c r="L181" s="125"/>
      <c r="M181" s="90" t="s">
        <v>999</v>
      </c>
      <c r="N181" s="94">
        <v>2022</v>
      </c>
      <c r="O181" s="94">
        <v>2022</v>
      </c>
      <c r="P181" s="90" t="s">
        <v>38</v>
      </c>
      <c r="Q181" s="90" t="s">
        <v>764</v>
      </c>
      <c r="R181" s="99"/>
      <c r="S181" s="91"/>
      <c r="T181" s="91"/>
    </row>
    <row r="182" spans="1:20" ht="27.75" customHeight="1" thickTop="1" thickBot="1" x14ac:dyDescent="0.55000000000000004">
      <c r="A182" s="79">
        <v>179</v>
      </c>
      <c r="B182" s="90" t="s">
        <v>834</v>
      </c>
      <c r="C182" s="91" t="s">
        <v>20</v>
      </c>
      <c r="D182" s="91" t="s">
        <v>83</v>
      </c>
      <c r="E182" s="91" t="s">
        <v>98</v>
      </c>
      <c r="F182" s="92" t="s">
        <v>422</v>
      </c>
      <c r="G182" s="91">
        <v>175</v>
      </c>
      <c r="H182" s="93">
        <v>75000</v>
      </c>
      <c r="I182" s="93">
        <v>75000</v>
      </c>
      <c r="J182" s="93"/>
      <c r="K182" s="93"/>
      <c r="L182" s="125"/>
      <c r="M182" s="90" t="s">
        <v>1000</v>
      </c>
      <c r="N182" s="92">
        <v>2023</v>
      </c>
      <c r="O182" s="92">
        <v>2024</v>
      </c>
      <c r="P182" s="90" t="s">
        <v>38</v>
      </c>
      <c r="Q182" s="90" t="s">
        <v>642</v>
      </c>
      <c r="R182" s="99"/>
      <c r="S182" s="91"/>
      <c r="T182" s="91"/>
    </row>
    <row r="183" spans="1:20" ht="27.75" customHeight="1" thickTop="1" thickBot="1" x14ac:dyDescent="0.55000000000000004">
      <c r="A183" s="79">
        <v>180</v>
      </c>
      <c r="B183" s="90" t="s">
        <v>835</v>
      </c>
      <c r="C183" s="91" t="s">
        <v>20</v>
      </c>
      <c r="D183" s="91" t="s">
        <v>83</v>
      </c>
      <c r="E183" s="91" t="s">
        <v>98</v>
      </c>
      <c r="F183" s="92" t="s">
        <v>68</v>
      </c>
      <c r="G183" s="91">
        <v>176</v>
      </c>
      <c r="H183" s="93">
        <v>124500</v>
      </c>
      <c r="I183" s="93">
        <v>124500</v>
      </c>
      <c r="J183" s="93"/>
      <c r="K183" s="93"/>
      <c r="L183" s="125"/>
      <c r="M183" s="90" t="s">
        <v>1001</v>
      </c>
      <c r="N183" s="92">
        <v>2023</v>
      </c>
      <c r="O183" s="92">
        <v>2024</v>
      </c>
      <c r="P183" s="90" t="s">
        <v>38</v>
      </c>
      <c r="Q183" s="90" t="s">
        <v>754</v>
      </c>
      <c r="R183" s="99"/>
      <c r="S183" s="91"/>
      <c r="T183" s="91"/>
    </row>
    <row r="184" spans="1:20" ht="62.25" thickTop="1" thickBot="1" x14ac:dyDescent="0.55000000000000004">
      <c r="A184" s="79">
        <v>181</v>
      </c>
      <c r="B184" s="90" t="s">
        <v>781</v>
      </c>
      <c r="C184" s="91" t="s">
        <v>20</v>
      </c>
      <c r="D184" s="91" t="s">
        <v>83</v>
      </c>
      <c r="E184" s="91" t="s">
        <v>98</v>
      </c>
      <c r="F184" s="92" t="s">
        <v>107</v>
      </c>
      <c r="G184" s="91"/>
      <c r="H184" s="93">
        <v>70000</v>
      </c>
      <c r="I184" s="93">
        <v>25000</v>
      </c>
      <c r="J184" s="93">
        <v>45000</v>
      </c>
      <c r="K184" s="93"/>
      <c r="L184" s="125"/>
      <c r="M184" s="90" t="s">
        <v>1002</v>
      </c>
      <c r="N184" s="92">
        <v>2023</v>
      </c>
      <c r="O184" s="92">
        <v>2025</v>
      </c>
      <c r="P184" s="90" t="s">
        <v>60</v>
      </c>
      <c r="Q184" s="90" t="s">
        <v>782</v>
      </c>
      <c r="R184" s="99" t="s">
        <v>30</v>
      </c>
      <c r="S184" s="91" t="s">
        <v>385</v>
      </c>
      <c r="T184" s="91"/>
    </row>
    <row r="185" spans="1:20" thickTop="1" thickBot="1" x14ac:dyDescent="0.55000000000000004">
      <c r="A185" s="79">
        <v>182</v>
      </c>
      <c r="B185" s="90" t="s">
        <v>1019</v>
      </c>
      <c r="C185" s="91" t="s">
        <v>20</v>
      </c>
      <c r="D185" s="91" t="s">
        <v>83</v>
      </c>
      <c r="E185" s="91" t="s">
        <v>380</v>
      </c>
      <c r="F185" s="92" t="s">
        <v>68</v>
      </c>
      <c r="G185" s="91"/>
      <c r="H185" s="93">
        <v>122210</v>
      </c>
      <c r="I185" s="93">
        <v>122210</v>
      </c>
      <c r="J185" s="93"/>
      <c r="K185" s="93"/>
      <c r="L185" s="125"/>
      <c r="M185" s="90" t="s">
        <v>1003</v>
      </c>
      <c r="N185" s="92">
        <v>2024</v>
      </c>
      <c r="O185" s="92">
        <v>2024</v>
      </c>
      <c r="P185" s="90" t="s">
        <v>38</v>
      </c>
      <c r="Q185" s="90" t="s">
        <v>754</v>
      </c>
      <c r="R185" s="99"/>
      <c r="S185" s="91"/>
      <c r="T185" s="91"/>
    </row>
    <row r="186" spans="1:20" ht="177.75" customHeight="1" thickTop="1" thickBot="1" x14ac:dyDescent="0.55000000000000004">
      <c r="A186" s="79">
        <v>183</v>
      </c>
      <c r="B186" s="90" t="s">
        <v>693</v>
      </c>
      <c r="C186" s="91" t="s">
        <v>20</v>
      </c>
      <c r="D186" s="91" t="s">
        <v>83</v>
      </c>
      <c r="E186" s="91" t="s">
        <v>98</v>
      </c>
      <c r="F186" s="92" t="s">
        <v>32</v>
      </c>
      <c r="G186" s="91"/>
      <c r="H186" s="93">
        <v>116853</v>
      </c>
      <c r="I186" s="93">
        <v>116853</v>
      </c>
      <c r="J186" s="93"/>
      <c r="K186" s="93"/>
      <c r="L186" s="93"/>
      <c r="M186" s="90" t="s">
        <v>1004</v>
      </c>
      <c r="N186" s="94">
        <v>2022</v>
      </c>
      <c r="O186" s="94">
        <v>2022</v>
      </c>
      <c r="P186" s="90" t="s">
        <v>38</v>
      </c>
      <c r="Q186" s="90"/>
      <c r="R186" s="99"/>
      <c r="S186" s="91"/>
      <c r="T186" s="99" t="s">
        <v>720</v>
      </c>
    </row>
    <row r="187" spans="1:20" ht="163.5" thickTop="1" thickBot="1" x14ac:dyDescent="0.55000000000000004">
      <c r="A187" s="79">
        <v>184</v>
      </c>
      <c r="B187" s="90" t="s">
        <v>693</v>
      </c>
      <c r="C187" s="91" t="s">
        <v>20</v>
      </c>
      <c r="D187" s="91" t="s">
        <v>83</v>
      </c>
      <c r="E187" s="91" t="s">
        <v>98</v>
      </c>
      <c r="F187" s="92" t="s">
        <v>32</v>
      </c>
      <c r="G187" s="91"/>
      <c r="H187" s="93">
        <v>105000</v>
      </c>
      <c r="I187" s="93">
        <v>105000</v>
      </c>
      <c r="J187" s="93"/>
      <c r="K187" s="93"/>
      <c r="L187" s="125"/>
      <c r="M187" s="90" t="s">
        <v>1005</v>
      </c>
      <c r="N187" s="92">
        <v>2023</v>
      </c>
      <c r="O187" s="92">
        <v>2024</v>
      </c>
      <c r="P187" s="90" t="s">
        <v>38</v>
      </c>
      <c r="Q187" s="90" t="s">
        <v>664</v>
      </c>
      <c r="R187" s="99"/>
      <c r="S187" s="91"/>
      <c r="T187" s="91"/>
    </row>
    <row r="188" spans="1:20" ht="264.75" customHeight="1" thickTop="1" thickBot="1" x14ac:dyDescent="0.55000000000000004">
      <c r="A188" s="79">
        <v>185</v>
      </c>
      <c r="B188" s="90" t="s">
        <v>117</v>
      </c>
      <c r="C188" s="91" t="s">
        <v>20</v>
      </c>
      <c r="D188" s="91" t="s">
        <v>83</v>
      </c>
      <c r="E188" s="91" t="s">
        <v>380</v>
      </c>
      <c r="F188" s="92" t="s">
        <v>118</v>
      </c>
      <c r="G188" s="91"/>
      <c r="H188" s="93">
        <v>700000</v>
      </c>
      <c r="I188" s="93"/>
      <c r="J188" s="93"/>
      <c r="K188" s="93"/>
      <c r="L188" s="93"/>
      <c r="M188" s="90" t="s">
        <v>119</v>
      </c>
      <c r="N188" s="92">
        <v>2023</v>
      </c>
      <c r="O188" s="92">
        <v>2025</v>
      </c>
      <c r="P188" s="90" t="s">
        <v>38</v>
      </c>
      <c r="Q188" s="90"/>
      <c r="R188" s="99" t="s">
        <v>30</v>
      </c>
      <c r="S188" s="91"/>
      <c r="T188" s="91"/>
    </row>
    <row r="189" spans="1:20" ht="62.25" thickTop="1" thickBot="1" x14ac:dyDescent="0.55000000000000004">
      <c r="A189" s="79">
        <v>186</v>
      </c>
      <c r="B189" s="90" t="s">
        <v>67</v>
      </c>
      <c r="C189" s="91" t="s">
        <v>20</v>
      </c>
      <c r="D189" s="91" t="s">
        <v>99</v>
      </c>
      <c r="E189" s="91" t="s">
        <v>381</v>
      </c>
      <c r="F189" s="92" t="s">
        <v>68</v>
      </c>
      <c r="G189" s="91"/>
      <c r="H189" s="93">
        <v>100000</v>
      </c>
      <c r="I189" s="93">
        <v>55000</v>
      </c>
      <c r="J189" s="93">
        <v>45000</v>
      </c>
      <c r="K189" s="93"/>
      <c r="L189" s="93"/>
      <c r="M189" s="90" t="s">
        <v>1006</v>
      </c>
      <c r="N189" s="92">
        <v>2022</v>
      </c>
      <c r="O189" s="92">
        <v>2024</v>
      </c>
      <c r="P189" s="90" t="s">
        <v>60</v>
      </c>
      <c r="Q189" s="90" t="s">
        <v>750</v>
      </c>
      <c r="R189" s="90" t="s">
        <v>30</v>
      </c>
      <c r="S189" s="91" t="s">
        <v>385</v>
      </c>
      <c r="T189" s="91"/>
    </row>
    <row r="190" spans="1:20" ht="42" thickTop="1" thickBot="1" x14ac:dyDescent="0.55000000000000004">
      <c r="A190" s="79">
        <v>187</v>
      </c>
      <c r="B190" s="90" t="s">
        <v>33</v>
      </c>
      <c r="C190" s="91" t="s">
        <v>20</v>
      </c>
      <c r="D190" s="91" t="s">
        <v>93</v>
      </c>
      <c r="E190" s="91" t="s">
        <v>92</v>
      </c>
      <c r="F190" s="92" t="s">
        <v>107</v>
      </c>
      <c r="G190" s="91"/>
      <c r="H190" s="93">
        <v>3225370</v>
      </c>
      <c r="I190" s="93">
        <v>374929</v>
      </c>
      <c r="J190" s="93">
        <v>2730000</v>
      </c>
      <c r="K190" s="93">
        <v>120441</v>
      </c>
      <c r="L190" s="93"/>
      <c r="M190" s="100" t="s">
        <v>1020</v>
      </c>
      <c r="N190" s="94">
        <v>2022</v>
      </c>
      <c r="O190" s="94">
        <v>2024</v>
      </c>
      <c r="P190" s="90" t="s">
        <v>60</v>
      </c>
      <c r="Q190" s="90" t="s">
        <v>496</v>
      </c>
      <c r="R190" s="90" t="s">
        <v>768</v>
      </c>
      <c r="S190" s="91" t="s">
        <v>1026</v>
      </c>
      <c r="T190" s="91"/>
    </row>
    <row r="191" spans="1:20" ht="42" thickTop="1" thickBot="1" x14ac:dyDescent="0.55000000000000004">
      <c r="A191" s="79">
        <v>188</v>
      </c>
      <c r="B191" s="90" t="s">
        <v>72</v>
      </c>
      <c r="C191" s="91" t="s">
        <v>20</v>
      </c>
      <c r="D191" s="91" t="s">
        <v>93</v>
      </c>
      <c r="E191" s="91" t="s">
        <v>92</v>
      </c>
      <c r="F191" s="92" t="s">
        <v>68</v>
      </c>
      <c r="G191" s="91"/>
      <c r="H191" s="93">
        <v>700000</v>
      </c>
      <c r="I191" s="93">
        <v>700000</v>
      </c>
      <c r="J191" s="93"/>
      <c r="K191" s="93"/>
      <c r="L191" s="93"/>
      <c r="M191" s="90" t="s">
        <v>73</v>
      </c>
      <c r="N191" s="94">
        <v>2021</v>
      </c>
      <c r="O191" s="94">
        <v>2022</v>
      </c>
      <c r="P191" s="90" t="s">
        <v>740</v>
      </c>
      <c r="Q191" s="90" t="s">
        <v>585</v>
      </c>
      <c r="R191" s="90" t="s">
        <v>18</v>
      </c>
      <c r="S191" s="91"/>
      <c r="T191" s="91"/>
    </row>
    <row r="192" spans="1:20" ht="42" thickTop="1" thickBot="1" x14ac:dyDescent="0.55000000000000004">
      <c r="A192" s="79">
        <v>189</v>
      </c>
      <c r="B192" s="90" t="s">
        <v>74</v>
      </c>
      <c r="C192" s="91" t="s">
        <v>20</v>
      </c>
      <c r="D192" s="91" t="s">
        <v>93</v>
      </c>
      <c r="E192" s="91" t="s">
        <v>92</v>
      </c>
      <c r="F192" s="92" t="s">
        <v>108</v>
      </c>
      <c r="G192" s="91"/>
      <c r="H192" s="93">
        <v>80000</v>
      </c>
      <c r="I192" s="93">
        <v>80000</v>
      </c>
      <c r="J192" s="93"/>
      <c r="K192" s="93"/>
      <c r="L192" s="93"/>
      <c r="M192" s="90" t="s">
        <v>751</v>
      </c>
      <c r="N192" s="92">
        <v>2023</v>
      </c>
      <c r="O192" s="92">
        <v>2024</v>
      </c>
      <c r="P192" s="90" t="s">
        <v>38</v>
      </c>
      <c r="Q192" s="90" t="s">
        <v>654</v>
      </c>
      <c r="R192" s="90"/>
      <c r="S192" s="91"/>
      <c r="T192" s="91"/>
    </row>
    <row r="193" spans="1:20" ht="42" thickTop="1" thickBot="1" x14ac:dyDescent="0.55000000000000004">
      <c r="A193" s="79">
        <v>190</v>
      </c>
      <c r="B193" s="90" t="s">
        <v>31</v>
      </c>
      <c r="C193" s="91" t="s">
        <v>20</v>
      </c>
      <c r="D193" s="91" t="s">
        <v>99</v>
      </c>
      <c r="E193" s="91" t="s">
        <v>104</v>
      </c>
      <c r="F193" s="92" t="s">
        <v>107</v>
      </c>
      <c r="G193" s="91"/>
      <c r="H193" s="93">
        <v>221000</v>
      </c>
      <c r="I193" s="93"/>
      <c r="J193" s="93"/>
      <c r="K193" s="93"/>
      <c r="L193" s="93"/>
      <c r="M193" s="90" t="s">
        <v>1007</v>
      </c>
      <c r="N193" s="94">
        <v>2021</v>
      </c>
      <c r="O193" s="94">
        <v>2022</v>
      </c>
      <c r="P193" s="90" t="s">
        <v>755</v>
      </c>
      <c r="Q193" s="90"/>
      <c r="R193" s="90" t="s">
        <v>18</v>
      </c>
      <c r="S193" s="91" t="s">
        <v>46</v>
      </c>
      <c r="T193" s="91"/>
    </row>
    <row r="194" spans="1:20" ht="42" thickTop="1" thickBot="1" x14ac:dyDescent="0.55000000000000004">
      <c r="A194" s="79">
        <v>191</v>
      </c>
      <c r="B194" s="90" t="s">
        <v>1022</v>
      </c>
      <c r="C194" s="91" t="s">
        <v>20</v>
      </c>
      <c r="D194" s="91" t="s">
        <v>101</v>
      </c>
      <c r="E194" s="91" t="s">
        <v>776</v>
      </c>
      <c r="F194" s="92" t="s">
        <v>107</v>
      </c>
      <c r="G194" s="91" t="s">
        <v>839</v>
      </c>
      <c r="H194" s="93">
        <v>2400000</v>
      </c>
      <c r="I194" s="107">
        <v>0.15</v>
      </c>
      <c r="J194" s="107">
        <v>0.85</v>
      </c>
      <c r="K194" s="93"/>
      <c r="L194" s="93"/>
      <c r="M194" s="100" t="s">
        <v>1021</v>
      </c>
      <c r="N194" s="91">
        <v>2022</v>
      </c>
      <c r="O194" s="91">
        <v>2024</v>
      </c>
      <c r="P194" s="90" t="s">
        <v>60</v>
      </c>
      <c r="Q194" s="99" t="s">
        <v>497</v>
      </c>
      <c r="R194" s="99" t="s">
        <v>30</v>
      </c>
      <c r="S194" s="99" t="s">
        <v>1025</v>
      </c>
      <c r="T194" s="91"/>
    </row>
    <row r="195" spans="1:20" ht="82.5" thickTop="1" thickBot="1" x14ac:dyDescent="0.55000000000000004">
      <c r="A195" s="79">
        <v>192</v>
      </c>
      <c r="B195" s="90" t="s">
        <v>769</v>
      </c>
      <c r="C195" s="91" t="s">
        <v>76</v>
      </c>
      <c r="D195" s="91" t="s">
        <v>81</v>
      </c>
      <c r="E195" s="91" t="s">
        <v>96</v>
      </c>
      <c r="F195" s="92" t="s">
        <v>107</v>
      </c>
      <c r="G195" s="91" t="s">
        <v>840</v>
      </c>
      <c r="H195" s="93">
        <v>1120000</v>
      </c>
      <c r="I195" s="93">
        <v>1120000</v>
      </c>
      <c r="J195" s="93"/>
      <c r="K195" s="93"/>
      <c r="L195" s="93"/>
      <c r="M195" s="90" t="s">
        <v>1023</v>
      </c>
      <c r="N195" s="91">
        <v>2022</v>
      </c>
      <c r="O195" s="91">
        <v>2027</v>
      </c>
      <c r="P195" s="99" t="s">
        <v>497</v>
      </c>
      <c r="Q195" s="90"/>
      <c r="R195" s="99" t="s">
        <v>30</v>
      </c>
      <c r="S195" s="91"/>
      <c r="T195" s="91"/>
    </row>
    <row r="196" spans="1:20" ht="42" thickTop="1" thickBot="1" x14ac:dyDescent="0.55000000000000004">
      <c r="A196" s="79">
        <v>193</v>
      </c>
      <c r="B196" s="90" t="s">
        <v>770</v>
      </c>
      <c r="C196" s="91" t="s">
        <v>76</v>
      </c>
      <c r="D196" s="91" t="s">
        <v>81</v>
      </c>
      <c r="E196" s="91" t="s">
        <v>96</v>
      </c>
      <c r="F196" s="92" t="s">
        <v>107</v>
      </c>
      <c r="G196" s="91" t="s">
        <v>841</v>
      </c>
      <c r="H196" s="93">
        <v>294000</v>
      </c>
      <c r="I196" s="93"/>
      <c r="J196" s="93"/>
      <c r="K196" s="93">
        <v>294000</v>
      </c>
      <c r="L196" s="93"/>
      <c r="M196" s="90" t="s">
        <v>1008</v>
      </c>
      <c r="N196" s="111">
        <v>2022</v>
      </c>
      <c r="O196" s="111">
        <v>2022</v>
      </c>
      <c r="P196" s="90" t="s">
        <v>60</v>
      </c>
      <c r="Q196" s="99" t="s">
        <v>497</v>
      </c>
      <c r="R196" s="99" t="s">
        <v>30</v>
      </c>
      <c r="S196" s="99" t="s">
        <v>771</v>
      </c>
      <c r="T196" s="91"/>
    </row>
    <row r="197" spans="1:20" ht="62.25" thickTop="1" thickBot="1" x14ac:dyDescent="0.55000000000000004">
      <c r="A197" s="79">
        <v>194</v>
      </c>
      <c r="B197" s="90" t="s">
        <v>772</v>
      </c>
      <c r="C197" s="91" t="s">
        <v>20</v>
      </c>
      <c r="D197" s="91" t="s">
        <v>83</v>
      </c>
      <c r="E197" s="91" t="s">
        <v>793</v>
      </c>
      <c r="F197" s="92" t="s">
        <v>107</v>
      </c>
      <c r="G197" s="91" t="s">
        <v>842</v>
      </c>
      <c r="H197" s="93">
        <v>150000</v>
      </c>
      <c r="I197" s="93"/>
      <c r="J197" s="93"/>
      <c r="K197" s="93"/>
      <c r="L197" s="93"/>
      <c r="M197" s="90" t="s">
        <v>1009</v>
      </c>
      <c r="N197" s="91">
        <v>2023</v>
      </c>
      <c r="O197" s="91">
        <v>2025</v>
      </c>
      <c r="P197" s="99" t="s">
        <v>755</v>
      </c>
      <c r="Q197" s="99" t="s">
        <v>497</v>
      </c>
      <c r="R197" s="99" t="s">
        <v>30</v>
      </c>
      <c r="S197" s="91"/>
      <c r="T197" s="91"/>
    </row>
    <row r="198" spans="1:20" ht="42" thickTop="1" thickBot="1" x14ac:dyDescent="0.55000000000000004">
      <c r="A198" s="79">
        <v>195</v>
      </c>
      <c r="B198" s="90" t="s">
        <v>741</v>
      </c>
      <c r="C198" s="91" t="s">
        <v>20</v>
      </c>
      <c r="D198" s="91" t="s">
        <v>99</v>
      </c>
      <c r="E198" s="91" t="s">
        <v>100</v>
      </c>
      <c r="F198" s="92" t="s">
        <v>68</v>
      </c>
      <c r="G198" s="91"/>
      <c r="H198" s="93">
        <v>20000</v>
      </c>
      <c r="I198" s="93">
        <v>20000</v>
      </c>
      <c r="J198" s="93"/>
      <c r="K198" s="93"/>
      <c r="L198" s="93"/>
      <c r="M198" s="90" t="s">
        <v>742</v>
      </c>
      <c r="N198" s="92">
        <v>2023</v>
      </c>
      <c r="O198" s="92">
        <v>2024</v>
      </c>
      <c r="P198" s="90" t="s">
        <v>38</v>
      </c>
      <c r="Q198" s="90" t="s">
        <v>754</v>
      </c>
      <c r="R198" s="99" t="s">
        <v>30</v>
      </c>
      <c r="S198" s="91"/>
      <c r="T198" s="91"/>
    </row>
    <row r="199" spans="1:20" ht="49.5" customHeight="1" thickTop="1" thickBot="1" x14ac:dyDescent="0.55000000000000004">
      <c r="A199" s="79">
        <v>196</v>
      </c>
      <c r="B199" s="90" t="s">
        <v>54</v>
      </c>
      <c r="C199" s="91" t="s">
        <v>76</v>
      </c>
      <c r="D199" s="91" t="s">
        <v>78</v>
      </c>
      <c r="E199" s="91" t="s">
        <v>22</v>
      </c>
      <c r="F199" s="92" t="s">
        <v>37</v>
      </c>
      <c r="G199" s="91">
        <v>194</v>
      </c>
      <c r="H199" s="93">
        <v>14000</v>
      </c>
      <c r="I199" s="93">
        <v>7000</v>
      </c>
      <c r="J199" s="93">
        <v>7000</v>
      </c>
      <c r="K199" s="93"/>
      <c r="L199" s="93"/>
      <c r="M199" s="90" t="s">
        <v>1010</v>
      </c>
      <c r="N199" s="94">
        <v>2021</v>
      </c>
      <c r="O199" s="94">
        <v>2022</v>
      </c>
      <c r="P199" s="90" t="s">
        <v>55</v>
      </c>
      <c r="Q199" s="90"/>
      <c r="R199" s="90" t="s">
        <v>18</v>
      </c>
      <c r="S199" s="91"/>
      <c r="T199" s="99" t="s">
        <v>56</v>
      </c>
    </row>
    <row r="200" spans="1:20" ht="60.75" customHeight="1" thickTop="1" thickBot="1" x14ac:dyDescent="0.6">
      <c r="A200" s="79">
        <v>197</v>
      </c>
      <c r="B200" s="90" t="s">
        <v>512</v>
      </c>
      <c r="C200" s="91" t="s">
        <v>19</v>
      </c>
      <c r="D200" s="91" t="s">
        <v>515</v>
      </c>
      <c r="E200" s="91" t="s">
        <v>514</v>
      </c>
      <c r="F200" s="92" t="s">
        <v>37</v>
      </c>
      <c r="G200" s="91">
        <v>193</v>
      </c>
      <c r="H200" s="93">
        <v>60000</v>
      </c>
      <c r="I200" s="93">
        <v>60000</v>
      </c>
      <c r="J200" s="93"/>
      <c r="K200" s="93"/>
      <c r="L200" s="93"/>
      <c r="M200" s="101" t="s">
        <v>513</v>
      </c>
      <c r="N200" s="94">
        <v>2021</v>
      </c>
      <c r="O200" s="94">
        <v>2022</v>
      </c>
      <c r="P200" s="128" t="s">
        <v>55</v>
      </c>
      <c r="Q200" s="90"/>
      <c r="R200" s="90"/>
      <c r="S200" s="91"/>
      <c r="T200" s="91"/>
    </row>
    <row r="201" spans="1:20" ht="42" thickTop="1" thickBot="1" x14ac:dyDescent="0.55000000000000004">
      <c r="A201" s="79">
        <v>198</v>
      </c>
      <c r="B201" s="112" t="s">
        <v>516</v>
      </c>
      <c r="C201" s="91" t="s">
        <v>20</v>
      </c>
      <c r="D201" s="91" t="s">
        <v>93</v>
      </c>
      <c r="E201" s="91" t="s">
        <v>92</v>
      </c>
      <c r="F201" s="92" t="s">
        <v>37</v>
      </c>
      <c r="G201" s="91"/>
      <c r="H201" s="93">
        <v>700000</v>
      </c>
      <c r="I201" s="107">
        <v>0.15</v>
      </c>
      <c r="J201" s="107">
        <v>0.85</v>
      </c>
      <c r="K201" s="93"/>
      <c r="L201" s="93"/>
      <c r="M201" s="98" t="s">
        <v>1011</v>
      </c>
      <c r="N201" s="92">
        <v>2022</v>
      </c>
      <c r="O201" s="92">
        <v>2024</v>
      </c>
      <c r="P201" s="90" t="s">
        <v>60</v>
      </c>
      <c r="Q201" s="90" t="s">
        <v>752</v>
      </c>
      <c r="R201" s="90" t="s">
        <v>30</v>
      </c>
      <c r="S201" s="91"/>
      <c r="T201" s="91"/>
    </row>
    <row r="202" spans="1:20" ht="83.25" customHeight="1" thickTop="1" thickBot="1" x14ac:dyDescent="0.55000000000000004">
      <c r="A202" s="79">
        <v>199</v>
      </c>
      <c r="B202" s="90" t="s">
        <v>801</v>
      </c>
      <c r="C202" s="91" t="s">
        <v>20</v>
      </c>
      <c r="D202" s="91" t="s">
        <v>101</v>
      </c>
      <c r="E202" s="91" t="s">
        <v>103</v>
      </c>
      <c r="F202" s="90" t="s">
        <v>803</v>
      </c>
      <c r="G202" s="91"/>
      <c r="H202" s="93">
        <v>400000</v>
      </c>
      <c r="I202" s="93">
        <v>60000</v>
      </c>
      <c r="J202" s="93">
        <v>340000</v>
      </c>
      <c r="K202" s="93"/>
      <c r="L202" s="93"/>
      <c r="M202" s="90" t="s">
        <v>1012</v>
      </c>
      <c r="N202" s="92">
        <v>2023</v>
      </c>
      <c r="O202" s="92">
        <v>2025</v>
      </c>
      <c r="P202" s="101" t="s">
        <v>60</v>
      </c>
      <c r="Q202" s="101" t="s">
        <v>753</v>
      </c>
      <c r="R202" s="99" t="s">
        <v>30</v>
      </c>
      <c r="S202" s="99" t="s">
        <v>796</v>
      </c>
      <c r="T202" s="91"/>
    </row>
    <row r="203" spans="1:20" ht="217.5" customHeight="1" thickTop="1" thickBot="1" x14ac:dyDescent="0.55000000000000004">
      <c r="A203" s="79">
        <v>200</v>
      </c>
      <c r="B203" s="90" t="s">
        <v>815</v>
      </c>
      <c r="C203" s="91" t="s">
        <v>20</v>
      </c>
      <c r="D203" s="91" t="s">
        <v>101</v>
      </c>
      <c r="E203" s="91" t="s">
        <v>491</v>
      </c>
      <c r="F203" s="90" t="s">
        <v>37</v>
      </c>
      <c r="G203" s="91"/>
      <c r="H203" s="93">
        <v>100000</v>
      </c>
      <c r="I203" s="93"/>
      <c r="J203" s="93"/>
      <c r="K203" s="93"/>
      <c r="L203" s="93"/>
      <c r="M203" s="90" t="s">
        <v>819</v>
      </c>
      <c r="N203" s="92">
        <v>2023</v>
      </c>
      <c r="O203" s="92">
        <v>2024</v>
      </c>
      <c r="P203" s="101" t="s">
        <v>60</v>
      </c>
      <c r="Q203" s="101" t="s">
        <v>817</v>
      </c>
      <c r="R203" s="99" t="s">
        <v>30</v>
      </c>
      <c r="S203" s="129" t="s">
        <v>816</v>
      </c>
      <c r="T203" s="99" t="s">
        <v>818</v>
      </c>
    </row>
    <row r="204" spans="1:20" ht="120.75" customHeight="1" thickTop="1" thickBot="1" x14ac:dyDescent="0.55000000000000004">
      <c r="A204" s="79">
        <v>201</v>
      </c>
      <c r="B204" s="90" t="s">
        <v>807</v>
      </c>
      <c r="C204" s="91" t="s">
        <v>76</v>
      </c>
      <c r="D204" s="91" t="s">
        <v>82</v>
      </c>
      <c r="E204" s="91" t="s">
        <v>94</v>
      </c>
      <c r="F204" s="90" t="s">
        <v>32</v>
      </c>
      <c r="G204" s="91"/>
      <c r="H204" s="105">
        <v>300000</v>
      </c>
      <c r="I204" s="130">
        <v>0.15</v>
      </c>
      <c r="J204" s="130">
        <v>0.85</v>
      </c>
      <c r="K204" s="93"/>
      <c r="L204" s="93"/>
      <c r="M204" s="90" t="s">
        <v>808</v>
      </c>
      <c r="N204" s="92">
        <v>2022</v>
      </c>
      <c r="O204" s="92">
        <v>2027</v>
      </c>
      <c r="P204" s="101" t="s">
        <v>60</v>
      </c>
      <c r="Q204" s="101" t="s">
        <v>126</v>
      </c>
      <c r="R204" s="99" t="s">
        <v>30</v>
      </c>
      <c r="S204" s="99" t="s">
        <v>796</v>
      </c>
      <c r="T204" s="91"/>
    </row>
    <row r="205" spans="1:20" ht="99" customHeight="1" thickTop="1" thickBot="1" x14ac:dyDescent="0.55000000000000004">
      <c r="A205" s="79">
        <v>202</v>
      </c>
      <c r="B205" s="90" t="s">
        <v>794</v>
      </c>
      <c r="C205" s="91" t="s">
        <v>20</v>
      </c>
      <c r="D205" s="91" t="s">
        <v>93</v>
      </c>
      <c r="E205" s="91" t="s">
        <v>102</v>
      </c>
      <c r="F205" s="90" t="s">
        <v>32</v>
      </c>
      <c r="G205" s="91"/>
      <c r="H205" s="105">
        <v>120000</v>
      </c>
      <c r="I205" s="130">
        <v>0.15</v>
      </c>
      <c r="J205" s="130">
        <v>0.85</v>
      </c>
      <c r="K205" s="93"/>
      <c r="L205" s="93"/>
      <c r="M205" s="90" t="s">
        <v>1013</v>
      </c>
      <c r="N205" s="92">
        <v>2022</v>
      </c>
      <c r="O205" s="92">
        <v>2025</v>
      </c>
      <c r="P205" s="101" t="s">
        <v>60</v>
      </c>
      <c r="Q205" s="101" t="s">
        <v>795</v>
      </c>
      <c r="R205" s="99" t="s">
        <v>30</v>
      </c>
      <c r="S205" s="99" t="s">
        <v>796</v>
      </c>
      <c r="T205" s="91"/>
    </row>
    <row r="206" spans="1:20" ht="87" customHeight="1" thickTop="1" thickBot="1" x14ac:dyDescent="0.55000000000000004">
      <c r="A206" s="79">
        <v>203</v>
      </c>
      <c r="B206" s="90" t="s">
        <v>797</v>
      </c>
      <c r="C206" s="91" t="s">
        <v>76</v>
      </c>
      <c r="D206" s="91" t="s">
        <v>80</v>
      </c>
      <c r="E206" s="91" t="s">
        <v>90</v>
      </c>
      <c r="F206" s="90" t="s">
        <v>32</v>
      </c>
      <c r="G206" s="91"/>
      <c r="H206" s="105">
        <v>100000</v>
      </c>
      <c r="I206" s="130">
        <v>0.15</v>
      </c>
      <c r="J206" s="130">
        <v>0.85</v>
      </c>
      <c r="K206" s="93"/>
      <c r="L206" s="93"/>
      <c r="M206" s="90" t="s">
        <v>1014</v>
      </c>
      <c r="N206" s="92">
        <v>2022</v>
      </c>
      <c r="O206" s="92">
        <v>2025</v>
      </c>
      <c r="P206" s="101" t="s">
        <v>60</v>
      </c>
      <c r="Q206" s="101" t="s">
        <v>744</v>
      </c>
      <c r="R206" s="99" t="s">
        <v>30</v>
      </c>
      <c r="S206" s="99" t="s">
        <v>796</v>
      </c>
      <c r="T206" s="91"/>
    </row>
    <row r="207" spans="1:20" ht="87" customHeight="1" thickTop="1" thickBot="1" x14ac:dyDescent="0.55000000000000004">
      <c r="A207" s="79">
        <v>204</v>
      </c>
      <c r="B207" s="90" t="s">
        <v>798</v>
      </c>
      <c r="C207" s="91" t="s">
        <v>76</v>
      </c>
      <c r="D207" s="91" t="s">
        <v>780</v>
      </c>
      <c r="E207" s="91" t="s">
        <v>799</v>
      </c>
      <c r="F207" s="90" t="s">
        <v>32</v>
      </c>
      <c r="G207" s="91"/>
      <c r="H207" s="105">
        <v>50000</v>
      </c>
      <c r="I207" s="130">
        <v>0.15</v>
      </c>
      <c r="J207" s="130">
        <v>0.85</v>
      </c>
      <c r="K207" s="93"/>
      <c r="L207" s="93"/>
      <c r="M207" s="90" t="s">
        <v>1015</v>
      </c>
      <c r="N207" s="92">
        <v>2022</v>
      </c>
      <c r="O207" s="92">
        <v>2027</v>
      </c>
      <c r="P207" s="101" t="s">
        <v>60</v>
      </c>
      <c r="Q207" s="101" t="s">
        <v>800</v>
      </c>
      <c r="R207" s="99" t="s">
        <v>30</v>
      </c>
      <c r="S207" s="99" t="s">
        <v>796</v>
      </c>
      <c r="T207" s="91"/>
    </row>
    <row r="208" spans="1:20" ht="80.25" customHeight="1" thickTop="1" thickBot="1" x14ac:dyDescent="0.55000000000000004">
      <c r="A208" s="79">
        <v>205</v>
      </c>
      <c r="B208" s="90" t="s">
        <v>802</v>
      </c>
      <c r="C208" s="91" t="s">
        <v>20</v>
      </c>
      <c r="D208" s="91" t="s">
        <v>99</v>
      </c>
      <c r="E208" s="91" t="s">
        <v>381</v>
      </c>
      <c r="F208" s="90" t="s">
        <v>804</v>
      </c>
      <c r="G208" s="91"/>
      <c r="H208" s="105">
        <v>200000</v>
      </c>
      <c r="I208" s="130">
        <v>0.15</v>
      </c>
      <c r="J208" s="130">
        <v>0.85</v>
      </c>
      <c r="K208" s="93"/>
      <c r="L208" s="93"/>
      <c r="M208" s="90" t="s">
        <v>806</v>
      </c>
      <c r="N208" s="92">
        <v>2022</v>
      </c>
      <c r="O208" s="92">
        <v>2027</v>
      </c>
      <c r="P208" s="101" t="s">
        <v>60</v>
      </c>
      <c r="Q208" s="101" t="s">
        <v>654</v>
      </c>
      <c r="R208" s="99" t="s">
        <v>30</v>
      </c>
      <c r="S208" s="99" t="s">
        <v>796</v>
      </c>
      <c r="T208" s="91"/>
    </row>
    <row r="209" spans="1:20" ht="147" customHeight="1" thickTop="1" thickBot="1" x14ac:dyDescent="0.55000000000000004">
      <c r="A209" s="79">
        <v>206</v>
      </c>
      <c r="B209" s="90" t="s">
        <v>809</v>
      </c>
      <c r="C209" s="91" t="s">
        <v>19</v>
      </c>
      <c r="D209" s="91" t="s">
        <v>97</v>
      </c>
      <c r="E209" s="91" t="s">
        <v>379</v>
      </c>
      <c r="F209" s="90" t="s">
        <v>810</v>
      </c>
      <c r="G209" s="91"/>
      <c r="H209" s="105">
        <v>400000</v>
      </c>
      <c r="I209" s="130">
        <v>0.15</v>
      </c>
      <c r="J209" s="130">
        <v>0.85</v>
      </c>
      <c r="K209" s="93"/>
      <c r="L209" s="93"/>
      <c r="M209" s="90" t="s">
        <v>1024</v>
      </c>
      <c r="N209" s="92">
        <v>2022</v>
      </c>
      <c r="O209" s="92">
        <v>2027</v>
      </c>
      <c r="P209" s="101" t="s">
        <v>60</v>
      </c>
      <c r="Q209" s="101" t="s">
        <v>811</v>
      </c>
      <c r="R209" s="99" t="s">
        <v>30</v>
      </c>
      <c r="S209" s="99" t="s">
        <v>796</v>
      </c>
      <c r="T209" s="91"/>
    </row>
    <row r="210" spans="1:20" ht="62.25" thickTop="1" thickBot="1" x14ac:dyDescent="0.55000000000000004">
      <c r="A210" s="79">
        <v>207</v>
      </c>
      <c r="B210" s="90" t="s">
        <v>475</v>
      </c>
      <c r="C210" s="91" t="s">
        <v>20</v>
      </c>
      <c r="D210" s="91" t="s">
        <v>101</v>
      </c>
      <c r="E210" s="91" t="s">
        <v>103</v>
      </c>
      <c r="F210" s="92" t="s">
        <v>32</v>
      </c>
      <c r="G210" s="91"/>
      <c r="H210" s="93">
        <v>60000</v>
      </c>
      <c r="I210" s="93">
        <v>60000</v>
      </c>
      <c r="J210" s="93"/>
      <c r="K210" s="93"/>
      <c r="L210" s="93"/>
      <c r="M210" s="90" t="s">
        <v>476</v>
      </c>
      <c r="N210" s="92">
        <v>2022</v>
      </c>
      <c r="O210" s="92">
        <v>2027</v>
      </c>
      <c r="P210" s="101" t="s">
        <v>470</v>
      </c>
      <c r="Q210" s="101" t="s">
        <v>130</v>
      </c>
      <c r="R210" s="99"/>
      <c r="S210" s="91"/>
      <c r="T210" s="91"/>
    </row>
    <row r="211" spans="1:20" ht="62.25" thickTop="1" thickBot="1" x14ac:dyDescent="0.55000000000000004">
      <c r="A211" s="79">
        <v>208</v>
      </c>
      <c r="B211" s="90" t="s">
        <v>477</v>
      </c>
      <c r="C211" s="91" t="s">
        <v>20</v>
      </c>
      <c r="D211" s="91" t="s">
        <v>101</v>
      </c>
      <c r="E211" s="91" t="s">
        <v>103</v>
      </c>
      <c r="F211" s="92" t="s">
        <v>32</v>
      </c>
      <c r="G211" s="91"/>
      <c r="H211" s="93">
        <v>150000</v>
      </c>
      <c r="I211" s="93">
        <v>120000</v>
      </c>
      <c r="J211" s="93">
        <v>30000</v>
      </c>
      <c r="K211" s="93"/>
      <c r="L211" s="93"/>
      <c r="M211" s="90" t="s">
        <v>478</v>
      </c>
      <c r="N211" s="92">
        <v>2024</v>
      </c>
      <c r="O211" s="92">
        <v>2024</v>
      </c>
      <c r="P211" s="101" t="s">
        <v>470</v>
      </c>
      <c r="Q211" s="101" t="s">
        <v>130</v>
      </c>
      <c r="R211" s="99"/>
      <c r="S211" s="91"/>
      <c r="T211" s="91"/>
    </row>
    <row r="212" spans="1:20" ht="42" thickTop="1" thickBot="1" x14ac:dyDescent="0.55000000000000004">
      <c r="A212" s="79">
        <v>209</v>
      </c>
      <c r="B212" s="90" t="s">
        <v>479</v>
      </c>
      <c r="C212" s="91" t="s">
        <v>20</v>
      </c>
      <c r="D212" s="91" t="s">
        <v>101</v>
      </c>
      <c r="E212" s="91" t="s">
        <v>103</v>
      </c>
      <c r="F212" s="92" t="s">
        <v>37</v>
      </c>
      <c r="G212" s="91"/>
      <c r="H212" s="93">
        <v>30000</v>
      </c>
      <c r="I212" s="93">
        <v>30000</v>
      </c>
      <c r="J212" s="93"/>
      <c r="K212" s="93"/>
      <c r="L212" s="93"/>
      <c r="M212" s="90" t="s">
        <v>480</v>
      </c>
      <c r="N212" s="92">
        <v>2023</v>
      </c>
      <c r="O212" s="92">
        <v>2024</v>
      </c>
      <c r="P212" s="101" t="s">
        <v>470</v>
      </c>
      <c r="Q212" s="101" t="s">
        <v>130</v>
      </c>
      <c r="R212" s="99"/>
      <c r="S212" s="91"/>
      <c r="T212" s="91"/>
    </row>
    <row r="213" spans="1:20" ht="41.25" customHeight="1" thickTop="1" thickBot="1" x14ac:dyDescent="0.55000000000000004">
      <c r="A213" s="79">
        <v>210</v>
      </c>
      <c r="B213" s="90" t="s">
        <v>481</v>
      </c>
      <c r="C213" s="91" t="s">
        <v>20</v>
      </c>
      <c r="D213" s="91" t="s">
        <v>101</v>
      </c>
      <c r="E213" s="91" t="s">
        <v>103</v>
      </c>
      <c r="F213" s="92" t="s">
        <v>37</v>
      </c>
      <c r="G213" s="91"/>
      <c r="H213" s="93">
        <v>250000</v>
      </c>
      <c r="I213" s="93">
        <v>200000</v>
      </c>
      <c r="J213" s="93">
        <v>50000</v>
      </c>
      <c r="K213" s="93"/>
      <c r="L213" s="93"/>
      <c r="M213" s="90" t="s">
        <v>482</v>
      </c>
      <c r="N213" s="92">
        <v>2023</v>
      </c>
      <c r="O213" s="92">
        <v>2025</v>
      </c>
      <c r="P213" s="101" t="s">
        <v>470</v>
      </c>
      <c r="Q213" s="101" t="s">
        <v>130</v>
      </c>
      <c r="R213" s="99"/>
      <c r="S213" s="91"/>
      <c r="T213" s="91"/>
    </row>
    <row r="214" spans="1:20" ht="225" customHeight="1" thickTop="1" thickBot="1" x14ac:dyDescent="0.55000000000000004">
      <c r="A214" s="79">
        <v>211</v>
      </c>
      <c r="B214" s="100" t="s">
        <v>391</v>
      </c>
      <c r="C214" s="91" t="s">
        <v>20</v>
      </c>
      <c r="D214" s="131" t="s">
        <v>93</v>
      </c>
      <c r="E214" s="131" t="s">
        <v>382</v>
      </c>
      <c r="F214" s="92" t="s">
        <v>37</v>
      </c>
      <c r="G214" s="131"/>
      <c r="H214" s="108">
        <v>120000</v>
      </c>
      <c r="I214" s="108">
        <v>36000</v>
      </c>
      <c r="J214" s="108">
        <v>84000</v>
      </c>
      <c r="K214" s="108"/>
      <c r="L214" s="108"/>
      <c r="M214" s="106" t="s">
        <v>508</v>
      </c>
      <c r="N214" s="92">
        <v>2021</v>
      </c>
      <c r="O214" s="92">
        <v>2024</v>
      </c>
      <c r="P214" s="101" t="s">
        <v>129</v>
      </c>
      <c r="Q214" s="101" t="s">
        <v>130</v>
      </c>
      <c r="R214" s="101" t="s">
        <v>30</v>
      </c>
      <c r="S214" s="101" t="s">
        <v>506</v>
      </c>
      <c r="T214" s="131"/>
    </row>
    <row r="215" spans="1:20" ht="78.75" customHeight="1" thickTop="1" thickBot="1" x14ac:dyDescent="0.55000000000000004">
      <c r="A215" s="79">
        <v>212</v>
      </c>
      <c r="B215" s="90" t="s">
        <v>392</v>
      </c>
      <c r="C215" s="91" t="s">
        <v>20</v>
      </c>
      <c r="D215" s="131" t="s">
        <v>93</v>
      </c>
      <c r="E215" s="131" t="s">
        <v>382</v>
      </c>
      <c r="F215" s="92" t="s">
        <v>68</v>
      </c>
      <c r="G215" s="131"/>
      <c r="H215" s="108">
        <v>40000</v>
      </c>
      <c r="I215" s="108">
        <v>12000</v>
      </c>
      <c r="J215" s="108">
        <v>28000</v>
      </c>
      <c r="K215" s="108"/>
      <c r="L215" s="108"/>
      <c r="M215" s="106" t="s">
        <v>466</v>
      </c>
      <c r="N215" s="92">
        <v>2022</v>
      </c>
      <c r="O215" s="92">
        <v>2024</v>
      </c>
      <c r="P215" s="101" t="s">
        <v>387</v>
      </c>
      <c r="Q215" s="101" t="s">
        <v>130</v>
      </c>
      <c r="R215" s="101" t="s">
        <v>30</v>
      </c>
      <c r="S215" s="101" t="s">
        <v>506</v>
      </c>
      <c r="T215" s="131"/>
    </row>
    <row r="216" spans="1:20" ht="82.5" customHeight="1" thickTop="1" thickBot="1" x14ac:dyDescent="0.55000000000000004">
      <c r="A216" s="79">
        <v>213</v>
      </c>
      <c r="B216" s="132" t="s">
        <v>393</v>
      </c>
      <c r="C216" s="91" t="s">
        <v>20</v>
      </c>
      <c r="D216" s="131" t="s">
        <v>93</v>
      </c>
      <c r="E216" s="133" t="s">
        <v>382</v>
      </c>
      <c r="F216" s="134" t="s">
        <v>107</v>
      </c>
      <c r="G216" s="133"/>
      <c r="H216" s="135">
        <v>30000</v>
      </c>
      <c r="I216" s="135">
        <v>9000</v>
      </c>
      <c r="J216" s="135">
        <v>21000</v>
      </c>
      <c r="K216" s="135"/>
      <c r="L216" s="135"/>
      <c r="M216" s="110" t="s">
        <v>467</v>
      </c>
      <c r="N216" s="134">
        <v>2021</v>
      </c>
      <c r="O216" s="134">
        <v>2024</v>
      </c>
      <c r="P216" s="121" t="s">
        <v>129</v>
      </c>
      <c r="Q216" s="121" t="s">
        <v>130</v>
      </c>
      <c r="R216" s="121" t="s">
        <v>30</v>
      </c>
      <c r="S216" s="101" t="s">
        <v>506</v>
      </c>
      <c r="T216" s="131"/>
    </row>
    <row r="217" spans="1:20" ht="210" customHeight="1" thickTop="1" thickBot="1" x14ac:dyDescent="0.55000000000000004">
      <c r="A217" s="79">
        <v>214</v>
      </c>
      <c r="B217" s="132" t="s">
        <v>394</v>
      </c>
      <c r="C217" s="91" t="s">
        <v>20</v>
      </c>
      <c r="D217" s="131" t="s">
        <v>93</v>
      </c>
      <c r="E217" s="133" t="s">
        <v>382</v>
      </c>
      <c r="F217" s="134" t="s">
        <v>37</v>
      </c>
      <c r="G217" s="133"/>
      <c r="H217" s="135">
        <v>30000</v>
      </c>
      <c r="I217" s="135">
        <v>9000</v>
      </c>
      <c r="J217" s="135">
        <v>21000</v>
      </c>
      <c r="K217" s="135"/>
      <c r="L217" s="135"/>
      <c r="M217" s="110" t="s">
        <v>507</v>
      </c>
      <c r="N217" s="134">
        <v>2021</v>
      </c>
      <c r="O217" s="134">
        <v>2024</v>
      </c>
      <c r="P217" s="121" t="s">
        <v>129</v>
      </c>
      <c r="Q217" s="121" t="s">
        <v>130</v>
      </c>
      <c r="R217" s="121" t="s">
        <v>30</v>
      </c>
      <c r="S217" s="101" t="s">
        <v>506</v>
      </c>
      <c r="T217" s="131"/>
    </row>
    <row r="218" spans="1:20" ht="87" customHeight="1" thickTop="1" thickBot="1" x14ac:dyDescent="0.55000000000000004">
      <c r="A218" s="79">
        <v>215</v>
      </c>
      <c r="B218" s="82" t="s">
        <v>395</v>
      </c>
      <c r="C218" s="51" t="s">
        <v>20</v>
      </c>
      <c r="D218" s="59" t="s">
        <v>93</v>
      </c>
      <c r="E218" s="61" t="s">
        <v>382</v>
      </c>
      <c r="F218" s="56" t="s">
        <v>68</v>
      </c>
      <c r="G218" s="61"/>
      <c r="H218" s="62">
        <v>20000</v>
      </c>
      <c r="I218" s="62">
        <v>6000</v>
      </c>
      <c r="J218" s="62">
        <v>14000</v>
      </c>
      <c r="K218" s="62"/>
      <c r="L218" s="62"/>
      <c r="M218" s="53" t="s">
        <v>465</v>
      </c>
      <c r="N218" s="56">
        <v>2021</v>
      </c>
      <c r="O218" s="56">
        <v>2024</v>
      </c>
      <c r="P218" s="57" t="s">
        <v>464</v>
      </c>
      <c r="Q218" s="57" t="s">
        <v>130</v>
      </c>
      <c r="R218" s="57" t="s">
        <v>30</v>
      </c>
      <c r="S218" s="60" t="s">
        <v>506</v>
      </c>
      <c r="T218" s="59"/>
    </row>
    <row r="219" spans="1:20" ht="81.75" customHeight="1" thickTop="1" thickBot="1" x14ac:dyDescent="0.55000000000000004">
      <c r="A219" s="79">
        <v>216</v>
      </c>
      <c r="B219" s="82" t="s">
        <v>396</v>
      </c>
      <c r="C219" s="51" t="s">
        <v>20</v>
      </c>
      <c r="D219" s="59" t="s">
        <v>93</v>
      </c>
      <c r="E219" s="61" t="s">
        <v>382</v>
      </c>
      <c r="F219" s="56" t="s">
        <v>107</v>
      </c>
      <c r="G219" s="61"/>
      <c r="H219" s="62">
        <v>20000</v>
      </c>
      <c r="I219" s="62">
        <v>6000</v>
      </c>
      <c r="J219" s="62">
        <v>14000</v>
      </c>
      <c r="K219" s="62"/>
      <c r="L219" s="62"/>
      <c r="M219" s="63" t="s">
        <v>397</v>
      </c>
      <c r="N219" s="56">
        <v>2021</v>
      </c>
      <c r="O219" s="56">
        <v>2024</v>
      </c>
      <c r="P219" s="57" t="s">
        <v>129</v>
      </c>
      <c r="Q219" s="57" t="s">
        <v>130</v>
      </c>
      <c r="R219" s="57" t="s">
        <v>30</v>
      </c>
      <c r="S219" s="60" t="s">
        <v>506</v>
      </c>
      <c r="T219" s="59"/>
    </row>
    <row r="220" spans="1:20" ht="64.5" customHeight="1" thickTop="1" thickBot="1" x14ac:dyDescent="0.55000000000000004">
      <c r="A220" s="79">
        <v>217</v>
      </c>
      <c r="B220" s="82" t="s">
        <v>398</v>
      </c>
      <c r="C220" s="51" t="s">
        <v>20</v>
      </c>
      <c r="D220" s="59" t="s">
        <v>93</v>
      </c>
      <c r="E220" s="61" t="s">
        <v>382</v>
      </c>
      <c r="F220" s="56" t="s">
        <v>32</v>
      </c>
      <c r="G220" s="61"/>
      <c r="H220" s="62">
        <v>20000</v>
      </c>
      <c r="I220" s="62"/>
      <c r="J220" s="62"/>
      <c r="K220" s="62"/>
      <c r="L220" s="62"/>
      <c r="M220" s="63" t="s">
        <v>399</v>
      </c>
      <c r="N220" s="56">
        <v>2022</v>
      </c>
      <c r="O220" s="56">
        <v>2024</v>
      </c>
      <c r="P220" s="57" t="s">
        <v>129</v>
      </c>
      <c r="Q220" s="57" t="s">
        <v>130</v>
      </c>
      <c r="R220" s="57" t="s">
        <v>30</v>
      </c>
      <c r="S220" s="64"/>
      <c r="T220" s="59"/>
    </row>
    <row r="221" spans="1:20" ht="129" customHeight="1" thickTop="1" thickBot="1" x14ac:dyDescent="0.55000000000000004">
      <c r="A221" s="79">
        <v>218</v>
      </c>
      <c r="B221" s="82" t="s">
        <v>400</v>
      </c>
      <c r="C221" s="51" t="s">
        <v>20</v>
      </c>
      <c r="D221" s="59" t="s">
        <v>93</v>
      </c>
      <c r="E221" s="61" t="s">
        <v>382</v>
      </c>
      <c r="F221" s="77" t="s">
        <v>32</v>
      </c>
      <c r="G221" s="61"/>
      <c r="H221" s="62">
        <v>10000</v>
      </c>
      <c r="I221" s="62"/>
      <c r="J221" s="62"/>
      <c r="K221" s="62"/>
      <c r="L221" s="62"/>
      <c r="M221" s="63" t="s">
        <v>401</v>
      </c>
      <c r="N221" s="56">
        <v>2022</v>
      </c>
      <c r="O221" s="56">
        <v>2023</v>
      </c>
      <c r="P221" s="57" t="s">
        <v>129</v>
      </c>
      <c r="Q221" s="57" t="s">
        <v>130</v>
      </c>
      <c r="R221" s="57" t="s">
        <v>30</v>
      </c>
      <c r="S221" s="64"/>
      <c r="T221" s="59"/>
    </row>
    <row r="222" spans="1:20" ht="110.25" customHeight="1" thickTop="1" thickBot="1" x14ac:dyDescent="0.55000000000000004">
      <c r="A222" s="79">
        <v>219</v>
      </c>
      <c r="B222" s="83" t="s">
        <v>486</v>
      </c>
      <c r="C222" s="51" t="s">
        <v>20</v>
      </c>
      <c r="D222" s="59" t="s">
        <v>93</v>
      </c>
      <c r="E222" s="61" t="s">
        <v>487</v>
      </c>
      <c r="F222" s="56" t="s">
        <v>32</v>
      </c>
      <c r="G222" s="61"/>
      <c r="H222" s="62">
        <v>300000</v>
      </c>
      <c r="I222" s="62"/>
      <c r="J222" s="62"/>
      <c r="K222" s="62"/>
      <c r="L222" s="62"/>
      <c r="M222" s="65" t="s">
        <v>402</v>
      </c>
      <c r="N222" s="56">
        <v>2022</v>
      </c>
      <c r="O222" s="56">
        <v>2025</v>
      </c>
      <c r="P222" s="57" t="s">
        <v>129</v>
      </c>
      <c r="Q222" s="57" t="s">
        <v>130</v>
      </c>
      <c r="R222" s="57" t="s">
        <v>30</v>
      </c>
      <c r="S222" s="64"/>
      <c r="T222" s="59"/>
    </row>
    <row r="223" spans="1:20" ht="62.25" customHeight="1" thickTop="1" thickBot="1" x14ac:dyDescent="0.55000000000000004">
      <c r="A223" s="79">
        <v>220</v>
      </c>
      <c r="B223" s="83" t="s">
        <v>403</v>
      </c>
      <c r="C223" s="51" t="s">
        <v>20</v>
      </c>
      <c r="D223" s="59" t="s">
        <v>93</v>
      </c>
      <c r="E223" s="61" t="s">
        <v>102</v>
      </c>
      <c r="F223" s="56" t="s">
        <v>32</v>
      </c>
      <c r="G223" s="61"/>
      <c r="H223" s="62">
        <v>20000</v>
      </c>
      <c r="I223" s="62"/>
      <c r="J223" s="62"/>
      <c r="K223" s="62"/>
      <c r="L223" s="62"/>
      <c r="M223" s="65" t="s">
        <v>404</v>
      </c>
      <c r="N223" s="56"/>
      <c r="O223" s="56"/>
      <c r="P223" s="57" t="s">
        <v>129</v>
      </c>
      <c r="Q223" s="57" t="s">
        <v>130</v>
      </c>
      <c r="R223" s="57" t="s">
        <v>30</v>
      </c>
      <c r="S223" s="64"/>
      <c r="T223" s="59"/>
    </row>
    <row r="224" spans="1:20" ht="59.25" customHeight="1" thickTop="1" thickBot="1" x14ac:dyDescent="0.55000000000000004">
      <c r="A224" s="79">
        <v>221</v>
      </c>
      <c r="B224" s="83" t="s">
        <v>405</v>
      </c>
      <c r="C224" s="51" t="s">
        <v>20</v>
      </c>
      <c r="D224" s="59" t="s">
        <v>93</v>
      </c>
      <c r="E224" s="61" t="s">
        <v>102</v>
      </c>
      <c r="F224" s="56" t="s">
        <v>32</v>
      </c>
      <c r="G224" s="61"/>
      <c r="H224" s="62">
        <v>150000</v>
      </c>
      <c r="I224" s="62"/>
      <c r="J224" s="62"/>
      <c r="K224" s="62"/>
      <c r="L224" s="62"/>
      <c r="M224" s="65" t="s">
        <v>406</v>
      </c>
      <c r="N224" s="56">
        <v>2022</v>
      </c>
      <c r="O224" s="56">
        <v>2025</v>
      </c>
      <c r="P224" s="57" t="s">
        <v>129</v>
      </c>
      <c r="Q224" s="57" t="s">
        <v>130</v>
      </c>
      <c r="R224" s="57" t="s">
        <v>30</v>
      </c>
      <c r="S224" s="64"/>
      <c r="T224" s="59"/>
    </row>
    <row r="225" spans="1:20" ht="91.5" customHeight="1" thickTop="1" thickBot="1" x14ac:dyDescent="0.55000000000000004">
      <c r="A225" s="79">
        <v>222</v>
      </c>
      <c r="B225" s="83" t="s">
        <v>407</v>
      </c>
      <c r="C225" s="51" t="s">
        <v>20</v>
      </c>
      <c r="D225" s="59" t="s">
        <v>93</v>
      </c>
      <c r="E225" s="61" t="s">
        <v>102</v>
      </c>
      <c r="F225" s="56" t="s">
        <v>32</v>
      </c>
      <c r="G225" s="61"/>
      <c r="H225" s="62">
        <v>50000</v>
      </c>
      <c r="I225" s="62"/>
      <c r="J225" s="62"/>
      <c r="K225" s="62"/>
      <c r="L225" s="62"/>
      <c r="M225" s="65" t="s">
        <v>498</v>
      </c>
      <c r="N225" s="56">
        <v>2022</v>
      </c>
      <c r="O225" s="56">
        <v>2025</v>
      </c>
      <c r="P225" s="57" t="s">
        <v>129</v>
      </c>
      <c r="Q225" s="57" t="s">
        <v>130</v>
      </c>
      <c r="R225" s="57" t="s">
        <v>30</v>
      </c>
      <c r="S225" s="64"/>
      <c r="T225" s="59"/>
    </row>
    <row r="226" spans="1:20" ht="115.5" customHeight="1" thickTop="1" thickBot="1" x14ac:dyDescent="0.55000000000000004">
      <c r="A226" s="79">
        <v>223</v>
      </c>
      <c r="B226" s="83" t="s">
        <v>408</v>
      </c>
      <c r="C226" s="51" t="s">
        <v>20</v>
      </c>
      <c r="D226" s="59" t="s">
        <v>495</v>
      </c>
      <c r="E226" s="61" t="s">
        <v>494</v>
      </c>
      <c r="F226" s="56" t="s">
        <v>37</v>
      </c>
      <c r="G226" s="61"/>
      <c r="H226" s="62">
        <v>150000</v>
      </c>
      <c r="I226" s="62"/>
      <c r="J226" s="62"/>
      <c r="K226" s="62"/>
      <c r="L226" s="62"/>
      <c r="M226" s="86" t="s">
        <v>1016</v>
      </c>
      <c r="N226" s="56">
        <v>2021</v>
      </c>
      <c r="O226" s="56">
        <v>2024</v>
      </c>
      <c r="P226" s="57" t="s">
        <v>129</v>
      </c>
      <c r="Q226" s="57" t="s">
        <v>130</v>
      </c>
      <c r="R226" s="57" t="s">
        <v>30</v>
      </c>
      <c r="S226" s="64"/>
      <c r="T226" s="59"/>
    </row>
    <row r="227" spans="1:20" ht="196.5" customHeight="1" thickTop="1" thickBot="1" x14ac:dyDescent="0.55000000000000004">
      <c r="A227" s="79">
        <v>224</v>
      </c>
      <c r="B227" s="83" t="s">
        <v>409</v>
      </c>
      <c r="C227" s="51" t="s">
        <v>20</v>
      </c>
      <c r="D227" s="59" t="s">
        <v>490</v>
      </c>
      <c r="E227" s="61" t="s">
        <v>489</v>
      </c>
      <c r="F227" s="56" t="s">
        <v>37</v>
      </c>
      <c r="G227" s="61"/>
      <c r="H227" s="62">
        <v>300000</v>
      </c>
      <c r="I227" s="62"/>
      <c r="J227" s="62"/>
      <c r="K227" s="62"/>
      <c r="L227" s="62"/>
      <c r="M227" s="87" t="s">
        <v>1017</v>
      </c>
      <c r="N227" s="56">
        <v>2022</v>
      </c>
      <c r="O227" s="56">
        <v>2025</v>
      </c>
      <c r="P227" s="57" t="s">
        <v>129</v>
      </c>
      <c r="Q227" s="57" t="s">
        <v>130</v>
      </c>
      <c r="R227" s="57" t="s">
        <v>30</v>
      </c>
      <c r="S227" s="64"/>
      <c r="T227" s="59"/>
    </row>
    <row r="228" spans="1:20" ht="194.25" customHeight="1" thickTop="1" thickBot="1" x14ac:dyDescent="0.55000000000000004">
      <c r="A228" s="79">
        <v>225</v>
      </c>
      <c r="B228" s="83" t="s">
        <v>410</v>
      </c>
      <c r="C228" s="51" t="s">
        <v>20</v>
      </c>
      <c r="D228" s="59" t="s">
        <v>101</v>
      </c>
      <c r="E228" s="61" t="s">
        <v>488</v>
      </c>
      <c r="F228" s="56" t="s">
        <v>32</v>
      </c>
      <c r="G228" s="61"/>
      <c r="H228" s="62">
        <v>10000</v>
      </c>
      <c r="I228" s="62"/>
      <c r="J228" s="62"/>
      <c r="K228" s="62"/>
      <c r="L228" s="62"/>
      <c r="M228" s="87" t="s">
        <v>411</v>
      </c>
      <c r="N228" s="56">
        <v>2022</v>
      </c>
      <c r="O228" s="56">
        <v>2024</v>
      </c>
      <c r="P228" s="57" t="s">
        <v>129</v>
      </c>
      <c r="Q228" s="57" t="s">
        <v>130</v>
      </c>
      <c r="R228" s="57" t="s">
        <v>30</v>
      </c>
      <c r="S228" s="64"/>
      <c r="T228" s="59"/>
    </row>
    <row r="229" spans="1:20" ht="270" customHeight="1" thickTop="1" thickBot="1" x14ac:dyDescent="0.55000000000000004">
      <c r="A229" s="79">
        <v>226</v>
      </c>
      <c r="B229" s="83" t="s">
        <v>412</v>
      </c>
      <c r="C229" s="51" t="s">
        <v>20</v>
      </c>
      <c r="D229" s="59" t="s">
        <v>93</v>
      </c>
      <c r="E229" s="61" t="s">
        <v>102</v>
      </c>
      <c r="F229" s="56" t="s">
        <v>37</v>
      </c>
      <c r="G229" s="61"/>
      <c r="H229" s="62">
        <v>1500000</v>
      </c>
      <c r="I229" s="62"/>
      <c r="J229" s="62"/>
      <c r="K229" s="62"/>
      <c r="L229" s="62"/>
      <c r="M229" s="88" t="s">
        <v>1018</v>
      </c>
      <c r="N229" s="56">
        <v>2022</v>
      </c>
      <c r="O229" s="56">
        <v>2027</v>
      </c>
      <c r="P229" s="57" t="s">
        <v>413</v>
      </c>
      <c r="Q229" s="57" t="s">
        <v>130</v>
      </c>
      <c r="R229" s="57" t="s">
        <v>30</v>
      </c>
      <c r="S229" s="60" t="s">
        <v>414</v>
      </c>
      <c r="T229" s="59"/>
    </row>
    <row r="230" spans="1:20" ht="60.75" customHeight="1" thickTop="1" thickBot="1" x14ac:dyDescent="0.55000000000000004">
      <c r="A230" s="79">
        <v>227</v>
      </c>
      <c r="B230" s="83" t="s">
        <v>415</v>
      </c>
      <c r="C230" s="51" t="s">
        <v>20</v>
      </c>
      <c r="D230" s="59" t="s">
        <v>93</v>
      </c>
      <c r="E230" s="61" t="s">
        <v>102</v>
      </c>
      <c r="F230" s="56" t="s">
        <v>37</v>
      </c>
      <c r="G230" s="61"/>
      <c r="H230" s="62">
        <v>800000</v>
      </c>
      <c r="I230" s="62"/>
      <c r="J230" s="62"/>
      <c r="K230" s="62"/>
      <c r="L230" s="62"/>
      <c r="M230" s="58" t="s">
        <v>420</v>
      </c>
      <c r="N230" s="56">
        <v>2022</v>
      </c>
      <c r="O230" s="56">
        <v>2027</v>
      </c>
      <c r="P230" s="57" t="s">
        <v>129</v>
      </c>
      <c r="Q230" s="57" t="s">
        <v>130</v>
      </c>
      <c r="R230" s="57" t="s">
        <v>30</v>
      </c>
      <c r="S230" s="64"/>
      <c r="T230" s="59"/>
    </row>
    <row r="231" spans="1:20" ht="40.5" customHeight="1" thickTop="1" thickBot="1" x14ac:dyDescent="0.55000000000000004">
      <c r="A231" s="79">
        <v>228</v>
      </c>
      <c r="B231" s="83" t="s">
        <v>416</v>
      </c>
      <c r="C231" s="51" t="s">
        <v>20</v>
      </c>
      <c r="D231" s="59" t="s">
        <v>93</v>
      </c>
      <c r="E231" s="61" t="s">
        <v>102</v>
      </c>
      <c r="F231" s="56" t="s">
        <v>116</v>
      </c>
      <c r="G231" s="61"/>
      <c r="H231" s="62">
        <v>80000</v>
      </c>
      <c r="I231" s="62"/>
      <c r="J231" s="62"/>
      <c r="K231" s="62"/>
      <c r="L231" s="62"/>
      <c r="M231" s="89" t="s">
        <v>419</v>
      </c>
      <c r="N231" s="56">
        <v>2022</v>
      </c>
      <c r="O231" s="56">
        <v>2027</v>
      </c>
      <c r="P231" s="57" t="s">
        <v>129</v>
      </c>
      <c r="Q231" s="57" t="s">
        <v>130</v>
      </c>
      <c r="R231" s="57" t="s">
        <v>30</v>
      </c>
      <c r="S231" s="64"/>
      <c r="T231" s="59"/>
    </row>
    <row r="232" spans="1:20" ht="39" customHeight="1" thickTop="1" thickBot="1" x14ac:dyDescent="0.55000000000000004">
      <c r="A232" s="79">
        <v>229</v>
      </c>
      <c r="B232" s="82" t="s">
        <v>417</v>
      </c>
      <c r="C232" s="51" t="s">
        <v>20</v>
      </c>
      <c r="D232" s="59" t="s">
        <v>93</v>
      </c>
      <c r="E232" s="61" t="s">
        <v>102</v>
      </c>
      <c r="F232" s="56" t="s">
        <v>116</v>
      </c>
      <c r="G232" s="56"/>
      <c r="H232" s="62">
        <v>80000</v>
      </c>
      <c r="I232" s="66"/>
      <c r="J232" s="66"/>
      <c r="K232" s="66"/>
      <c r="L232" s="66"/>
      <c r="M232" s="57" t="s">
        <v>418</v>
      </c>
      <c r="N232" s="56">
        <v>2022</v>
      </c>
      <c r="O232" s="56">
        <v>2027</v>
      </c>
      <c r="P232" s="57" t="s">
        <v>129</v>
      </c>
      <c r="Q232" s="57" t="s">
        <v>130</v>
      </c>
      <c r="R232" s="67" t="s">
        <v>30</v>
      </c>
      <c r="S232" s="64"/>
      <c r="T232" s="59"/>
    </row>
    <row r="233" spans="1:20" ht="42" thickTop="1" thickBot="1" x14ac:dyDescent="0.55000000000000004">
      <c r="A233" s="79">
        <v>230</v>
      </c>
      <c r="B233" s="43" t="s">
        <v>421</v>
      </c>
      <c r="C233" s="51" t="s">
        <v>20</v>
      </c>
      <c r="D233" s="59" t="s">
        <v>93</v>
      </c>
      <c r="E233" s="61" t="s">
        <v>102</v>
      </c>
      <c r="F233" s="44" t="s">
        <v>422</v>
      </c>
      <c r="G233" s="64"/>
      <c r="H233" s="68">
        <v>80000</v>
      </c>
      <c r="I233" s="69"/>
      <c r="J233" s="69"/>
      <c r="K233" s="69"/>
      <c r="L233" s="69"/>
      <c r="M233" s="60" t="s">
        <v>419</v>
      </c>
      <c r="N233" s="56">
        <v>2022</v>
      </c>
      <c r="O233" s="56">
        <v>2027</v>
      </c>
      <c r="P233" s="57" t="s">
        <v>129</v>
      </c>
      <c r="Q233" s="57" t="s">
        <v>130</v>
      </c>
      <c r="R233" s="67" t="s">
        <v>30</v>
      </c>
      <c r="S233" s="59"/>
      <c r="T233" s="59"/>
    </row>
    <row r="234" spans="1:20" ht="42.75" customHeight="1" thickTop="1" thickBot="1" x14ac:dyDescent="0.55000000000000004">
      <c r="A234" s="79">
        <v>231</v>
      </c>
      <c r="B234" s="43" t="s">
        <v>423</v>
      </c>
      <c r="C234" s="51" t="s">
        <v>20</v>
      </c>
      <c r="D234" s="59" t="s">
        <v>93</v>
      </c>
      <c r="E234" s="61" t="s">
        <v>102</v>
      </c>
      <c r="F234" s="43" t="s">
        <v>28</v>
      </c>
      <c r="G234" s="59"/>
      <c r="H234" s="54">
        <v>80000</v>
      </c>
      <c r="I234" s="69"/>
      <c r="J234" s="69"/>
      <c r="K234" s="69"/>
      <c r="L234" s="69"/>
      <c r="M234" s="60" t="s">
        <v>419</v>
      </c>
      <c r="N234" s="56">
        <v>2022</v>
      </c>
      <c r="O234" s="56">
        <v>2027</v>
      </c>
      <c r="P234" s="57" t="s">
        <v>129</v>
      </c>
      <c r="Q234" s="57" t="s">
        <v>130</v>
      </c>
      <c r="R234" s="67" t="s">
        <v>30</v>
      </c>
      <c r="S234" s="59"/>
      <c r="T234" s="59"/>
    </row>
    <row r="235" spans="1:20" ht="42" thickTop="1" thickBot="1" x14ac:dyDescent="0.55000000000000004">
      <c r="A235" s="79">
        <v>232</v>
      </c>
      <c r="B235" s="43" t="s">
        <v>424</v>
      </c>
      <c r="C235" s="51" t="s">
        <v>20</v>
      </c>
      <c r="D235" s="59" t="s">
        <v>93</v>
      </c>
      <c r="E235" s="61" t="s">
        <v>102</v>
      </c>
      <c r="F235" s="43" t="s">
        <v>28</v>
      </c>
      <c r="G235" s="44"/>
      <c r="H235" s="54">
        <v>20000</v>
      </c>
      <c r="I235" s="69"/>
      <c r="J235" s="69"/>
      <c r="K235" s="69"/>
      <c r="L235" s="69"/>
      <c r="M235" s="60" t="s">
        <v>419</v>
      </c>
      <c r="N235" s="56">
        <v>2022</v>
      </c>
      <c r="O235" s="56">
        <v>2027</v>
      </c>
      <c r="P235" s="57" t="s">
        <v>129</v>
      </c>
      <c r="Q235" s="57" t="s">
        <v>130</v>
      </c>
      <c r="R235" s="67" t="s">
        <v>30</v>
      </c>
      <c r="S235" s="59"/>
      <c r="T235" s="59"/>
    </row>
    <row r="236" spans="1:20" ht="42" thickTop="1" thickBot="1" x14ac:dyDescent="0.55000000000000004">
      <c r="A236" s="79">
        <v>233</v>
      </c>
      <c r="B236" s="43" t="s">
        <v>425</v>
      </c>
      <c r="C236" s="51" t="s">
        <v>20</v>
      </c>
      <c r="D236" s="59" t="s">
        <v>93</v>
      </c>
      <c r="E236" s="61" t="s">
        <v>102</v>
      </c>
      <c r="F236" s="44" t="s">
        <v>110</v>
      </c>
      <c r="G236" s="44"/>
      <c r="H236" s="54">
        <v>80000</v>
      </c>
      <c r="I236" s="69"/>
      <c r="J236" s="69"/>
      <c r="K236" s="69"/>
      <c r="L236" s="69"/>
      <c r="M236" s="60" t="s">
        <v>419</v>
      </c>
      <c r="N236" s="56">
        <v>2022</v>
      </c>
      <c r="O236" s="56">
        <v>2027</v>
      </c>
      <c r="P236" s="57" t="s">
        <v>129</v>
      </c>
      <c r="Q236" s="57" t="s">
        <v>130</v>
      </c>
      <c r="R236" s="67" t="s">
        <v>30</v>
      </c>
      <c r="S236" s="59"/>
      <c r="T236" s="59"/>
    </row>
    <row r="237" spans="1:20" ht="42" thickTop="1" thickBot="1" x14ac:dyDescent="0.55000000000000004">
      <c r="A237" s="79">
        <v>234</v>
      </c>
      <c r="B237" s="82" t="s">
        <v>426</v>
      </c>
      <c r="C237" s="55" t="s">
        <v>20</v>
      </c>
      <c r="D237" s="61" t="s">
        <v>93</v>
      </c>
      <c r="E237" s="61" t="s">
        <v>102</v>
      </c>
      <c r="F237" s="56" t="s">
        <v>107</v>
      </c>
      <c r="G237" s="56"/>
      <c r="H237" s="62">
        <v>20000</v>
      </c>
      <c r="I237" s="66"/>
      <c r="J237" s="66"/>
      <c r="K237" s="66"/>
      <c r="L237" s="66"/>
      <c r="M237" s="57" t="s">
        <v>419</v>
      </c>
      <c r="N237" s="56">
        <v>2022</v>
      </c>
      <c r="O237" s="56">
        <v>2027</v>
      </c>
      <c r="P237" s="57" t="s">
        <v>129</v>
      </c>
      <c r="Q237" s="57" t="s">
        <v>130</v>
      </c>
      <c r="R237" s="67" t="s">
        <v>30</v>
      </c>
      <c r="S237" s="61"/>
      <c r="T237" s="61"/>
    </row>
    <row r="238" spans="1:20" ht="63" customHeight="1" thickTop="1" thickBot="1" x14ac:dyDescent="0.55000000000000004">
      <c r="A238" s="79">
        <v>235</v>
      </c>
      <c r="B238" s="43" t="s">
        <v>427</v>
      </c>
      <c r="C238" s="55" t="s">
        <v>20</v>
      </c>
      <c r="D238" s="61" t="s">
        <v>93</v>
      </c>
      <c r="E238" s="61" t="s">
        <v>102</v>
      </c>
      <c r="F238" s="70" t="s">
        <v>34</v>
      </c>
      <c r="G238" s="71"/>
      <c r="H238" s="54">
        <v>12000</v>
      </c>
      <c r="I238" s="72"/>
      <c r="J238" s="72"/>
      <c r="K238" s="72"/>
      <c r="L238" s="72"/>
      <c r="M238" s="60" t="s">
        <v>428</v>
      </c>
      <c r="N238" s="56">
        <v>2022</v>
      </c>
      <c r="O238" s="56">
        <v>2027</v>
      </c>
      <c r="P238" s="57" t="s">
        <v>129</v>
      </c>
      <c r="Q238" s="57" t="s">
        <v>130</v>
      </c>
      <c r="R238" s="67" t="s">
        <v>30</v>
      </c>
      <c r="S238" s="71"/>
      <c r="T238" s="71"/>
    </row>
    <row r="239" spans="1:20" ht="63" customHeight="1" thickTop="1" thickBot="1" x14ac:dyDescent="0.55000000000000004">
      <c r="A239" s="79">
        <v>236</v>
      </c>
      <c r="B239" s="43" t="s">
        <v>429</v>
      </c>
      <c r="C239" s="55" t="s">
        <v>20</v>
      </c>
      <c r="D239" s="61" t="s">
        <v>93</v>
      </c>
      <c r="E239" s="61" t="s">
        <v>102</v>
      </c>
      <c r="F239" s="70" t="s">
        <v>116</v>
      </c>
      <c r="G239" s="71"/>
      <c r="H239" s="54">
        <v>12000</v>
      </c>
      <c r="I239" s="72"/>
      <c r="J239" s="72"/>
      <c r="K239" s="72"/>
      <c r="L239" s="72"/>
      <c r="M239" s="60" t="s">
        <v>428</v>
      </c>
      <c r="N239" s="56">
        <v>2022</v>
      </c>
      <c r="O239" s="56">
        <v>2027</v>
      </c>
      <c r="P239" s="57" t="s">
        <v>129</v>
      </c>
      <c r="Q239" s="57" t="s">
        <v>130</v>
      </c>
      <c r="R239" s="67" t="s">
        <v>30</v>
      </c>
      <c r="S239" s="71"/>
      <c r="T239" s="71"/>
    </row>
    <row r="240" spans="1:20" ht="65.25" customHeight="1" thickTop="1" thickBot="1" x14ac:dyDescent="0.55000000000000004">
      <c r="A240" s="79">
        <v>237</v>
      </c>
      <c r="B240" s="43" t="s">
        <v>430</v>
      </c>
      <c r="C240" s="55" t="s">
        <v>20</v>
      </c>
      <c r="D240" s="61" t="s">
        <v>93</v>
      </c>
      <c r="E240" s="61" t="s">
        <v>102</v>
      </c>
      <c r="F240" s="70" t="s">
        <v>53</v>
      </c>
      <c r="G240" s="71"/>
      <c r="H240" s="54">
        <v>12000</v>
      </c>
      <c r="I240" s="72"/>
      <c r="J240" s="72"/>
      <c r="K240" s="72"/>
      <c r="L240" s="72"/>
      <c r="M240" s="60" t="s">
        <v>428</v>
      </c>
      <c r="N240" s="56">
        <v>2022</v>
      </c>
      <c r="O240" s="56">
        <v>2027</v>
      </c>
      <c r="P240" s="57" t="s">
        <v>129</v>
      </c>
      <c r="Q240" s="57" t="s">
        <v>130</v>
      </c>
      <c r="R240" s="67" t="s">
        <v>30</v>
      </c>
      <c r="S240" s="71"/>
      <c r="T240" s="71"/>
    </row>
    <row r="241" spans="1:20" ht="62.25" thickTop="1" thickBot="1" x14ac:dyDescent="0.55000000000000004">
      <c r="A241" s="79">
        <v>238</v>
      </c>
      <c r="B241" s="43" t="s">
        <v>431</v>
      </c>
      <c r="C241" s="55" t="s">
        <v>20</v>
      </c>
      <c r="D241" s="61" t="s">
        <v>93</v>
      </c>
      <c r="E241" s="61" t="s">
        <v>102</v>
      </c>
      <c r="F241" s="56" t="s">
        <v>107</v>
      </c>
      <c r="G241" s="71"/>
      <c r="H241" s="54">
        <v>12000</v>
      </c>
      <c r="I241" s="72"/>
      <c r="J241" s="72"/>
      <c r="K241" s="72"/>
      <c r="L241" s="72"/>
      <c r="M241" s="60" t="s">
        <v>428</v>
      </c>
      <c r="N241" s="56">
        <v>2022</v>
      </c>
      <c r="O241" s="56">
        <v>2027</v>
      </c>
      <c r="P241" s="57" t="s">
        <v>129</v>
      </c>
      <c r="Q241" s="57" t="s">
        <v>130</v>
      </c>
      <c r="R241" s="67" t="s">
        <v>30</v>
      </c>
      <c r="S241" s="71"/>
      <c r="T241" s="71"/>
    </row>
    <row r="242" spans="1:20" ht="42" thickTop="1" thickBot="1" x14ac:dyDescent="0.55000000000000004">
      <c r="A242" s="79">
        <v>239</v>
      </c>
      <c r="B242" s="43" t="s">
        <v>432</v>
      </c>
      <c r="C242" s="55" t="s">
        <v>20</v>
      </c>
      <c r="D242" s="61" t="s">
        <v>93</v>
      </c>
      <c r="E242" s="61" t="s">
        <v>102</v>
      </c>
      <c r="F242" s="70" t="s">
        <v>34</v>
      </c>
      <c r="G242" s="71"/>
      <c r="H242" s="54">
        <v>35000</v>
      </c>
      <c r="I242" s="72"/>
      <c r="J242" s="72"/>
      <c r="K242" s="72"/>
      <c r="L242" s="72"/>
      <c r="M242" s="60" t="s">
        <v>433</v>
      </c>
      <c r="N242" s="56">
        <v>2022</v>
      </c>
      <c r="O242" s="56">
        <v>2027</v>
      </c>
      <c r="P242" s="57" t="s">
        <v>129</v>
      </c>
      <c r="Q242" s="57" t="s">
        <v>130</v>
      </c>
      <c r="R242" s="67" t="s">
        <v>30</v>
      </c>
      <c r="S242" s="71"/>
      <c r="T242" s="71"/>
    </row>
    <row r="243" spans="1:20" ht="42" thickTop="1" thickBot="1" x14ac:dyDescent="0.55000000000000004">
      <c r="A243" s="79">
        <v>240</v>
      </c>
      <c r="B243" s="43" t="s">
        <v>434</v>
      </c>
      <c r="C243" s="55" t="s">
        <v>20</v>
      </c>
      <c r="D243" s="61" t="s">
        <v>93</v>
      </c>
      <c r="E243" s="61" t="s">
        <v>102</v>
      </c>
      <c r="F243" s="70" t="s">
        <v>118</v>
      </c>
      <c r="G243" s="71"/>
      <c r="H243" s="54">
        <v>35000</v>
      </c>
      <c r="I243" s="72"/>
      <c r="J243" s="72"/>
      <c r="K243" s="72"/>
      <c r="L243" s="72"/>
      <c r="M243" s="60" t="s">
        <v>433</v>
      </c>
      <c r="N243" s="56">
        <v>2022</v>
      </c>
      <c r="O243" s="56">
        <v>2027</v>
      </c>
      <c r="P243" s="57" t="s">
        <v>129</v>
      </c>
      <c r="Q243" s="57" t="s">
        <v>130</v>
      </c>
      <c r="R243" s="67" t="s">
        <v>30</v>
      </c>
      <c r="S243" s="71"/>
      <c r="T243" s="71"/>
    </row>
    <row r="244" spans="1:20" ht="42" thickTop="1" thickBot="1" x14ac:dyDescent="0.55000000000000004">
      <c r="A244" s="79">
        <v>241</v>
      </c>
      <c r="B244" s="43" t="s">
        <v>435</v>
      </c>
      <c r="C244" s="55" t="s">
        <v>20</v>
      </c>
      <c r="D244" s="61" t="s">
        <v>93</v>
      </c>
      <c r="E244" s="61" t="s">
        <v>102</v>
      </c>
      <c r="F244" s="70" t="s">
        <v>118</v>
      </c>
      <c r="G244" s="71"/>
      <c r="H244" s="54">
        <v>35000</v>
      </c>
      <c r="I244" s="72"/>
      <c r="J244" s="72"/>
      <c r="K244" s="72"/>
      <c r="L244" s="72"/>
      <c r="M244" s="60" t="s">
        <v>433</v>
      </c>
      <c r="N244" s="56">
        <v>2022</v>
      </c>
      <c r="O244" s="56">
        <v>2027</v>
      </c>
      <c r="P244" s="57" t="s">
        <v>129</v>
      </c>
      <c r="Q244" s="57" t="s">
        <v>130</v>
      </c>
      <c r="R244" s="67" t="s">
        <v>30</v>
      </c>
      <c r="S244" s="71"/>
      <c r="T244" s="71"/>
    </row>
    <row r="245" spans="1:20" ht="45" customHeight="1" thickTop="1" thickBot="1" x14ac:dyDescent="0.55000000000000004">
      <c r="A245" s="79">
        <v>242</v>
      </c>
      <c r="B245" s="43" t="s">
        <v>436</v>
      </c>
      <c r="C245" s="55" t="s">
        <v>20</v>
      </c>
      <c r="D245" s="61" t="s">
        <v>93</v>
      </c>
      <c r="E245" s="61" t="s">
        <v>102</v>
      </c>
      <c r="F245" s="43" t="s">
        <v>28</v>
      </c>
      <c r="G245" s="71"/>
      <c r="H245" s="54">
        <v>35000</v>
      </c>
      <c r="I245" s="72"/>
      <c r="J245" s="72"/>
      <c r="K245" s="72"/>
      <c r="L245" s="72"/>
      <c r="M245" s="60" t="s">
        <v>433</v>
      </c>
      <c r="N245" s="56">
        <v>2022</v>
      </c>
      <c r="O245" s="56">
        <v>2027</v>
      </c>
      <c r="P245" s="57" t="s">
        <v>129</v>
      </c>
      <c r="Q245" s="57" t="s">
        <v>130</v>
      </c>
      <c r="R245" s="67" t="s">
        <v>30</v>
      </c>
      <c r="S245" s="71"/>
      <c r="T245" s="71"/>
    </row>
    <row r="246" spans="1:20" ht="42" thickTop="1" thickBot="1" x14ac:dyDescent="0.55000000000000004">
      <c r="A246" s="79">
        <v>243</v>
      </c>
      <c r="B246" s="43" t="s">
        <v>437</v>
      </c>
      <c r="C246" s="55" t="s">
        <v>20</v>
      </c>
      <c r="D246" s="61" t="s">
        <v>93</v>
      </c>
      <c r="E246" s="61" t="s">
        <v>102</v>
      </c>
      <c r="F246" s="44" t="s">
        <v>110</v>
      </c>
      <c r="G246" s="71"/>
      <c r="H246" s="54">
        <v>35000</v>
      </c>
      <c r="I246" s="72"/>
      <c r="J246" s="72"/>
      <c r="K246" s="72"/>
      <c r="L246" s="72"/>
      <c r="M246" s="60" t="s">
        <v>433</v>
      </c>
      <c r="N246" s="56">
        <v>2022</v>
      </c>
      <c r="O246" s="56">
        <v>2027</v>
      </c>
      <c r="P246" s="57" t="s">
        <v>129</v>
      </c>
      <c r="Q246" s="57" t="s">
        <v>130</v>
      </c>
      <c r="R246" s="67" t="s">
        <v>30</v>
      </c>
      <c r="S246" s="71"/>
      <c r="T246" s="71"/>
    </row>
    <row r="247" spans="1:20" ht="48" customHeight="1" thickTop="1" thickBot="1" x14ac:dyDescent="0.55000000000000004">
      <c r="A247" s="79">
        <v>244</v>
      </c>
      <c r="B247" s="43" t="s">
        <v>438</v>
      </c>
      <c r="C247" s="55" t="s">
        <v>20</v>
      </c>
      <c r="D247" s="61" t="s">
        <v>93</v>
      </c>
      <c r="E247" s="61" t="s">
        <v>102</v>
      </c>
      <c r="F247" s="70" t="s">
        <v>37</v>
      </c>
      <c r="G247" s="71"/>
      <c r="H247" s="54">
        <v>200000</v>
      </c>
      <c r="I247" s="72"/>
      <c r="J247" s="72"/>
      <c r="K247" s="72"/>
      <c r="L247" s="72"/>
      <c r="M247" s="60" t="s">
        <v>439</v>
      </c>
      <c r="N247" s="48">
        <v>2023</v>
      </c>
      <c r="O247" s="48">
        <v>2027</v>
      </c>
      <c r="P247" s="58" t="s">
        <v>129</v>
      </c>
      <c r="Q247" s="58" t="s">
        <v>130</v>
      </c>
      <c r="R247" s="67" t="s">
        <v>30</v>
      </c>
      <c r="S247" s="71"/>
      <c r="T247" s="71"/>
    </row>
    <row r="248" spans="1:20" ht="42" thickTop="1" thickBot="1" x14ac:dyDescent="0.55000000000000004">
      <c r="A248" s="79">
        <v>245</v>
      </c>
      <c r="B248" s="43" t="s">
        <v>440</v>
      </c>
      <c r="C248" s="55" t="s">
        <v>20</v>
      </c>
      <c r="D248" s="61" t="s">
        <v>93</v>
      </c>
      <c r="E248" s="61" t="s">
        <v>102</v>
      </c>
      <c r="F248" s="70" t="s">
        <v>116</v>
      </c>
      <c r="G248" s="71"/>
      <c r="H248" s="54">
        <v>200000</v>
      </c>
      <c r="I248" s="72"/>
      <c r="J248" s="72"/>
      <c r="K248" s="72"/>
      <c r="L248" s="72"/>
      <c r="M248" s="60" t="s">
        <v>441</v>
      </c>
      <c r="N248" s="48">
        <v>2023</v>
      </c>
      <c r="O248" s="48">
        <v>2027</v>
      </c>
      <c r="P248" s="58" t="s">
        <v>129</v>
      </c>
      <c r="Q248" s="58" t="s">
        <v>130</v>
      </c>
      <c r="R248" s="67" t="s">
        <v>30</v>
      </c>
      <c r="S248" s="71"/>
      <c r="T248" s="71"/>
    </row>
    <row r="249" spans="1:20" ht="42" thickTop="1" thickBot="1" x14ac:dyDescent="0.55000000000000004">
      <c r="A249" s="79">
        <v>246</v>
      </c>
      <c r="B249" s="43" t="s">
        <v>442</v>
      </c>
      <c r="C249" s="55" t="s">
        <v>20</v>
      </c>
      <c r="D249" s="61" t="s">
        <v>93</v>
      </c>
      <c r="E249" s="61" t="s">
        <v>102</v>
      </c>
      <c r="F249" s="43" t="s">
        <v>28</v>
      </c>
      <c r="G249" s="71"/>
      <c r="H249" s="54">
        <v>150000</v>
      </c>
      <c r="I249" s="72"/>
      <c r="J249" s="72"/>
      <c r="K249" s="72"/>
      <c r="L249" s="72"/>
      <c r="M249" s="60" t="s">
        <v>443</v>
      </c>
      <c r="N249" s="48">
        <v>2023</v>
      </c>
      <c r="O249" s="48">
        <v>2027</v>
      </c>
      <c r="P249" s="58" t="s">
        <v>129</v>
      </c>
      <c r="Q249" s="58" t="s">
        <v>130</v>
      </c>
      <c r="R249" s="67" t="s">
        <v>30</v>
      </c>
      <c r="S249" s="71"/>
      <c r="T249" s="71"/>
    </row>
    <row r="250" spans="1:20" ht="42" thickTop="1" thickBot="1" x14ac:dyDescent="0.55000000000000004">
      <c r="A250" s="79">
        <v>247</v>
      </c>
      <c r="B250" s="43" t="s">
        <v>444</v>
      </c>
      <c r="C250" s="55" t="s">
        <v>20</v>
      </c>
      <c r="D250" s="61" t="s">
        <v>93</v>
      </c>
      <c r="E250" s="61" t="s">
        <v>102</v>
      </c>
      <c r="F250" s="43" t="s">
        <v>28</v>
      </c>
      <c r="G250" s="71"/>
      <c r="H250" s="54">
        <v>50000</v>
      </c>
      <c r="I250" s="72"/>
      <c r="J250" s="72"/>
      <c r="K250" s="72"/>
      <c r="L250" s="72"/>
      <c r="M250" s="60" t="s">
        <v>445</v>
      </c>
      <c r="N250" s="48">
        <v>2023</v>
      </c>
      <c r="O250" s="48">
        <v>2027</v>
      </c>
      <c r="P250" s="58" t="s">
        <v>129</v>
      </c>
      <c r="Q250" s="58" t="s">
        <v>130</v>
      </c>
      <c r="R250" s="67" t="s">
        <v>30</v>
      </c>
      <c r="S250" s="71"/>
      <c r="T250" s="71"/>
    </row>
    <row r="251" spans="1:20" ht="42" thickTop="1" thickBot="1" x14ac:dyDescent="0.55000000000000004">
      <c r="A251" s="79">
        <v>248</v>
      </c>
      <c r="B251" s="43" t="s">
        <v>446</v>
      </c>
      <c r="C251" s="55" t="s">
        <v>20</v>
      </c>
      <c r="D251" s="61" t="s">
        <v>93</v>
      </c>
      <c r="E251" s="61" t="s">
        <v>102</v>
      </c>
      <c r="F251" s="44" t="s">
        <v>110</v>
      </c>
      <c r="G251" s="71"/>
      <c r="H251" s="54">
        <v>150000</v>
      </c>
      <c r="I251" s="72"/>
      <c r="J251" s="72"/>
      <c r="K251" s="72"/>
      <c r="L251" s="72"/>
      <c r="M251" s="60" t="s">
        <v>447</v>
      </c>
      <c r="N251" s="48">
        <v>2023</v>
      </c>
      <c r="O251" s="48">
        <v>2027</v>
      </c>
      <c r="P251" s="58" t="s">
        <v>129</v>
      </c>
      <c r="Q251" s="58" t="s">
        <v>130</v>
      </c>
      <c r="R251" s="67" t="s">
        <v>30</v>
      </c>
      <c r="S251" s="71"/>
      <c r="T251" s="71"/>
    </row>
    <row r="252" spans="1:20" ht="42" thickTop="1" thickBot="1" x14ac:dyDescent="0.55000000000000004">
      <c r="A252" s="79">
        <v>249</v>
      </c>
      <c r="B252" s="43" t="s">
        <v>448</v>
      </c>
      <c r="C252" s="55" t="s">
        <v>20</v>
      </c>
      <c r="D252" s="61" t="s">
        <v>93</v>
      </c>
      <c r="E252" s="61" t="s">
        <v>102</v>
      </c>
      <c r="F252" s="70" t="s">
        <v>107</v>
      </c>
      <c r="G252" s="71"/>
      <c r="H252" s="54">
        <v>50000</v>
      </c>
      <c r="I252" s="72"/>
      <c r="J252" s="72"/>
      <c r="K252" s="72"/>
      <c r="L252" s="72"/>
      <c r="M252" s="60" t="s">
        <v>449</v>
      </c>
      <c r="N252" s="48">
        <v>2023</v>
      </c>
      <c r="O252" s="48">
        <v>2027</v>
      </c>
      <c r="P252" s="58" t="s">
        <v>129</v>
      </c>
      <c r="Q252" s="58" t="s">
        <v>130</v>
      </c>
      <c r="R252" s="67" t="s">
        <v>30</v>
      </c>
      <c r="S252" s="71"/>
      <c r="T252" s="71"/>
    </row>
    <row r="253" spans="1:20" ht="42" thickTop="1" thickBot="1" x14ac:dyDescent="0.55000000000000004">
      <c r="A253" s="79">
        <v>250</v>
      </c>
      <c r="B253" s="43" t="s">
        <v>450</v>
      </c>
      <c r="C253" s="55" t="s">
        <v>20</v>
      </c>
      <c r="D253" s="61" t="s">
        <v>93</v>
      </c>
      <c r="E253" s="61" t="s">
        <v>102</v>
      </c>
      <c r="F253" s="70" t="s">
        <v>37</v>
      </c>
      <c r="G253" s="71"/>
      <c r="H253" s="54">
        <v>100000</v>
      </c>
      <c r="I253" s="72"/>
      <c r="J253" s="72"/>
      <c r="K253" s="72"/>
      <c r="L253" s="72"/>
      <c r="M253" s="60" t="s">
        <v>451</v>
      </c>
      <c r="N253" s="48">
        <v>2023</v>
      </c>
      <c r="O253" s="48">
        <v>2027</v>
      </c>
      <c r="P253" s="58" t="s">
        <v>129</v>
      </c>
      <c r="Q253" s="58" t="s">
        <v>130</v>
      </c>
      <c r="R253" s="67" t="s">
        <v>30</v>
      </c>
      <c r="S253" s="71"/>
      <c r="T253" s="71"/>
    </row>
    <row r="254" spans="1:20" ht="62.25" thickTop="1" thickBot="1" x14ac:dyDescent="0.55000000000000004">
      <c r="A254" s="79">
        <v>251</v>
      </c>
      <c r="B254" s="43" t="s">
        <v>452</v>
      </c>
      <c r="C254" s="55" t="s">
        <v>20</v>
      </c>
      <c r="D254" s="61" t="s">
        <v>93</v>
      </c>
      <c r="E254" s="61" t="s">
        <v>102</v>
      </c>
      <c r="F254" s="70" t="s">
        <v>37</v>
      </c>
      <c r="G254" s="71"/>
      <c r="H254" s="54">
        <v>50000</v>
      </c>
      <c r="I254" s="72"/>
      <c r="J254" s="72"/>
      <c r="K254" s="72"/>
      <c r="L254" s="72"/>
      <c r="M254" s="60" t="s">
        <v>453</v>
      </c>
      <c r="N254" s="48">
        <v>2023</v>
      </c>
      <c r="O254" s="48">
        <v>2027</v>
      </c>
      <c r="P254" s="58" t="s">
        <v>129</v>
      </c>
      <c r="Q254" s="58" t="s">
        <v>130</v>
      </c>
      <c r="R254" s="67" t="s">
        <v>30</v>
      </c>
      <c r="S254" s="71"/>
      <c r="T254" s="71"/>
    </row>
    <row r="255" spans="1:20" ht="42" thickTop="1" thickBot="1" x14ac:dyDescent="0.55000000000000004">
      <c r="A255" s="79">
        <v>252</v>
      </c>
      <c r="B255" s="43" t="s">
        <v>454</v>
      </c>
      <c r="C255" s="55" t="s">
        <v>20</v>
      </c>
      <c r="D255" s="61" t="s">
        <v>93</v>
      </c>
      <c r="E255" s="61" t="s">
        <v>102</v>
      </c>
      <c r="F255" s="43" t="s">
        <v>28</v>
      </c>
      <c r="G255" s="71"/>
      <c r="H255" s="54">
        <v>150000</v>
      </c>
      <c r="I255" s="72"/>
      <c r="J255" s="72"/>
      <c r="K255" s="72"/>
      <c r="L255" s="72"/>
      <c r="M255" s="60" t="s">
        <v>455</v>
      </c>
      <c r="N255" s="48">
        <v>2023</v>
      </c>
      <c r="O255" s="48">
        <v>2027</v>
      </c>
      <c r="P255" s="58" t="s">
        <v>129</v>
      </c>
      <c r="Q255" s="58" t="s">
        <v>130</v>
      </c>
      <c r="R255" s="67" t="s">
        <v>30</v>
      </c>
      <c r="S255" s="71"/>
      <c r="T255" s="71"/>
    </row>
    <row r="256" spans="1:20" ht="42" thickTop="1" thickBot="1" x14ac:dyDescent="0.55000000000000004">
      <c r="A256" s="79">
        <v>253</v>
      </c>
      <c r="B256" s="43" t="s">
        <v>456</v>
      </c>
      <c r="C256" s="55" t="s">
        <v>20</v>
      </c>
      <c r="D256" s="61" t="s">
        <v>93</v>
      </c>
      <c r="E256" s="61" t="s">
        <v>102</v>
      </c>
      <c r="F256" s="43" t="s">
        <v>28</v>
      </c>
      <c r="G256" s="71"/>
      <c r="H256" s="54">
        <v>50000</v>
      </c>
      <c r="I256" s="72"/>
      <c r="J256" s="72"/>
      <c r="K256" s="72"/>
      <c r="L256" s="72"/>
      <c r="M256" s="60" t="s">
        <v>457</v>
      </c>
      <c r="N256" s="48">
        <v>2023</v>
      </c>
      <c r="O256" s="48">
        <v>2027</v>
      </c>
      <c r="P256" s="58" t="s">
        <v>129</v>
      </c>
      <c r="Q256" s="58" t="s">
        <v>130</v>
      </c>
      <c r="R256" s="67" t="s">
        <v>30</v>
      </c>
      <c r="S256" s="71"/>
      <c r="T256" s="71"/>
    </row>
    <row r="257" spans="1:20" ht="42" thickTop="1" thickBot="1" x14ac:dyDescent="0.55000000000000004">
      <c r="A257" s="79">
        <v>254</v>
      </c>
      <c r="B257" s="43" t="s">
        <v>458</v>
      </c>
      <c r="C257" s="55" t="s">
        <v>20</v>
      </c>
      <c r="D257" s="61" t="s">
        <v>93</v>
      </c>
      <c r="E257" s="61" t="s">
        <v>102</v>
      </c>
      <c r="F257" s="44" t="s">
        <v>110</v>
      </c>
      <c r="G257" s="71"/>
      <c r="H257" s="54">
        <v>150000</v>
      </c>
      <c r="I257" s="72"/>
      <c r="J257" s="72"/>
      <c r="K257" s="72"/>
      <c r="L257" s="72"/>
      <c r="M257" s="60" t="s">
        <v>459</v>
      </c>
      <c r="N257" s="48">
        <v>2023</v>
      </c>
      <c r="O257" s="48">
        <v>2027</v>
      </c>
      <c r="P257" s="58" t="s">
        <v>129</v>
      </c>
      <c r="Q257" s="58" t="s">
        <v>130</v>
      </c>
      <c r="R257" s="67" t="s">
        <v>30</v>
      </c>
      <c r="S257" s="71"/>
      <c r="T257" s="71"/>
    </row>
    <row r="258" spans="1:20" ht="51" customHeight="1" thickTop="1" thickBot="1" x14ac:dyDescent="0.55000000000000004">
      <c r="A258" s="79">
        <v>255</v>
      </c>
      <c r="B258" s="43" t="s">
        <v>460</v>
      </c>
      <c r="C258" s="55" t="s">
        <v>20</v>
      </c>
      <c r="D258" s="61" t="s">
        <v>93</v>
      </c>
      <c r="E258" s="61" t="s">
        <v>102</v>
      </c>
      <c r="F258" s="70" t="s">
        <v>107</v>
      </c>
      <c r="G258" s="71"/>
      <c r="H258" s="54">
        <v>50000</v>
      </c>
      <c r="I258" s="72"/>
      <c r="J258" s="72"/>
      <c r="K258" s="72"/>
      <c r="L258" s="72"/>
      <c r="M258" s="60" t="s">
        <v>461</v>
      </c>
      <c r="N258" s="48">
        <v>2023</v>
      </c>
      <c r="O258" s="48">
        <v>2027</v>
      </c>
      <c r="P258" s="58" t="s">
        <v>129</v>
      </c>
      <c r="Q258" s="58" t="s">
        <v>130</v>
      </c>
      <c r="R258" s="67" t="s">
        <v>30</v>
      </c>
      <c r="S258" s="71"/>
      <c r="T258" s="71"/>
    </row>
    <row r="259" spans="1:20" ht="62.25" thickTop="1" thickBot="1" x14ac:dyDescent="0.55000000000000004">
      <c r="A259" s="79">
        <v>256</v>
      </c>
      <c r="B259" s="43" t="s">
        <v>71</v>
      </c>
      <c r="C259" s="51" t="s">
        <v>20</v>
      </c>
      <c r="D259" s="51" t="s">
        <v>93</v>
      </c>
      <c r="E259" s="51" t="s">
        <v>102</v>
      </c>
      <c r="F259" s="43" t="s">
        <v>386</v>
      </c>
      <c r="G259" s="51"/>
      <c r="H259" s="52">
        <v>3625225</v>
      </c>
      <c r="I259" s="52">
        <v>2027755</v>
      </c>
      <c r="J259" s="52">
        <v>1551470</v>
      </c>
      <c r="K259" s="72"/>
      <c r="L259" s="72"/>
      <c r="M259" s="43" t="s">
        <v>182</v>
      </c>
      <c r="N259" s="44">
        <v>2021</v>
      </c>
      <c r="O259" s="44">
        <v>2022</v>
      </c>
      <c r="P259" s="43" t="s">
        <v>387</v>
      </c>
      <c r="Q259" s="43"/>
      <c r="R259" s="51" t="s">
        <v>18</v>
      </c>
      <c r="S259" s="51" t="s">
        <v>388</v>
      </c>
      <c r="T259" s="71"/>
    </row>
    <row r="260" spans="1:20" ht="48" customHeight="1" thickTop="1" thickBot="1" x14ac:dyDescent="0.55000000000000004">
      <c r="A260" s="79">
        <v>257</v>
      </c>
      <c r="B260" s="112" t="s">
        <v>499</v>
      </c>
      <c r="C260" s="92" t="s">
        <v>20</v>
      </c>
      <c r="D260" s="92" t="s">
        <v>93</v>
      </c>
      <c r="E260" s="92" t="s">
        <v>102</v>
      </c>
      <c r="F260" s="92" t="s">
        <v>108</v>
      </c>
      <c r="G260" s="92"/>
      <c r="H260" s="108">
        <v>100000</v>
      </c>
      <c r="I260" s="108">
        <v>100000</v>
      </c>
      <c r="J260" s="93"/>
      <c r="K260" s="136"/>
      <c r="L260" s="136"/>
      <c r="M260" s="90" t="s">
        <v>743</v>
      </c>
      <c r="N260" s="90">
        <v>2022</v>
      </c>
      <c r="O260" s="90">
        <v>2025</v>
      </c>
      <c r="P260" s="90" t="s">
        <v>387</v>
      </c>
      <c r="Q260" s="90" t="s">
        <v>654</v>
      </c>
      <c r="R260" s="90" t="s">
        <v>30</v>
      </c>
      <c r="S260" s="91"/>
      <c r="T260" s="126"/>
    </row>
    <row r="261" spans="1:20" ht="183.75" thickTop="1" thickBot="1" x14ac:dyDescent="0.55000000000000004">
      <c r="A261" s="79">
        <v>258</v>
      </c>
      <c r="B261" s="43" t="s">
        <v>462</v>
      </c>
      <c r="C261" s="73" t="s">
        <v>463</v>
      </c>
      <c r="D261" s="74" t="s">
        <v>93</v>
      </c>
      <c r="E261" s="74" t="s">
        <v>491</v>
      </c>
      <c r="F261" s="70" t="s">
        <v>37</v>
      </c>
      <c r="G261" s="71"/>
      <c r="H261" s="54">
        <v>300000</v>
      </c>
      <c r="I261" s="72"/>
      <c r="J261" s="72"/>
      <c r="K261" s="72"/>
      <c r="L261" s="72"/>
      <c r="M261" s="60" t="s">
        <v>509</v>
      </c>
      <c r="N261" s="48">
        <v>2023</v>
      </c>
      <c r="O261" s="48">
        <v>2027</v>
      </c>
      <c r="P261" s="58" t="s">
        <v>129</v>
      </c>
      <c r="Q261" s="58" t="s">
        <v>130</v>
      </c>
      <c r="R261" s="67" t="s">
        <v>30</v>
      </c>
      <c r="S261" s="71"/>
      <c r="T261" s="71"/>
    </row>
    <row r="262" spans="1:20" ht="42" thickTop="1" thickBot="1" x14ac:dyDescent="0.55000000000000004">
      <c r="A262" s="79">
        <v>259</v>
      </c>
      <c r="B262" s="43" t="s">
        <v>468</v>
      </c>
      <c r="C262" s="71" t="s">
        <v>20</v>
      </c>
      <c r="D262" s="71" t="s">
        <v>93</v>
      </c>
      <c r="E262" s="71" t="s">
        <v>492</v>
      </c>
      <c r="F262" s="70" t="s">
        <v>32</v>
      </c>
      <c r="G262" s="71"/>
      <c r="H262" s="54">
        <v>40000</v>
      </c>
      <c r="I262" s="54">
        <v>40000</v>
      </c>
      <c r="J262" s="72"/>
      <c r="K262" s="72"/>
      <c r="L262" s="72"/>
      <c r="M262" s="60" t="s">
        <v>469</v>
      </c>
      <c r="N262" s="44">
        <v>2022</v>
      </c>
      <c r="O262" s="44">
        <v>2022</v>
      </c>
      <c r="P262" s="58" t="s">
        <v>470</v>
      </c>
      <c r="Q262" s="58" t="s">
        <v>130</v>
      </c>
      <c r="R262" s="71"/>
      <c r="S262" s="71"/>
      <c r="T262" s="71"/>
    </row>
    <row r="263" spans="1:20" ht="42" thickTop="1" thickBot="1" x14ac:dyDescent="0.55000000000000004">
      <c r="A263" s="79">
        <v>260</v>
      </c>
      <c r="B263" s="43" t="s">
        <v>471</v>
      </c>
      <c r="C263" s="71" t="s">
        <v>20</v>
      </c>
      <c r="D263" s="71" t="s">
        <v>99</v>
      </c>
      <c r="E263" s="71" t="s">
        <v>381</v>
      </c>
      <c r="F263" s="70" t="s">
        <v>32</v>
      </c>
      <c r="G263" s="71"/>
      <c r="H263" s="54">
        <v>207460</v>
      </c>
      <c r="I263" s="54">
        <v>207460</v>
      </c>
      <c r="J263" s="72"/>
      <c r="K263" s="72"/>
      <c r="L263" s="72"/>
      <c r="M263" s="60" t="s">
        <v>473</v>
      </c>
      <c r="N263" s="44">
        <v>2022</v>
      </c>
      <c r="O263" s="44">
        <v>2022</v>
      </c>
      <c r="P263" s="58" t="s">
        <v>470</v>
      </c>
      <c r="Q263" s="58" t="s">
        <v>130</v>
      </c>
      <c r="R263" s="71"/>
      <c r="S263" s="71"/>
      <c r="T263" s="71"/>
    </row>
    <row r="264" spans="1:20" ht="62.25" thickTop="1" thickBot="1" x14ac:dyDescent="0.55000000000000004">
      <c r="A264" s="79">
        <v>261</v>
      </c>
      <c r="B264" s="43" t="s">
        <v>472</v>
      </c>
      <c r="C264" s="71" t="s">
        <v>20</v>
      </c>
      <c r="D264" s="71" t="s">
        <v>99</v>
      </c>
      <c r="E264" s="71" t="s">
        <v>381</v>
      </c>
      <c r="F264" s="70" t="s">
        <v>32</v>
      </c>
      <c r="G264" s="71"/>
      <c r="H264" s="54">
        <v>187460</v>
      </c>
      <c r="I264" s="54">
        <v>187460</v>
      </c>
      <c r="J264" s="72"/>
      <c r="K264" s="72"/>
      <c r="L264" s="72"/>
      <c r="M264" s="60" t="s">
        <v>473</v>
      </c>
      <c r="N264" s="44">
        <v>2023</v>
      </c>
      <c r="O264" s="44">
        <v>2023</v>
      </c>
      <c r="P264" s="58" t="s">
        <v>470</v>
      </c>
      <c r="Q264" s="58" t="s">
        <v>130</v>
      </c>
      <c r="R264" s="71"/>
      <c r="S264" s="71"/>
      <c r="T264" s="71"/>
    </row>
    <row r="265" spans="1:20" ht="102.75" thickTop="1" thickBot="1" x14ac:dyDescent="0.55000000000000004">
      <c r="A265" s="79">
        <v>262</v>
      </c>
      <c r="B265" s="43" t="s">
        <v>493</v>
      </c>
      <c r="C265" s="71" t="s">
        <v>20</v>
      </c>
      <c r="D265" s="71" t="s">
        <v>99</v>
      </c>
      <c r="E265" s="71" t="s">
        <v>381</v>
      </c>
      <c r="F265" s="70" t="s">
        <v>32</v>
      </c>
      <c r="G265" s="71"/>
      <c r="H265" s="54">
        <v>180000</v>
      </c>
      <c r="I265" s="54">
        <v>144000</v>
      </c>
      <c r="J265" s="54">
        <v>36000</v>
      </c>
      <c r="K265" s="72"/>
      <c r="L265" s="72"/>
      <c r="M265" s="60" t="s">
        <v>474</v>
      </c>
      <c r="N265" s="48">
        <v>2022</v>
      </c>
      <c r="O265" s="48">
        <v>2024</v>
      </c>
      <c r="P265" s="58" t="s">
        <v>470</v>
      </c>
      <c r="Q265" s="58" t="s">
        <v>130</v>
      </c>
      <c r="R265" s="71"/>
      <c r="S265" s="71"/>
      <c r="T265" s="71"/>
    </row>
    <row r="266" spans="1:20" ht="42" thickTop="1" thickBot="1" x14ac:dyDescent="0.55000000000000004">
      <c r="A266" s="79">
        <v>263</v>
      </c>
      <c r="B266" s="43" t="s">
        <v>484</v>
      </c>
      <c r="C266" s="71" t="s">
        <v>20</v>
      </c>
      <c r="D266" s="71" t="s">
        <v>99</v>
      </c>
      <c r="E266" s="71" t="s">
        <v>381</v>
      </c>
      <c r="F266" s="70" t="s">
        <v>32</v>
      </c>
      <c r="G266" s="71"/>
      <c r="H266" s="54">
        <v>143000</v>
      </c>
      <c r="I266" s="54">
        <v>143000</v>
      </c>
      <c r="J266" s="72"/>
      <c r="K266" s="72"/>
      <c r="L266" s="72"/>
      <c r="M266" s="60" t="s">
        <v>485</v>
      </c>
      <c r="N266" s="75">
        <v>2023</v>
      </c>
      <c r="O266" s="48">
        <v>2024</v>
      </c>
      <c r="P266" s="58" t="s">
        <v>470</v>
      </c>
      <c r="Q266" s="58" t="s">
        <v>130</v>
      </c>
      <c r="R266" s="71"/>
      <c r="S266" s="71"/>
      <c r="T266" s="71"/>
    </row>
    <row r="269" spans="1:20" ht="20.25" x14ac:dyDescent="0.5"/>
    <row r="270" spans="1:20" ht="20.25" x14ac:dyDescent="0.5"/>
    <row r="271" spans="1:20" ht="20.25" x14ac:dyDescent="0.5"/>
    <row r="272" spans="1:20" ht="20.25" x14ac:dyDescent="0.5"/>
    <row r="273" ht="20.25" x14ac:dyDescent="0.5"/>
    <row r="274" ht="20.25" x14ac:dyDescent="0.5"/>
    <row r="275" ht="20.25" x14ac:dyDescent="0.5"/>
    <row r="276" ht="20.25" x14ac:dyDescent="0.5"/>
    <row r="277" ht="20.25" x14ac:dyDescent="0.5"/>
    <row r="278" ht="20.25" x14ac:dyDescent="0.5"/>
    <row r="279" ht="20.25" x14ac:dyDescent="0.5"/>
    <row r="280" ht="20.25" x14ac:dyDescent="0.5"/>
  </sheetData>
  <autoFilter ref="A3:T266"/>
  <mergeCells count="15">
    <mergeCell ref="C2:E2"/>
    <mergeCell ref="I2:L2"/>
    <mergeCell ref="N2:O2"/>
    <mergeCell ref="A1:T1"/>
    <mergeCell ref="A2:A3"/>
    <mergeCell ref="B2:B3"/>
    <mergeCell ref="F2:F3"/>
    <mergeCell ref="G2:G3"/>
    <mergeCell ref="H2:H3"/>
    <mergeCell ref="M2:M3"/>
    <mergeCell ref="T2:T3"/>
    <mergeCell ref="P2:P3"/>
    <mergeCell ref="Q2:Q3"/>
    <mergeCell ref="R2:R3"/>
    <mergeCell ref="S2:S3"/>
  </mergeCells>
  <phoneticPr fontId="1" type="noConversion"/>
  <pageMargins left="0.31496062992125984" right="0.19685039370078741" top="0.55118110236220474" bottom="0.19685039370078741" header="0.31496062992125984" footer="0.11811023622047245"/>
  <pageSetup paperSize="8"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
  <sheetViews>
    <sheetView zoomScale="80" zoomScaleNormal="80" zoomScaleSheetLayoutView="50" workbookViewId="0">
      <selection activeCell="N12" sqref="N12"/>
    </sheetView>
  </sheetViews>
  <sheetFormatPr defaultRowHeight="15" x14ac:dyDescent="0.25"/>
  <cols>
    <col min="1" max="1" width="9.140625" customWidth="1"/>
    <col min="2" max="2" width="118.85546875" customWidth="1"/>
    <col min="3" max="3" width="56" customWidth="1"/>
    <col min="4" max="4" width="14.28515625" customWidth="1"/>
    <col min="5" max="5" width="10.5703125" customWidth="1"/>
    <col min="6" max="6" width="11.5703125" customWidth="1"/>
    <col min="7" max="7" width="12.85546875" customWidth="1"/>
    <col min="8" max="8" width="15.5703125" customWidth="1"/>
    <col min="9" max="9" width="11.28515625" customWidth="1"/>
    <col min="10" max="10" width="17.7109375" customWidth="1"/>
    <col min="11" max="11" width="14.7109375" customWidth="1"/>
    <col min="12" max="12" width="13.85546875" customWidth="1"/>
    <col min="13" max="13" width="12.85546875" customWidth="1"/>
    <col min="14" max="14" width="34.140625" customWidth="1"/>
    <col min="16" max="16" width="20.7109375" customWidth="1"/>
    <col min="17" max="17" width="29" customWidth="1"/>
    <col min="18" max="18" width="15.42578125" customWidth="1"/>
    <col min="19" max="19" width="23.42578125" customWidth="1"/>
  </cols>
  <sheetData>
    <row r="1" spans="1:21" ht="35.25" x14ac:dyDescent="0.25">
      <c r="A1" s="173" t="s">
        <v>65</v>
      </c>
      <c r="B1" s="174"/>
      <c r="C1" s="174"/>
      <c r="D1" s="174"/>
      <c r="E1" s="174"/>
      <c r="F1" s="174"/>
      <c r="G1" s="174"/>
      <c r="H1" s="174"/>
      <c r="I1" s="174"/>
      <c r="J1" s="174"/>
      <c r="K1" s="174"/>
      <c r="L1" s="174"/>
      <c r="M1" s="174"/>
      <c r="N1" s="174"/>
      <c r="O1" s="174"/>
      <c r="P1" s="174"/>
      <c r="Q1" s="174"/>
      <c r="R1" s="174"/>
      <c r="S1" s="174"/>
      <c r="T1" s="174"/>
      <c r="U1" s="175"/>
    </row>
    <row r="2" spans="1:21" ht="20.25" x14ac:dyDescent="0.25">
      <c r="A2" s="163" t="s">
        <v>8</v>
      </c>
      <c r="B2" s="163" t="s">
        <v>77</v>
      </c>
      <c r="C2" s="163" t="s">
        <v>0</v>
      </c>
      <c r="D2" s="176" t="s">
        <v>2</v>
      </c>
      <c r="E2" s="177"/>
      <c r="F2" s="178"/>
      <c r="G2" s="163" t="s">
        <v>26</v>
      </c>
      <c r="H2" s="163" t="s">
        <v>5</v>
      </c>
      <c r="I2" s="163" t="s">
        <v>3</v>
      </c>
      <c r="J2" s="176" t="s">
        <v>16</v>
      </c>
      <c r="K2" s="177"/>
      <c r="L2" s="177"/>
      <c r="M2" s="178"/>
      <c r="N2" s="163" t="s">
        <v>10</v>
      </c>
      <c r="O2" s="179" t="s">
        <v>13</v>
      </c>
      <c r="P2" s="180"/>
      <c r="Q2" s="163" t="s">
        <v>25</v>
      </c>
      <c r="R2" s="163" t="s">
        <v>24</v>
      </c>
      <c r="S2" s="163" t="s">
        <v>23</v>
      </c>
      <c r="T2" s="163" t="s">
        <v>42</v>
      </c>
      <c r="U2" s="163" t="s">
        <v>75</v>
      </c>
    </row>
    <row r="3" spans="1:21" ht="101.25" x14ac:dyDescent="0.25">
      <c r="A3" s="164"/>
      <c r="B3" s="164"/>
      <c r="C3" s="164"/>
      <c r="D3" s="3" t="s">
        <v>1</v>
      </c>
      <c r="E3" s="3" t="s">
        <v>9</v>
      </c>
      <c r="F3" s="3" t="s">
        <v>4</v>
      </c>
      <c r="G3" s="164"/>
      <c r="H3" s="164"/>
      <c r="I3" s="164"/>
      <c r="J3" s="3" t="s">
        <v>15</v>
      </c>
      <c r="K3" s="3" t="s">
        <v>7</v>
      </c>
      <c r="L3" s="3" t="s">
        <v>14</v>
      </c>
      <c r="M3" s="3" t="s">
        <v>6</v>
      </c>
      <c r="N3" s="164"/>
      <c r="O3" s="3" t="s">
        <v>11</v>
      </c>
      <c r="P3" s="3" t="s">
        <v>12</v>
      </c>
      <c r="Q3" s="164"/>
      <c r="R3" s="164"/>
      <c r="S3" s="164"/>
      <c r="T3" s="164"/>
      <c r="U3" s="164"/>
    </row>
    <row r="4" spans="1:21" s="1" customFormat="1" ht="409.5" x14ac:dyDescent="0.5">
      <c r="A4" s="4">
        <v>1</v>
      </c>
      <c r="B4" s="4" t="s">
        <v>812</v>
      </c>
      <c r="C4" s="4" t="s">
        <v>66</v>
      </c>
      <c r="D4" s="4" t="s">
        <v>20</v>
      </c>
      <c r="E4" s="4" t="s">
        <v>84</v>
      </c>
      <c r="F4" s="4" t="s">
        <v>85</v>
      </c>
      <c r="G4" s="4" t="s">
        <v>37</v>
      </c>
      <c r="H4" s="4"/>
      <c r="I4" s="84">
        <v>1362236</v>
      </c>
      <c r="J4" s="85">
        <v>0.15</v>
      </c>
      <c r="K4" s="85">
        <v>0.85</v>
      </c>
      <c r="L4" s="84"/>
      <c r="M4" s="84"/>
      <c r="N4" s="50" t="s">
        <v>814</v>
      </c>
      <c r="O4" s="4">
        <v>2022</v>
      </c>
      <c r="P4" s="4">
        <v>2025</v>
      </c>
      <c r="Q4" s="50" t="s">
        <v>60</v>
      </c>
      <c r="R4" s="50" t="s">
        <v>813</v>
      </c>
      <c r="S4" s="4"/>
      <c r="T4" s="4"/>
      <c r="U4" s="4"/>
    </row>
  </sheetData>
  <mergeCells count="16">
    <mergeCell ref="A1:U1"/>
    <mergeCell ref="A2:A3"/>
    <mergeCell ref="B2:B3"/>
    <mergeCell ref="C2:C3"/>
    <mergeCell ref="D2:F2"/>
    <mergeCell ref="G2:G3"/>
    <mergeCell ref="H2:H3"/>
    <mergeCell ref="I2:I3"/>
    <mergeCell ref="S2:S3"/>
    <mergeCell ref="T2:T3"/>
    <mergeCell ref="U2:U3"/>
    <mergeCell ref="J2:M2"/>
    <mergeCell ref="N2:N3"/>
    <mergeCell ref="O2:P2"/>
    <mergeCell ref="Q2:Q3"/>
    <mergeCell ref="R2:R3"/>
  </mergeCells>
  <pageMargins left="0.70866141732283472" right="0.70866141732283472" top="0.74803149606299213" bottom="0.74803149606299213" header="0.31496062992125984" footer="0.31496062992125984"/>
  <pageSetup paperSize="8"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zoomScaleNormal="100" workbookViewId="0">
      <selection activeCell="K6" sqref="K6"/>
    </sheetView>
  </sheetViews>
  <sheetFormatPr defaultRowHeight="17.25" x14ac:dyDescent="0.4"/>
  <cols>
    <col min="1" max="1" width="9.140625" style="14"/>
    <col min="2" max="2" width="18.7109375" customWidth="1"/>
    <col min="3" max="3" width="13.140625" customWidth="1"/>
    <col min="4" max="4" width="16.140625" style="25" customWidth="1"/>
    <col min="5" max="5" width="10.85546875" customWidth="1"/>
    <col min="6" max="6" width="11.28515625" customWidth="1"/>
    <col min="7" max="7" width="25.7109375" customWidth="1"/>
    <col min="8" max="8" width="12.7109375" customWidth="1"/>
    <col min="9" max="9" width="81.140625" customWidth="1"/>
    <col min="10" max="10" width="51.42578125" customWidth="1"/>
    <col min="11" max="11" width="17.85546875" customWidth="1"/>
    <col min="12" max="12" width="15" customWidth="1"/>
    <col min="13" max="13" width="14.42578125" customWidth="1"/>
  </cols>
  <sheetData>
    <row r="1" spans="1:11" s="25" customFormat="1" ht="95.25" customHeight="1" x14ac:dyDescent="0.25">
      <c r="A1" s="16" t="s">
        <v>223</v>
      </c>
      <c r="B1" s="17" t="s">
        <v>185</v>
      </c>
      <c r="C1" s="18" t="s">
        <v>186</v>
      </c>
      <c r="D1" s="18" t="s">
        <v>187</v>
      </c>
      <c r="E1" s="18" t="s">
        <v>188</v>
      </c>
      <c r="F1" s="18" t="s">
        <v>189</v>
      </c>
      <c r="G1" s="26" t="s">
        <v>190</v>
      </c>
      <c r="H1" s="18" t="s">
        <v>191</v>
      </c>
      <c r="I1" s="18" t="s">
        <v>192</v>
      </c>
      <c r="J1" s="7" t="s">
        <v>203</v>
      </c>
      <c r="K1" s="18" t="s">
        <v>193</v>
      </c>
    </row>
    <row r="2" spans="1:11" ht="347.25" customHeight="1" x14ac:dyDescent="0.25">
      <c r="A2" s="8" t="s">
        <v>132</v>
      </c>
      <c r="B2" s="35" t="s">
        <v>194</v>
      </c>
      <c r="C2" s="8" t="s">
        <v>195</v>
      </c>
      <c r="D2" s="35"/>
      <c r="E2" s="8" t="s">
        <v>196</v>
      </c>
      <c r="F2" s="8"/>
      <c r="G2" s="36" t="s">
        <v>197</v>
      </c>
      <c r="H2" s="13">
        <v>3400000</v>
      </c>
      <c r="I2" s="36" t="s">
        <v>204</v>
      </c>
      <c r="J2" s="36" t="s">
        <v>198</v>
      </c>
      <c r="K2" s="11" t="s">
        <v>199</v>
      </c>
    </row>
    <row r="3" spans="1:11" ht="159" customHeight="1" x14ac:dyDescent="0.25">
      <c r="A3" s="8" t="s">
        <v>133</v>
      </c>
      <c r="B3" s="35" t="s">
        <v>194</v>
      </c>
      <c r="C3" s="8" t="s">
        <v>200</v>
      </c>
      <c r="D3" s="35"/>
      <c r="E3" s="8" t="s">
        <v>196</v>
      </c>
      <c r="F3" s="8"/>
      <c r="G3" s="36" t="s">
        <v>205</v>
      </c>
      <c r="H3" s="13">
        <v>600000</v>
      </c>
      <c r="I3" s="36" t="s">
        <v>1029</v>
      </c>
      <c r="J3" s="36" t="s">
        <v>201</v>
      </c>
      <c r="K3" s="36" t="s">
        <v>202</v>
      </c>
    </row>
    <row r="4" spans="1:11" ht="409.5" x14ac:dyDescent="0.25">
      <c r="A4" s="8" t="s">
        <v>134</v>
      </c>
      <c r="B4" s="35" t="s">
        <v>206</v>
      </c>
      <c r="C4" s="8" t="s">
        <v>200</v>
      </c>
      <c r="D4" s="35" t="s">
        <v>207</v>
      </c>
      <c r="E4" s="19" t="s">
        <v>208</v>
      </c>
      <c r="F4" s="20" t="s">
        <v>209</v>
      </c>
      <c r="G4" s="37" t="s">
        <v>210</v>
      </c>
      <c r="H4" s="9">
        <v>1200000</v>
      </c>
      <c r="I4" s="38" t="s">
        <v>212</v>
      </c>
      <c r="J4" s="38" t="s">
        <v>211</v>
      </c>
      <c r="K4" s="10" t="s">
        <v>199</v>
      </c>
    </row>
    <row r="5" spans="1:11" ht="302.25" customHeight="1" x14ac:dyDescent="0.25">
      <c r="A5" s="8" t="s">
        <v>135</v>
      </c>
      <c r="B5" s="35" t="s">
        <v>194</v>
      </c>
      <c r="C5" s="8" t="s">
        <v>207</v>
      </c>
      <c r="D5" s="35" t="s">
        <v>213</v>
      </c>
      <c r="E5" s="8" t="s">
        <v>208</v>
      </c>
      <c r="F5" s="8"/>
      <c r="G5" s="38" t="s">
        <v>214</v>
      </c>
      <c r="H5" s="9">
        <v>1080000</v>
      </c>
      <c r="I5" s="36" t="s">
        <v>215</v>
      </c>
      <c r="J5" s="36" t="s">
        <v>216</v>
      </c>
      <c r="K5" s="10" t="s">
        <v>199</v>
      </c>
    </row>
    <row r="6" spans="1:11" ht="320.25" customHeight="1" x14ac:dyDescent="0.25">
      <c r="A6" s="8" t="s">
        <v>136</v>
      </c>
      <c r="B6" s="35" t="s">
        <v>206</v>
      </c>
      <c r="C6" s="8"/>
      <c r="D6" s="35" t="s">
        <v>217</v>
      </c>
      <c r="E6" s="8" t="s">
        <v>218</v>
      </c>
      <c r="F6" s="8"/>
      <c r="G6" s="38" t="s">
        <v>219</v>
      </c>
      <c r="H6" s="9">
        <v>8500000</v>
      </c>
      <c r="I6" s="38" t="s">
        <v>220</v>
      </c>
      <c r="J6" s="38" t="s">
        <v>221</v>
      </c>
      <c r="K6" s="38" t="s">
        <v>222</v>
      </c>
    </row>
    <row r="7" spans="1:11" ht="285" customHeight="1" x14ac:dyDescent="0.25">
      <c r="A7" s="8" t="s">
        <v>137</v>
      </c>
      <c r="B7" s="35" t="s">
        <v>194</v>
      </c>
      <c r="C7" s="8" t="s">
        <v>200</v>
      </c>
      <c r="D7" s="35" t="s">
        <v>224</v>
      </c>
      <c r="E7" s="8" t="s">
        <v>196</v>
      </c>
      <c r="F7" s="8" t="s">
        <v>225</v>
      </c>
      <c r="G7" s="36" t="s">
        <v>226</v>
      </c>
      <c r="H7" s="9">
        <v>1000000</v>
      </c>
      <c r="I7" s="36" t="s">
        <v>227</v>
      </c>
      <c r="J7" s="36" t="s">
        <v>228</v>
      </c>
      <c r="K7" s="38" t="s">
        <v>229</v>
      </c>
    </row>
    <row r="8" spans="1:11" ht="204" customHeight="1" x14ac:dyDescent="0.25">
      <c r="A8" s="8" t="s">
        <v>138</v>
      </c>
      <c r="B8" s="35" t="s">
        <v>194</v>
      </c>
      <c r="C8" s="8"/>
      <c r="D8" s="35"/>
      <c r="E8" s="8" t="s">
        <v>218</v>
      </c>
      <c r="F8" s="8"/>
      <c r="G8" s="38" t="s">
        <v>230</v>
      </c>
      <c r="H8" s="9">
        <v>2000000</v>
      </c>
      <c r="I8" s="38" t="s">
        <v>231</v>
      </c>
      <c r="J8" s="38" t="s">
        <v>232</v>
      </c>
      <c r="K8" s="38" t="s">
        <v>233</v>
      </c>
    </row>
    <row r="9" spans="1:11" ht="222" customHeight="1" x14ac:dyDescent="0.25">
      <c r="A9" s="8" t="s">
        <v>139</v>
      </c>
      <c r="B9" s="35" t="s">
        <v>194</v>
      </c>
      <c r="C9" s="8"/>
      <c r="D9" s="35"/>
      <c r="E9" s="8" t="s">
        <v>218</v>
      </c>
      <c r="F9" s="8"/>
      <c r="G9" s="38" t="s">
        <v>234</v>
      </c>
      <c r="H9" s="9">
        <v>1500000</v>
      </c>
      <c r="I9" s="36" t="s">
        <v>235</v>
      </c>
      <c r="J9" s="38" t="s">
        <v>236</v>
      </c>
      <c r="K9" s="10" t="s">
        <v>199</v>
      </c>
    </row>
    <row r="10" spans="1:11" ht="120" customHeight="1" x14ac:dyDescent="0.25">
      <c r="A10" s="8" t="s">
        <v>140</v>
      </c>
      <c r="B10" s="35" t="s">
        <v>194</v>
      </c>
      <c r="C10" s="8" t="s">
        <v>237</v>
      </c>
      <c r="D10" s="35"/>
      <c r="E10" s="8" t="s">
        <v>196</v>
      </c>
      <c r="F10" s="8"/>
      <c r="G10" s="36" t="s">
        <v>238</v>
      </c>
      <c r="H10" s="13">
        <v>200000</v>
      </c>
      <c r="I10" s="36" t="s">
        <v>239</v>
      </c>
      <c r="J10" s="36" t="s">
        <v>240</v>
      </c>
      <c r="K10" s="11" t="s">
        <v>199</v>
      </c>
    </row>
    <row r="11" spans="1:11" ht="297" x14ac:dyDescent="0.25">
      <c r="A11" s="8" t="s">
        <v>141</v>
      </c>
      <c r="B11" s="35" t="s">
        <v>194</v>
      </c>
      <c r="C11" s="8" t="s">
        <v>241</v>
      </c>
      <c r="D11" s="35"/>
      <c r="E11" s="8" t="s">
        <v>242</v>
      </c>
      <c r="F11" s="8"/>
      <c r="G11" s="36" t="s">
        <v>243</v>
      </c>
      <c r="H11" s="13">
        <v>100000</v>
      </c>
      <c r="I11" s="36" t="s">
        <v>244</v>
      </c>
      <c r="J11" s="36" t="s">
        <v>245</v>
      </c>
      <c r="K11" s="36" t="s">
        <v>202</v>
      </c>
    </row>
    <row r="12" spans="1:11" ht="207" customHeight="1" x14ac:dyDescent="0.25">
      <c r="A12" s="8" t="s">
        <v>142</v>
      </c>
      <c r="B12" s="35" t="s">
        <v>246</v>
      </c>
      <c r="C12" s="8" t="s">
        <v>247</v>
      </c>
      <c r="D12" s="35"/>
      <c r="E12" s="8" t="s">
        <v>218</v>
      </c>
      <c r="F12" s="8" t="s">
        <v>196</v>
      </c>
      <c r="G12" s="36" t="s">
        <v>248</v>
      </c>
      <c r="H12" s="11"/>
      <c r="I12" s="36" t="s">
        <v>249</v>
      </c>
      <c r="J12" s="36" t="s">
        <v>250</v>
      </c>
      <c r="K12" s="36" t="s">
        <v>251</v>
      </c>
    </row>
    <row r="13" spans="1:11" ht="368.25" customHeight="1" x14ac:dyDescent="0.25">
      <c r="A13" s="8" t="s">
        <v>143</v>
      </c>
      <c r="B13" s="35" t="s">
        <v>252</v>
      </c>
      <c r="C13" s="8" t="s">
        <v>253</v>
      </c>
      <c r="D13" s="35" t="s">
        <v>254</v>
      </c>
      <c r="E13" s="8" t="s">
        <v>196</v>
      </c>
      <c r="F13" s="8"/>
      <c r="G13" s="36" t="s">
        <v>255</v>
      </c>
      <c r="H13" s="11"/>
      <c r="I13" s="36" t="s">
        <v>256</v>
      </c>
      <c r="J13" s="36" t="s">
        <v>257</v>
      </c>
      <c r="K13" s="36" t="s">
        <v>258</v>
      </c>
    </row>
    <row r="14" spans="1:11" ht="186.75" customHeight="1" x14ac:dyDescent="0.25">
      <c r="A14" s="8" t="s">
        <v>144</v>
      </c>
      <c r="B14" s="35" t="s">
        <v>194</v>
      </c>
      <c r="C14" s="8" t="s">
        <v>259</v>
      </c>
      <c r="D14" s="35"/>
      <c r="E14" s="8" t="s">
        <v>242</v>
      </c>
      <c r="F14" s="8"/>
      <c r="G14" s="36" t="s">
        <v>260</v>
      </c>
      <c r="H14" s="13">
        <v>1500000</v>
      </c>
      <c r="I14" s="36" t="s">
        <v>261</v>
      </c>
      <c r="J14" s="36" t="s">
        <v>263</v>
      </c>
      <c r="K14" s="36" t="s">
        <v>262</v>
      </c>
    </row>
    <row r="15" spans="1:11" ht="219" customHeight="1" x14ac:dyDescent="0.25">
      <c r="A15" s="8" t="s">
        <v>145</v>
      </c>
      <c r="B15" s="35" t="s">
        <v>194</v>
      </c>
      <c r="C15" s="8" t="s">
        <v>259</v>
      </c>
      <c r="D15" s="35"/>
      <c r="E15" s="8" t="s">
        <v>242</v>
      </c>
      <c r="F15" s="8" t="s">
        <v>264</v>
      </c>
      <c r="G15" s="36" t="s">
        <v>265</v>
      </c>
      <c r="H15" s="13">
        <v>2500000</v>
      </c>
      <c r="I15" s="41" t="s">
        <v>266</v>
      </c>
      <c r="J15" s="36" t="s">
        <v>267</v>
      </c>
      <c r="K15" s="11" t="s">
        <v>199</v>
      </c>
    </row>
    <row r="16" spans="1:11" ht="168.75" customHeight="1" x14ac:dyDescent="0.25">
      <c r="A16" s="8" t="s">
        <v>146</v>
      </c>
      <c r="B16" s="45" t="s">
        <v>194</v>
      </c>
      <c r="C16" s="12" t="s">
        <v>268</v>
      </c>
      <c r="D16" s="35" t="s">
        <v>207</v>
      </c>
      <c r="E16" s="8" t="s">
        <v>225</v>
      </c>
      <c r="F16" s="8" t="s">
        <v>218</v>
      </c>
      <c r="G16" s="36" t="s">
        <v>269</v>
      </c>
      <c r="H16" s="13">
        <v>1350000</v>
      </c>
      <c r="I16" s="36" t="s">
        <v>270</v>
      </c>
      <c r="J16" s="36" t="s">
        <v>271</v>
      </c>
      <c r="K16" s="11" t="s">
        <v>272</v>
      </c>
    </row>
    <row r="17" spans="1:11" ht="49.5" x14ac:dyDescent="0.4">
      <c r="A17" s="8" t="s">
        <v>147</v>
      </c>
      <c r="B17" s="35" t="s">
        <v>194</v>
      </c>
      <c r="C17" s="8" t="s">
        <v>207</v>
      </c>
      <c r="D17" s="35" t="s">
        <v>207</v>
      </c>
      <c r="E17" s="8" t="s">
        <v>264</v>
      </c>
      <c r="F17" s="8"/>
      <c r="G17" s="39" t="s">
        <v>273</v>
      </c>
      <c r="H17" s="13"/>
      <c r="I17" s="36"/>
      <c r="J17" s="36"/>
      <c r="K17" s="11"/>
    </row>
    <row r="18" spans="1:11" ht="66" x14ac:dyDescent="0.4">
      <c r="A18" s="8" t="s">
        <v>148</v>
      </c>
      <c r="B18" s="35" t="s">
        <v>194</v>
      </c>
      <c r="C18" s="8" t="s">
        <v>274</v>
      </c>
      <c r="D18" s="35" t="s">
        <v>207</v>
      </c>
      <c r="E18" s="8" t="s">
        <v>264</v>
      </c>
      <c r="F18" s="8"/>
      <c r="G18" s="39" t="s">
        <v>277</v>
      </c>
      <c r="H18" s="13"/>
      <c r="I18" s="36"/>
      <c r="J18" s="36"/>
      <c r="K18" s="11"/>
    </row>
    <row r="19" spans="1:11" ht="49.5" x14ac:dyDescent="0.4">
      <c r="A19" s="8" t="s">
        <v>149</v>
      </c>
      <c r="B19" s="35" t="s">
        <v>194</v>
      </c>
      <c r="C19" s="8" t="s">
        <v>274</v>
      </c>
      <c r="D19" s="35" t="s">
        <v>207</v>
      </c>
      <c r="E19" s="8" t="s">
        <v>264</v>
      </c>
      <c r="F19" s="8"/>
      <c r="G19" s="39" t="s">
        <v>275</v>
      </c>
      <c r="H19" s="13"/>
      <c r="I19" s="36"/>
      <c r="J19" s="36"/>
      <c r="K19" s="11"/>
    </row>
    <row r="20" spans="1:11" ht="49.5" x14ac:dyDescent="0.4">
      <c r="A20" s="8" t="s">
        <v>150</v>
      </c>
      <c r="B20" s="35" t="s">
        <v>194</v>
      </c>
      <c r="C20" s="8" t="s">
        <v>259</v>
      </c>
      <c r="D20" s="35" t="s">
        <v>207</v>
      </c>
      <c r="E20" s="8" t="s">
        <v>264</v>
      </c>
      <c r="F20" s="8"/>
      <c r="G20" s="39" t="s">
        <v>276</v>
      </c>
      <c r="H20" s="13"/>
      <c r="I20" s="36"/>
      <c r="J20" s="36"/>
      <c r="K20" s="11"/>
    </row>
    <row r="21" spans="1:11" ht="66" x14ac:dyDescent="0.4">
      <c r="A21" s="8" t="s">
        <v>151</v>
      </c>
      <c r="B21" s="35" t="s">
        <v>194</v>
      </c>
      <c r="C21" s="8" t="s">
        <v>274</v>
      </c>
      <c r="D21" s="35" t="s">
        <v>207</v>
      </c>
      <c r="E21" s="8" t="s">
        <v>264</v>
      </c>
      <c r="F21" s="8"/>
      <c r="G21" s="39" t="s">
        <v>278</v>
      </c>
      <c r="H21" s="13"/>
      <c r="I21" s="36"/>
      <c r="J21" s="36"/>
      <c r="K21" s="21"/>
    </row>
    <row r="22" spans="1:11" ht="102.75" customHeight="1" x14ac:dyDescent="0.25">
      <c r="A22" s="8" t="s">
        <v>152</v>
      </c>
      <c r="B22" s="35" t="s">
        <v>194</v>
      </c>
      <c r="C22" s="8" t="s">
        <v>279</v>
      </c>
      <c r="D22" s="35" t="s">
        <v>280</v>
      </c>
      <c r="E22" s="8" t="s">
        <v>242</v>
      </c>
      <c r="F22" s="8" t="s">
        <v>196</v>
      </c>
      <c r="G22" s="36" t="s">
        <v>281</v>
      </c>
      <c r="H22" s="13">
        <v>600000</v>
      </c>
      <c r="I22" s="36" t="s">
        <v>282</v>
      </c>
      <c r="J22" s="36" t="s">
        <v>283</v>
      </c>
      <c r="K22" s="36" t="s">
        <v>284</v>
      </c>
    </row>
    <row r="23" spans="1:11" ht="140.25" customHeight="1" x14ac:dyDescent="0.25">
      <c r="A23" s="8" t="s">
        <v>153</v>
      </c>
      <c r="B23" s="35" t="s">
        <v>194</v>
      </c>
      <c r="C23" s="8" t="s">
        <v>285</v>
      </c>
      <c r="D23" s="35" t="s">
        <v>207</v>
      </c>
      <c r="E23" s="8" t="s">
        <v>209</v>
      </c>
      <c r="F23" s="8" t="s">
        <v>196</v>
      </c>
      <c r="G23" s="36" t="s">
        <v>289</v>
      </c>
      <c r="H23" s="13">
        <v>500000</v>
      </c>
      <c r="I23" s="36" t="s">
        <v>286</v>
      </c>
      <c r="J23" s="36" t="s">
        <v>287</v>
      </c>
      <c r="K23" s="11" t="s">
        <v>288</v>
      </c>
    </row>
    <row r="24" spans="1:11" ht="87" customHeight="1" x14ac:dyDescent="0.25">
      <c r="A24" s="8" t="s">
        <v>154</v>
      </c>
      <c r="B24" s="35" t="s">
        <v>290</v>
      </c>
      <c r="C24" s="8"/>
      <c r="D24" s="35" t="s">
        <v>291</v>
      </c>
      <c r="E24" s="8" t="s">
        <v>196</v>
      </c>
      <c r="F24" s="8"/>
      <c r="G24" s="36" t="s">
        <v>292</v>
      </c>
      <c r="H24" s="13">
        <v>400000</v>
      </c>
      <c r="I24" s="36" t="s">
        <v>293</v>
      </c>
      <c r="J24" s="36" t="s">
        <v>294</v>
      </c>
      <c r="K24" s="11" t="s">
        <v>295</v>
      </c>
    </row>
    <row r="25" spans="1:11" ht="99" customHeight="1" x14ac:dyDescent="0.25">
      <c r="A25" s="8" t="s">
        <v>155</v>
      </c>
      <c r="B25" s="35" t="s">
        <v>194</v>
      </c>
      <c r="C25" s="8" t="s">
        <v>296</v>
      </c>
      <c r="D25" s="35"/>
      <c r="E25" s="8" t="s">
        <v>196</v>
      </c>
      <c r="F25" s="8"/>
      <c r="G25" s="36" t="s">
        <v>297</v>
      </c>
      <c r="H25" s="13">
        <v>400000</v>
      </c>
      <c r="I25" s="36" t="s">
        <v>298</v>
      </c>
      <c r="J25" s="36" t="s">
        <v>299</v>
      </c>
      <c r="K25" s="36" t="s">
        <v>300</v>
      </c>
    </row>
    <row r="26" spans="1:11" ht="137.25" customHeight="1" x14ac:dyDescent="0.25">
      <c r="A26" s="8" t="s">
        <v>156</v>
      </c>
      <c r="B26" s="27" t="s">
        <v>301</v>
      </c>
      <c r="C26" s="8" t="s">
        <v>302</v>
      </c>
      <c r="D26" s="35"/>
      <c r="E26" s="8" t="s">
        <v>225</v>
      </c>
      <c r="F26" s="8" t="s">
        <v>303</v>
      </c>
      <c r="G26" s="36" t="s">
        <v>304</v>
      </c>
      <c r="H26" s="13">
        <v>800000</v>
      </c>
      <c r="I26" s="36" t="s">
        <v>305</v>
      </c>
      <c r="J26" s="36" t="s">
        <v>306</v>
      </c>
      <c r="K26" s="36" t="s">
        <v>307</v>
      </c>
    </row>
    <row r="27" spans="1:11" ht="115.5" x14ac:dyDescent="0.25">
      <c r="A27" s="8" t="s">
        <v>157</v>
      </c>
      <c r="B27" s="35" t="s">
        <v>308</v>
      </c>
      <c r="C27" s="8" t="s">
        <v>309</v>
      </c>
      <c r="D27" s="35"/>
      <c r="E27" s="8" t="s">
        <v>209</v>
      </c>
      <c r="F27" s="8" t="s">
        <v>225</v>
      </c>
      <c r="G27" s="40" t="s">
        <v>313</v>
      </c>
      <c r="H27" s="13">
        <v>700000</v>
      </c>
      <c r="I27" s="36" t="s">
        <v>310</v>
      </c>
      <c r="J27" s="36" t="s">
        <v>311</v>
      </c>
      <c r="K27" s="36" t="s">
        <v>312</v>
      </c>
    </row>
    <row r="28" spans="1:11" ht="155.25" customHeight="1" x14ac:dyDescent="0.25">
      <c r="A28" s="8" t="s">
        <v>158</v>
      </c>
      <c r="B28" s="35" t="s">
        <v>194</v>
      </c>
      <c r="C28" s="8" t="s">
        <v>207</v>
      </c>
      <c r="D28" s="35" t="s">
        <v>500</v>
      </c>
      <c r="E28" s="8" t="s">
        <v>209</v>
      </c>
      <c r="F28" s="8"/>
      <c r="G28" s="36" t="s">
        <v>314</v>
      </c>
      <c r="H28" s="13">
        <v>1000000</v>
      </c>
      <c r="I28" s="36" t="s">
        <v>315</v>
      </c>
      <c r="J28" s="36" t="s">
        <v>316</v>
      </c>
      <c r="K28" s="36" t="s">
        <v>317</v>
      </c>
    </row>
    <row r="29" spans="1:11" ht="148.5" x14ac:dyDescent="0.25">
      <c r="A29" s="8" t="s">
        <v>159</v>
      </c>
      <c r="B29" s="35" t="s">
        <v>194</v>
      </c>
      <c r="C29" s="8" t="s">
        <v>200</v>
      </c>
      <c r="D29" s="35" t="s">
        <v>318</v>
      </c>
      <c r="E29" s="8" t="s">
        <v>225</v>
      </c>
      <c r="F29" s="8"/>
      <c r="G29" s="36" t="s">
        <v>319</v>
      </c>
      <c r="H29" s="13">
        <v>1500000</v>
      </c>
      <c r="I29" s="36" t="s">
        <v>320</v>
      </c>
      <c r="J29" s="36" t="s">
        <v>321</v>
      </c>
      <c r="K29" s="36" t="s">
        <v>317</v>
      </c>
    </row>
    <row r="30" spans="1:11" ht="118.5" customHeight="1" x14ac:dyDescent="0.25">
      <c r="A30" s="8" t="s">
        <v>160</v>
      </c>
      <c r="B30" s="35" t="s">
        <v>194</v>
      </c>
      <c r="C30" s="8" t="s">
        <v>200</v>
      </c>
      <c r="D30" s="35" t="s">
        <v>322</v>
      </c>
      <c r="E30" s="8" t="s">
        <v>242</v>
      </c>
      <c r="F30" s="8"/>
      <c r="G30" s="36" t="s">
        <v>323</v>
      </c>
      <c r="H30" s="13">
        <v>30000</v>
      </c>
      <c r="I30" s="36" t="s">
        <v>324</v>
      </c>
      <c r="J30" s="36" t="s">
        <v>325</v>
      </c>
      <c r="K30" s="36" t="s">
        <v>326</v>
      </c>
    </row>
    <row r="31" spans="1:11" ht="155.25" customHeight="1" x14ac:dyDescent="0.25">
      <c r="A31" s="8" t="s">
        <v>161</v>
      </c>
      <c r="B31" s="35" t="s">
        <v>194</v>
      </c>
      <c r="C31" s="8" t="s">
        <v>327</v>
      </c>
      <c r="D31" s="35" t="s">
        <v>207</v>
      </c>
      <c r="E31" s="8" t="s">
        <v>208</v>
      </c>
      <c r="F31" s="8"/>
      <c r="G31" s="36" t="s">
        <v>330</v>
      </c>
      <c r="H31" s="13">
        <v>4000000</v>
      </c>
      <c r="I31" s="36" t="s">
        <v>328</v>
      </c>
      <c r="J31" s="36" t="s">
        <v>329</v>
      </c>
      <c r="K31" s="11" t="s">
        <v>199</v>
      </c>
    </row>
    <row r="32" spans="1:11" ht="99" x14ac:dyDescent="0.25">
      <c r="A32" s="8" t="s">
        <v>162</v>
      </c>
      <c r="B32" s="35" t="s">
        <v>194</v>
      </c>
      <c r="C32" s="30"/>
      <c r="D32" s="35" t="s">
        <v>331</v>
      </c>
      <c r="E32" s="8" t="s">
        <v>209</v>
      </c>
      <c r="F32" s="8" t="s">
        <v>332</v>
      </c>
      <c r="G32" s="40" t="s">
        <v>504</v>
      </c>
      <c r="H32" s="13"/>
      <c r="I32" s="36"/>
      <c r="J32" s="36"/>
      <c r="K32" s="11"/>
    </row>
    <row r="33" spans="1:11" ht="168" customHeight="1" x14ac:dyDescent="0.25">
      <c r="A33" s="8" t="s">
        <v>163</v>
      </c>
      <c r="B33" s="35" t="s">
        <v>194</v>
      </c>
      <c r="C33" s="8" t="s">
        <v>195</v>
      </c>
      <c r="D33" s="35" t="s">
        <v>333</v>
      </c>
      <c r="E33" s="8" t="s">
        <v>196</v>
      </c>
      <c r="F33" s="8" t="s">
        <v>264</v>
      </c>
      <c r="G33" s="36" t="s">
        <v>334</v>
      </c>
      <c r="H33" s="13">
        <v>6500000</v>
      </c>
      <c r="I33" s="36" t="s">
        <v>335</v>
      </c>
      <c r="J33" s="36" t="s">
        <v>336</v>
      </c>
      <c r="K33" s="11"/>
    </row>
    <row r="34" spans="1:11" ht="108" customHeight="1" x14ac:dyDescent="0.25">
      <c r="A34" s="8" t="s">
        <v>164</v>
      </c>
      <c r="B34" s="35" t="s">
        <v>194</v>
      </c>
      <c r="C34" s="8" t="s">
        <v>337</v>
      </c>
      <c r="D34" s="35"/>
      <c r="E34" s="8" t="s">
        <v>242</v>
      </c>
      <c r="F34" s="8" t="s">
        <v>264</v>
      </c>
      <c r="G34" s="36" t="s">
        <v>338</v>
      </c>
      <c r="H34" s="11">
        <v>500000</v>
      </c>
      <c r="I34" s="36" t="s">
        <v>339</v>
      </c>
      <c r="J34" s="36" t="s">
        <v>340</v>
      </c>
      <c r="K34" s="22"/>
    </row>
    <row r="35" spans="1:11" ht="168" customHeight="1" x14ac:dyDescent="0.25">
      <c r="A35" s="8" t="s">
        <v>165</v>
      </c>
      <c r="B35" s="35" t="s">
        <v>194</v>
      </c>
      <c r="C35" s="8"/>
      <c r="D35" s="35" t="s">
        <v>341</v>
      </c>
      <c r="E35" s="8" t="s">
        <v>242</v>
      </c>
      <c r="F35" s="8"/>
      <c r="G35" s="36" t="s">
        <v>502</v>
      </c>
      <c r="H35" s="11">
        <f>1500+500000+50000+15000+30000</f>
        <v>596500</v>
      </c>
      <c r="I35" s="36" t="s">
        <v>503</v>
      </c>
      <c r="J35" s="36" t="s">
        <v>342</v>
      </c>
      <c r="K35" s="11"/>
    </row>
    <row r="36" spans="1:11" ht="82.5" x14ac:dyDescent="0.25">
      <c r="A36" s="8" t="s">
        <v>166</v>
      </c>
      <c r="B36" s="35" t="s">
        <v>194</v>
      </c>
      <c r="C36" s="8"/>
      <c r="D36" s="35"/>
      <c r="E36" s="8" t="s">
        <v>343</v>
      </c>
      <c r="F36" s="8"/>
      <c r="G36" s="36" t="s">
        <v>501</v>
      </c>
      <c r="H36" s="11">
        <v>12000</v>
      </c>
      <c r="I36" s="36" t="s">
        <v>344</v>
      </c>
      <c r="J36" s="36" t="s">
        <v>345</v>
      </c>
      <c r="K36" s="11"/>
    </row>
    <row r="37" spans="1:11" ht="15.75" customHeight="1" x14ac:dyDescent="0.25">
      <c r="A37" s="8" t="s">
        <v>167</v>
      </c>
      <c r="B37" s="35" t="s">
        <v>350</v>
      </c>
      <c r="C37" s="8" t="s">
        <v>346</v>
      </c>
      <c r="D37" s="35" t="s">
        <v>207</v>
      </c>
      <c r="E37" s="8" t="s">
        <v>264</v>
      </c>
      <c r="F37" s="8"/>
      <c r="G37" s="36" t="s">
        <v>347</v>
      </c>
      <c r="H37" s="13">
        <v>1700000</v>
      </c>
      <c r="I37" s="36" t="s">
        <v>348</v>
      </c>
      <c r="J37" s="36" t="s">
        <v>349</v>
      </c>
      <c r="K37" s="22"/>
    </row>
    <row r="38" spans="1:11" ht="33" x14ac:dyDescent="0.25">
      <c r="A38" s="8" t="s">
        <v>168</v>
      </c>
      <c r="B38" s="35" t="s">
        <v>194</v>
      </c>
      <c r="C38" s="8" t="s">
        <v>351</v>
      </c>
      <c r="D38" s="27"/>
      <c r="E38" s="8" t="s">
        <v>196</v>
      </c>
      <c r="F38" s="8"/>
      <c r="G38" s="36" t="s">
        <v>352</v>
      </c>
      <c r="H38" s="11">
        <v>400000</v>
      </c>
      <c r="I38" s="36" t="s">
        <v>353</v>
      </c>
      <c r="J38" s="36" t="s">
        <v>354</v>
      </c>
      <c r="K38" s="11" t="s">
        <v>355</v>
      </c>
    </row>
    <row r="39" spans="1:11" ht="49.5" x14ac:dyDescent="0.25">
      <c r="A39" s="8" t="s">
        <v>169</v>
      </c>
      <c r="B39" s="35" t="s">
        <v>194</v>
      </c>
      <c r="C39" s="8" t="s">
        <v>200</v>
      </c>
      <c r="D39" s="35"/>
      <c r="E39" s="8" t="s">
        <v>242</v>
      </c>
      <c r="F39" s="8"/>
      <c r="G39" s="36" t="s">
        <v>356</v>
      </c>
      <c r="H39" s="11">
        <v>18000</v>
      </c>
      <c r="I39" s="36" t="s">
        <v>357</v>
      </c>
      <c r="J39" s="36" t="s">
        <v>358</v>
      </c>
      <c r="K39" s="11"/>
    </row>
    <row r="40" spans="1:11" ht="72" customHeight="1" x14ac:dyDescent="0.25">
      <c r="A40" s="8" t="s">
        <v>170</v>
      </c>
      <c r="B40" s="35" t="s">
        <v>194</v>
      </c>
      <c r="C40" s="8" t="s">
        <v>274</v>
      </c>
      <c r="D40" s="35"/>
      <c r="E40" s="8" t="s">
        <v>264</v>
      </c>
      <c r="F40" s="8"/>
      <c r="G40" s="36" t="s">
        <v>359</v>
      </c>
      <c r="H40" s="11">
        <v>800000</v>
      </c>
      <c r="I40" s="36" t="s">
        <v>360</v>
      </c>
      <c r="J40" s="36" t="s">
        <v>361</v>
      </c>
      <c r="K40" s="23"/>
    </row>
    <row r="41" spans="1:11" ht="165" x14ac:dyDescent="0.25">
      <c r="A41" s="8" t="s">
        <v>171</v>
      </c>
      <c r="B41" s="45" t="s">
        <v>362</v>
      </c>
      <c r="C41" s="137"/>
      <c r="D41" s="45" t="s">
        <v>363</v>
      </c>
      <c r="E41" s="138" t="s">
        <v>196</v>
      </c>
      <c r="F41" s="137" t="s">
        <v>364</v>
      </c>
      <c r="G41" s="139" t="s">
        <v>365</v>
      </c>
      <c r="H41" s="68">
        <v>20000000</v>
      </c>
      <c r="I41" s="139" t="s">
        <v>366</v>
      </c>
      <c r="J41" s="140" t="s">
        <v>367</v>
      </c>
      <c r="K41" s="42" t="s">
        <v>368</v>
      </c>
    </row>
    <row r="42" spans="1:11" ht="99" x14ac:dyDescent="0.25">
      <c r="A42" s="8" t="s">
        <v>172</v>
      </c>
      <c r="B42" s="35" t="s">
        <v>362</v>
      </c>
      <c r="C42" s="8"/>
      <c r="D42" s="35" t="s">
        <v>369</v>
      </c>
      <c r="E42" s="24" t="s">
        <v>209</v>
      </c>
      <c r="F42" s="8" t="s">
        <v>196</v>
      </c>
      <c r="G42" s="36" t="s">
        <v>370</v>
      </c>
      <c r="H42" s="13">
        <v>3000000</v>
      </c>
      <c r="I42" s="36" t="s">
        <v>371</v>
      </c>
      <c r="J42" s="41" t="s">
        <v>372</v>
      </c>
      <c r="K42" s="36" t="s">
        <v>368</v>
      </c>
    </row>
    <row r="43" spans="1:11" ht="66" x14ac:dyDescent="0.25">
      <c r="A43" s="8" t="s">
        <v>173</v>
      </c>
      <c r="B43" s="45" t="s">
        <v>362</v>
      </c>
      <c r="C43" s="137"/>
      <c r="D43" s="142" t="s">
        <v>369</v>
      </c>
      <c r="E43" s="138" t="s">
        <v>373</v>
      </c>
      <c r="F43" s="137" t="s">
        <v>374</v>
      </c>
      <c r="G43" s="141" t="s">
        <v>375</v>
      </c>
      <c r="H43" s="68">
        <v>505000</v>
      </c>
      <c r="I43" s="139" t="s">
        <v>376</v>
      </c>
      <c r="J43" s="139" t="s">
        <v>377</v>
      </c>
      <c r="K43" s="139" t="s">
        <v>378</v>
      </c>
    </row>
    <row r="44" spans="1:11" ht="33" x14ac:dyDescent="0.4">
      <c r="A44" s="28" t="s">
        <v>174</v>
      </c>
      <c r="B44" s="31"/>
      <c r="C44" s="29"/>
      <c r="D44" s="31"/>
      <c r="E44" s="29"/>
      <c r="F44" s="29"/>
      <c r="G44" s="36" t="s">
        <v>483</v>
      </c>
      <c r="H44" s="29"/>
      <c r="I44" s="31"/>
      <c r="J44" s="31"/>
      <c r="K44" s="29"/>
    </row>
  </sheetData>
  <pageMargins left="0.70866141732283472" right="0.70866141732283472" top="0.74803149606299213" bottom="0.74803149606299213" header="0.31496062992125984" footer="0.31496062992125984"/>
  <pageSetup paperSize="9" scale="48" orientation="landscape" r:id="rId1"/>
  <colBreaks count="1" manualBreakCount="1">
    <brk id="11" max="4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Investīciju plāns</vt:lpstr>
      <vt:lpstr>Integrētās investīciju teritori</vt:lpstr>
      <vt:lpstr>Investīcijas ZPR</vt:lpstr>
      <vt:lpstr>'Investīcijas ZPR'!Print_Area</vt:lpstr>
      <vt:lpstr>'Investīciju plāns'!Print_Area</vt:lpstr>
      <vt:lpstr>'Investīciju plāns'!Print_Titles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Laine</dc:creator>
  <cp:lastModifiedBy>Zane Peļņa</cp:lastModifiedBy>
  <cp:lastPrinted>2022-02-14T09:17:56Z</cp:lastPrinted>
  <dcterms:created xsi:type="dcterms:W3CDTF">2015-06-05T18:17:20Z</dcterms:created>
  <dcterms:modified xsi:type="dcterms:W3CDTF">2022-05-03T08:58:29Z</dcterms:modified>
</cp:coreProperties>
</file>