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01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22.xml" ContentType="application/vnd.openxmlformats-officedocument.spreadsheetml.revisionLog+xml"/>
  <Override PartName="/xl/revisions/revisionLog182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08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2296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475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2156.xml" ContentType="application/vnd.openxmlformats-officedocument.spreadsheetml.revisionLog+xml"/>
  <Override PartName="/xl/revisions/revisionLog2363.xml" ContentType="application/vnd.openxmlformats-officedocument.spreadsheetml.revisionLog+xml"/>
  <Override PartName="/xl/revisions/revisionLog2570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5.xml" ContentType="application/vnd.openxmlformats-officedocument.spreadsheetml.revisionLog+xml"/>
  <Override PartName="/xl/revisions/revisionLog542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1172.xml" ContentType="application/vnd.openxmlformats-officedocument.spreadsheetml.revisionLog+xml"/>
  <Override PartName="/xl/revisions/revisionLog2016.xml" ContentType="application/vnd.openxmlformats-officedocument.spreadsheetml.revisionLog+xml"/>
  <Override PartName="/xl/revisions/revisionLog2223.xml" ContentType="application/vnd.openxmlformats-officedocument.spreadsheetml.revisionLog+xml"/>
  <Override PartName="/xl/revisions/revisionLog2430.xml" ContentType="application/vnd.openxmlformats-officedocument.spreadsheetml.revisionLog+xml"/>
  <Override PartName="/xl/revisions/revisionLog2668.xml" ContentType="application/vnd.openxmlformats-officedocument.spreadsheetml.revisionLog+xml"/>
  <Override PartName="/xl/revisions/revisionLog2875.xml" ContentType="application/vnd.openxmlformats-officedocument.spreadsheetml.revisionLog+xml"/>
  <Override PartName="/xl/revisions/revisionLog402.xml" ContentType="application/vnd.openxmlformats-officedocument.spreadsheetml.revisionLog+xml"/>
  <Override PartName="/xl/revisions/revisionLog847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684.xml" ContentType="application/vnd.openxmlformats-officedocument.spreadsheetml.revisionLog+xml"/>
  <Override PartName="/xl/revisions/revisionLog1891.xml" ContentType="application/vnd.openxmlformats-officedocument.spreadsheetml.revisionLog+xml"/>
  <Override PartName="/xl/revisions/revisionLog2528.xml" ContentType="application/vnd.openxmlformats-officedocument.spreadsheetml.revisionLog+xml"/>
  <Override PartName="/xl/revisions/revisionLog2735.xml" ContentType="application/vnd.openxmlformats-officedocument.spreadsheetml.revisionLog+xml"/>
  <Override PartName="/xl/revisions/revisionLog2942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1337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751.xml" ContentType="application/vnd.openxmlformats-officedocument.spreadsheetml.revisionLog+xml"/>
  <Override PartName="/xl/revisions/revisionLog1989.xml" ContentType="application/vnd.openxmlformats-officedocument.spreadsheetml.revisionLog+xml"/>
  <Override PartName="/xl/revisions/revisionLog280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4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849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709.xml" ContentType="application/vnd.openxmlformats-officedocument.spreadsheetml.revisionLog+xml"/>
  <Override PartName="/xl/revisions/revisionLog1916.xml" ContentType="application/vnd.openxmlformats-officedocument.spreadsheetml.revisionLog+xml"/>
  <Override PartName="/xl/revisions/revisionLog497.xml" ContentType="application/vnd.openxmlformats-officedocument.spreadsheetml.revisionLog+xml"/>
  <Override PartName="/xl/revisions/revisionLog2080.xml" ContentType="application/vnd.openxmlformats-officedocument.spreadsheetml.revisionLog+xml"/>
  <Override PartName="/xl/revisions/revisionLog2178.xml" ContentType="application/vnd.openxmlformats-officedocument.spreadsheetml.revisionLog+xml"/>
  <Override PartName="/xl/revisions/revisionLog2385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1194.xml" ContentType="application/vnd.openxmlformats-officedocument.spreadsheetml.revisionLog+xml"/>
  <Override PartName="/xl/revisions/revisionLog2038.xml" ContentType="application/vnd.openxmlformats-officedocument.spreadsheetml.revisionLog+xml"/>
  <Override PartName="/xl/revisions/revisionLog2592.xml" ContentType="application/vnd.openxmlformats-officedocument.spreadsheetml.revisionLog+xml"/>
  <Override PartName="/xl/revisions/revisionLog2897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564.xml" ContentType="application/vnd.openxmlformats-officedocument.spreadsheetml.revisionLog+xml"/>
  <Override PartName="/xl/revisions/revisionLog771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2245.xml" ContentType="application/vnd.openxmlformats-officedocument.spreadsheetml.revisionLog+xml"/>
  <Override PartName="/xl/revisions/revisionLog2452.xml" ContentType="application/vnd.openxmlformats-officedocument.spreadsheetml.revisionLog+xml"/>
  <Override PartName="/xl/revisions/revisionLog424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1261.xml" ContentType="application/vnd.openxmlformats-officedocument.spreadsheetml.revisionLog+xml"/>
  <Override PartName="/xl/revisions/revisionLog1359.xml" ContentType="application/vnd.openxmlformats-officedocument.spreadsheetml.revisionLog+xml"/>
  <Override PartName="/xl/revisions/revisionLog2105.xml" ContentType="application/vnd.openxmlformats-officedocument.spreadsheetml.revisionLog+xml"/>
  <Override PartName="/xl/revisions/revisionLog2312.xml" ContentType="application/vnd.openxmlformats-officedocument.spreadsheetml.revisionLog+xml"/>
  <Override PartName="/xl/revisions/revisionLog2757.xml" ContentType="application/vnd.openxmlformats-officedocument.spreadsheetml.revisionLog+xml"/>
  <Override PartName="/xl/revisions/revisionLog2964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219.xml" ContentType="application/vnd.openxmlformats-officedocument.spreadsheetml.revisionLog+xml"/>
  <Override PartName="/xl/revisions/revisionLog1566.xml" ContentType="application/vnd.openxmlformats-officedocument.spreadsheetml.revisionLog+xml"/>
  <Override PartName="/xl/revisions/revisionLog1773.xml" ContentType="application/vnd.openxmlformats-officedocument.spreadsheetml.revisionLog+xml"/>
  <Override PartName="/xl/revisions/revisionLog1980.xml" ContentType="application/vnd.openxmlformats-officedocument.spreadsheetml.revisionLog+xml"/>
  <Override PartName="/xl/revisions/revisionLog2617.xml" ContentType="application/vnd.openxmlformats-officedocument.spreadsheetml.revisionLog+xml"/>
  <Override PartName="/xl/revisions/revisionLog282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426.xml" ContentType="application/vnd.openxmlformats-officedocument.spreadsheetml.revisionLog+xml"/>
  <Override PartName="/xl/revisions/revisionLog1633.xml" ContentType="application/vnd.openxmlformats-officedocument.spreadsheetml.revisionLog+xml"/>
  <Override PartName="/xl/revisions/revisionLog1840.xml" ContentType="application/vnd.openxmlformats-officedocument.spreadsheetml.revisionLog+xml"/>
  <Override PartName="/xl/revisions/revisionLog1700.xml" ContentType="application/vnd.openxmlformats-officedocument.spreadsheetml.revisionLog+xml"/>
  <Override PartName="/xl/revisions/revisionLog1938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379.xml" ContentType="application/vnd.openxmlformats-officedocument.spreadsheetml.revisionLog+xml"/>
  <Override PartName="/xl/revisions/revisionLog586.xml" ContentType="application/vnd.openxmlformats-officedocument.spreadsheetml.revisionLog+xml"/>
  <Override PartName="/xl/revisions/revisionLog793.xml" ContentType="application/vnd.openxmlformats-officedocument.spreadsheetml.revisionLog+xml"/>
  <Override PartName="/xl/revisions/revisionLog2267.xml" ContentType="application/vnd.openxmlformats-officedocument.spreadsheetml.revisionLog+xml"/>
  <Override PartName="/xl/revisions/revisionLog2474.xml" ContentType="application/vnd.openxmlformats-officedocument.spreadsheetml.revisionLog+xml"/>
  <Override PartName="/xl/revisions/revisionLog268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446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1283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2127.xml" ContentType="application/vnd.openxmlformats-officedocument.spreadsheetml.revisionLog+xml"/>
  <Override PartName="/xl/revisions/revisionLog2334.xml" ContentType="application/vnd.openxmlformats-officedocument.spreadsheetml.revisionLog+xml"/>
  <Override PartName="/xl/revisions/revisionLog2779.xml" ContentType="application/vnd.openxmlformats-officedocument.spreadsheetml.revisionLog+xml"/>
  <Override PartName="/xl/revisions/revisionLog2986.xml" ContentType="application/vnd.openxmlformats-officedocument.spreadsheetml.revisionLog+xml"/>
  <Override PartName="/xl/revisions/revisionLog306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1143.xml" ContentType="application/vnd.openxmlformats-officedocument.spreadsheetml.revisionLog+xml"/>
  <Override PartName="/xl/revisions/revisionLog1588.xml" ContentType="application/vnd.openxmlformats-officedocument.spreadsheetml.revisionLog+xml"/>
  <Override PartName="/xl/revisions/revisionLog1795.xml" ContentType="application/vnd.openxmlformats-officedocument.spreadsheetml.revisionLog+xml"/>
  <Override PartName="/xl/revisions/revisionLog2541.xml" ContentType="application/vnd.openxmlformats-officedocument.spreadsheetml.revisionLog+xml"/>
  <Override PartName="/xl/revisions/revisionLog2639.xml" ContentType="application/vnd.openxmlformats-officedocument.spreadsheetml.revisionLog+xml"/>
  <Override PartName="/xl/revisions/revisionLog284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13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818.xml" ContentType="application/vnd.openxmlformats-officedocument.spreadsheetml.revisionLog+xml"/>
  <Override PartName="/xl/revisions/revisionLog1350.xml" ContentType="application/vnd.openxmlformats-officedocument.spreadsheetml.revisionLog+xml"/>
  <Override PartName="/xl/revisions/revisionLog1448.xml" ContentType="application/vnd.openxmlformats-officedocument.spreadsheetml.revisionLog+xml"/>
  <Override PartName="/xl/revisions/revisionLog1655.xml" ContentType="application/vnd.openxmlformats-officedocument.spreadsheetml.revisionLog+xml"/>
  <Override PartName="/xl/revisions/revisionLog2401.xml" ContentType="application/vnd.openxmlformats-officedocument.spreadsheetml.revisionLog+xml"/>
  <Override PartName="/xl/revisions/revisionLog2706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210.xml" ContentType="application/vnd.openxmlformats-officedocument.spreadsheetml.revisionLog+xml"/>
  <Override PartName="/xl/revisions/revisionLog1308.xml" ContentType="application/vnd.openxmlformats-officedocument.spreadsheetml.revisionLog+xml"/>
  <Override PartName="/xl/revisions/revisionLog1862.xml" ContentType="application/vnd.openxmlformats-officedocument.spreadsheetml.revisionLog+xml"/>
  <Override PartName="/xl/revisions/revisionLog2913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7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191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70.xml" ContentType="application/vnd.openxmlformats-officedocument.spreadsheetml.revisionLog+xml"/>
  <Override PartName="/xl/revisions/revisionLog2051.xml" ContentType="application/vnd.openxmlformats-officedocument.spreadsheetml.revisionLog+xml"/>
  <Override PartName="/xl/revisions/revisionLog2289.xml" ContentType="application/vnd.openxmlformats-officedocument.spreadsheetml.revisionLog+xml"/>
  <Override PartName="/xl/revisions/revisionLog2496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46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1098.xml" ContentType="application/vnd.openxmlformats-officedocument.spreadsheetml.revisionLog+xml"/>
  <Override PartName="/xl/revisions/revisionLog2149.xml" ContentType="application/vnd.openxmlformats-officedocument.spreadsheetml.revisionLog+xml"/>
  <Override PartName="/xl/revisions/revisionLog2356.xml" ContentType="application/vnd.openxmlformats-officedocument.spreadsheetml.revisionLog+xml"/>
  <Override PartName="/xl/revisions/revisionLog2563.xml" ContentType="application/vnd.openxmlformats-officedocument.spreadsheetml.revisionLog+xml"/>
  <Override PartName="/xl/revisions/revisionLog2770.xml" ContentType="application/vnd.openxmlformats-officedocument.spreadsheetml.revisionLog+xml"/>
  <Override PartName="/xl/revisions/revisionLog328.xml" ContentType="application/vnd.openxmlformats-officedocument.spreadsheetml.revisionLog+xml"/>
  <Override PartName="/xl/revisions/revisionLog53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1165.xml" ContentType="application/vnd.openxmlformats-officedocument.spreadsheetml.revisionLog+xml"/>
  <Override PartName="/xl/revisions/revisionLog1372.xml" ContentType="application/vnd.openxmlformats-officedocument.spreadsheetml.revisionLog+xml"/>
  <Override PartName="/xl/revisions/revisionLog2009.xml" ContentType="application/vnd.openxmlformats-officedocument.spreadsheetml.revisionLog+xml"/>
  <Override PartName="/xl/revisions/revisionLog2216.xml" ContentType="application/vnd.openxmlformats-officedocument.spreadsheetml.revisionLog+xml"/>
  <Override PartName="/xl/revisions/revisionLog2423.xml" ContentType="application/vnd.openxmlformats-officedocument.spreadsheetml.revisionLog+xml"/>
  <Override PartName="/xl/revisions/revisionLog2630.xml" ContentType="application/vnd.openxmlformats-officedocument.spreadsheetml.revisionLog+xml"/>
  <Override PartName="/xl/revisions/revisionLog2868.xml" ContentType="application/vnd.openxmlformats-officedocument.spreadsheetml.revisionLog+xml"/>
  <Override PartName="/xl/revisions/revisionLog602.xml" ContentType="application/vnd.openxmlformats-officedocument.spreadsheetml.revisionLog+xml"/>
  <Override PartName="/xl/revisions/revisionLog1025.xml" ContentType="application/vnd.openxmlformats-officedocument.spreadsheetml.revisionLog+xml"/>
  <Override PartName="/xl/revisions/revisionLog1232.xml" ContentType="application/vnd.openxmlformats-officedocument.spreadsheetml.revisionLog+xml"/>
  <Override PartName="/xl/revisions/revisionLog1677.xml" ContentType="application/vnd.openxmlformats-officedocument.spreadsheetml.revisionLog+xml"/>
  <Override PartName="/xl/revisions/revisionLog1884.xml" ContentType="application/vnd.openxmlformats-officedocument.spreadsheetml.revisionLog+xml"/>
  <Override PartName="/xl/revisions/revisionLog2728.xml" ContentType="application/vnd.openxmlformats-officedocument.spreadsheetml.revisionLog+xml"/>
  <Override PartName="/xl/revisions/revisionLog2935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744.xml" ContentType="application/vnd.openxmlformats-officedocument.spreadsheetml.revisionLog+xml"/>
  <Override PartName="/xl/revisions/revisionLog195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604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1909.xml" ContentType="application/vnd.openxmlformats-officedocument.spreadsheetml.revisionLog+xml"/>
  <Override PartName="/xl/revisions/revisionLog392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2073.xml" ContentType="application/vnd.openxmlformats-officedocument.spreadsheetml.revisionLog+xml"/>
  <Override PartName="/xl/revisions/revisionLog2280.xml" ContentType="application/vnd.openxmlformats-officedocument.spreadsheetml.revisionLog+xml"/>
  <Override PartName="/xl/revisions/revisionLog2378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1187.xml" ContentType="application/vnd.openxmlformats-officedocument.spreadsheetml.revisionLog+xml"/>
  <Override PartName="/xl/revisions/revisionLog2140.xml" ContentType="application/vnd.openxmlformats-officedocument.spreadsheetml.revisionLog+xml"/>
  <Override PartName="/xl/revisions/revisionLog2585.xml" ContentType="application/vnd.openxmlformats-officedocument.spreadsheetml.revisionLog+xml"/>
  <Override PartName="/xl/revisions/revisionLog2792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57.xml" ContentType="application/vnd.openxmlformats-officedocument.spreadsheetml.revisionLog+xml"/>
  <Override PartName="/xl/revisions/revisionLog764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394.xml" ContentType="application/vnd.openxmlformats-officedocument.spreadsheetml.revisionLog+xml"/>
  <Override PartName="/xl/revisions/revisionLog1699.xml" ContentType="application/vnd.openxmlformats-officedocument.spreadsheetml.revisionLog+xml"/>
  <Override PartName="/xl/revisions/revisionLog2000.xml" ContentType="application/vnd.openxmlformats-officedocument.spreadsheetml.revisionLog+xml"/>
  <Override PartName="/xl/revisions/revisionLog2238.xml" ContentType="application/vnd.openxmlformats-officedocument.spreadsheetml.revisionLog+xml"/>
  <Override PartName="/xl/revisions/revisionLog2445.xml" ContentType="application/vnd.openxmlformats-officedocument.spreadsheetml.revisionLog+xml"/>
  <Override PartName="/xl/revisions/revisionLog2652.xml" ContentType="application/vnd.openxmlformats-officedocument.spreadsheetml.revisionLog+xml"/>
  <Override PartName="/xl/revisions/revisionLog417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831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1254.xml" ContentType="application/vnd.openxmlformats-officedocument.spreadsheetml.revisionLog+xml"/>
  <Override PartName="/xl/revisions/revisionLog1461.xml" ContentType="application/vnd.openxmlformats-officedocument.spreadsheetml.revisionLog+xml"/>
  <Override PartName="/xl/revisions/revisionLog2305.xml" ContentType="application/vnd.openxmlformats-officedocument.spreadsheetml.revisionLog+xml"/>
  <Override PartName="/xl/revisions/revisionLog2512.xml" ContentType="application/vnd.openxmlformats-officedocument.spreadsheetml.revisionLog+xml"/>
  <Override PartName="/xl/revisions/revisionLog2957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1114.xml" ContentType="application/vnd.openxmlformats-officedocument.spreadsheetml.revisionLog+xml"/>
  <Override PartName="/xl/revisions/revisionLog1321.xml" ContentType="application/vnd.openxmlformats-officedocument.spreadsheetml.revisionLog+xml"/>
  <Override PartName="/xl/revisions/revisionLog1559.xml" ContentType="application/vnd.openxmlformats-officedocument.spreadsheetml.revisionLog+xml"/>
  <Override PartName="/xl/revisions/revisionLog1766.xml" ContentType="application/vnd.openxmlformats-officedocument.spreadsheetml.revisionLog+xml"/>
  <Override PartName="/xl/revisions/revisionLog1973.xml" ContentType="application/vnd.openxmlformats-officedocument.spreadsheetml.revisionLog+xml"/>
  <Override PartName="/xl/revisions/revisionLog2817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419.xml" ContentType="application/vnd.openxmlformats-officedocument.spreadsheetml.revisionLog+xml"/>
  <Override PartName="/xl/revisions/revisionLog1626.xml" ContentType="application/vnd.openxmlformats-officedocument.spreadsheetml.revisionLog+xml"/>
  <Override PartName="/xl/revisions/revisionLog1833.xml" ContentType="application/vnd.openxmlformats-officedocument.spreadsheetml.revisionLog+xml"/>
  <Override PartName="/xl/revisions/revisionLog1900.xml" ContentType="application/vnd.openxmlformats-officedocument.spreadsheetml.revisionLog+xml"/>
  <Override PartName="/xl/revisions/revisionLog2095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2162.xml" ContentType="application/vnd.openxmlformats-officedocument.spreadsheetml.revisionLog+xml"/>
  <Override PartName="/xl/revisions/revisionLog3006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79.xml" ContentType="application/vnd.openxmlformats-officedocument.spreadsheetml.revisionLog+xml"/>
  <Override PartName="/xl/revisions/revisionLog78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2467.xml" ContentType="application/vnd.openxmlformats-officedocument.spreadsheetml.revisionLog+xml"/>
  <Override PartName="/xl/revisions/revisionLog2674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439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1276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2022.xml" ContentType="application/vnd.openxmlformats-officedocument.spreadsheetml.revisionLog+xml"/>
  <Override PartName="/xl/revisions/revisionLog2327.xml" ContentType="application/vnd.openxmlformats-officedocument.spreadsheetml.revisionLog+xml"/>
  <Override PartName="/xl/revisions/revisionLog2881.xml" ContentType="application/vnd.openxmlformats-officedocument.spreadsheetml.revisionLog+xml"/>
  <Override PartName="/xl/revisions/revisionLog2979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506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136.xml" ContentType="application/vnd.openxmlformats-officedocument.spreadsheetml.revisionLog+xml"/>
  <Override PartName="/xl/revisions/revisionLog1690.xml" ContentType="application/vnd.openxmlformats-officedocument.spreadsheetml.revisionLog+xml"/>
  <Override PartName="/xl/revisions/revisionLog1788.xml" ContentType="application/vnd.openxmlformats-officedocument.spreadsheetml.revisionLog+xml"/>
  <Override PartName="/xl/revisions/revisionLog1995.xml" ContentType="application/vnd.openxmlformats-officedocument.spreadsheetml.revisionLog+xml"/>
  <Override PartName="/xl/revisions/revisionLog2534.xml" ContentType="application/vnd.openxmlformats-officedocument.spreadsheetml.revisionLog+xml"/>
  <Override PartName="/xl/revisions/revisionLog2741.xml" ContentType="application/vnd.openxmlformats-officedocument.spreadsheetml.revisionLog+xml"/>
  <Override PartName="/xl/revisions/revisionLog2839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1343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648.xml" ContentType="application/vnd.openxmlformats-officedocument.spreadsheetml.revisionLog+xml"/>
  <Override PartName="/xl/revisions/revisionLog2601.xml" ContentType="application/vnd.openxmlformats-officedocument.spreadsheetml.revisionLog+xml"/>
  <Override PartName="/xl/revisions/revisionLog1203.xml" ContentType="application/vnd.openxmlformats-officedocument.spreadsheetml.revisionLog+xml"/>
  <Override PartName="/xl/revisions/revisionLog1410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855.xml" ContentType="application/vnd.openxmlformats-officedocument.spreadsheetml.revisionLog+xml"/>
  <Override PartName="/xl/revisions/revisionLog2906.xml" ContentType="application/vnd.openxmlformats-officedocument.spreadsheetml.revisionLog+xml"/>
  <Override PartName="/xl/revisions/revisionLog1715.xml" ContentType="application/vnd.openxmlformats-officedocument.spreadsheetml.revisionLog+xml"/>
  <Override PartName="/xl/revisions/revisionLog1922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2184.xml" ContentType="application/vnd.openxmlformats-officedocument.spreadsheetml.revisionLog+xml"/>
  <Override PartName="/xl/revisions/revisionLog2391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363.xml" ContentType="application/vnd.openxmlformats-officedocument.spreadsheetml.revisionLog+xml"/>
  <Override PartName="/xl/revisions/revisionLog570.xml" ContentType="application/vnd.openxmlformats-officedocument.spreadsheetml.revisionLog+xml"/>
  <Override PartName="/xl/revisions/revisionLog2044.xml" ContentType="application/vnd.openxmlformats-officedocument.spreadsheetml.revisionLog+xml"/>
  <Override PartName="/xl/revisions/revisionLog2251.xml" ContentType="application/vnd.openxmlformats-officedocument.spreadsheetml.revisionLog+xml"/>
  <Override PartName="/xl/revisions/revisionLog2489.xml" ContentType="application/vnd.openxmlformats-officedocument.spreadsheetml.revisionLog+xml"/>
  <Override PartName="/xl/revisions/revisionLog2696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430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298.xml" ContentType="application/vnd.openxmlformats-officedocument.spreadsheetml.revisionLog+xml"/>
  <Override PartName="/xl/revisions/revisionLog2111.xml" ContentType="application/vnd.openxmlformats-officedocument.spreadsheetml.revisionLog+xml"/>
  <Override PartName="/xl/revisions/revisionLog2349.xml" ContentType="application/vnd.openxmlformats-officedocument.spreadsheetml.revisionLog+xml"/>
  <Override PartName="/xl/revisions/revisionLog2556.xml" ContentType="application/vnd.openxmlformats-officedocument.spreadsheetml.revisionLog+xml"/>
  <Override PartName="/xl/revisions/revisionLog2763.xml" ContentType="application/vnd.openxmlformats-officedocument.spreadsheetml.revisionLog+xml"/>
  <Override PartName="/xl/revisions/revisionLog2970.xml" ContentType="application/vnd.openxmlformats-officedocument.spreadsheetml.revisionLog+xml"/>
  <Override PartName="/xl/revisions/revisionLog528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1158.xml" ContentType="application/vnd.openxmlformats-officedocument.spreadsheetml.revisionLog+xml"/>
  <Override PartName="/xl/revisions/revisionLog1365.xml" ContentType="application/vnd.openxmlformats-officedocument.spreadsheetml.revisionLog+xml"/>
  <Override PartName="/xl/revisions/revisionLog1572.xml" ContentType="application/vnd.openxmlformats-officedocument.spreadsheetml.revisionLog+xml"/>
  <Override PartName="/xl/revisions/revisionLog2209.xml" ContentType="application/vnd.openxmlformats-officedocument.spreadsheetml.revisionLog+xml"/>
  <Override PartName="/xl/revisions/revisionLog2416.xml" ContentType="application/vnd.openxmlformats-officedocument.spreadsheetml.revisionLog+xml"/>
  <Override PartName="/xl/revisions/revisionLog2623.xml" ContentType="application/vnd.openxmlformats-officedocument.spreadsheetml.revisionLog+xml"/>
  <Override PartName="/xl/revisions/revisionLog1018.xml" ContentType="application/vnd.openxmlformats-officedocument.spreadsheetml.revisionLog+xml"/>
  <Override PartName="/xl/revisions/revisionLog1225.xml" ContentType="application/vnd.openxmlformats-officedocument.spreadsheetml.revisionLog+xml"/>
  <Override PartName="/xl/revisions/revisionLog1432.xml" ContentType="application/vnd.openxmlformats-officedocument.spreadsheetml.revisionLog+xml"/>
  <Override PartName="/xl/revisions/revisionLog1877.xml" ContentType="application/vnd.openxmlformats-officedocument.spreadsheetml.revisionLog+xml"/>
  <Override PartName="/xl/revisions/revisionLog2830.xml" ContentType="application/vnd.openxmlformats-officedocument.spreadsheetml.revisionLog+xml"/>
  <Override PartName="/xl/revisions/revisionLog2928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02.xml" ContentType="application/vnd.openxmlformats-officedocument.spreadsheetml.revisionLog+xml"/>
  <Override PartName="/xl/revisions/revisionLog1737.xml" ContentType="application/vnd.openxmlformats-officedocument.spreadsheetml.revisionLog+xml"/>
  <Override PartName="/xl/revisions/revisionLog194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804.xml" ContentType="application/vnd.openxmlformats-officedocument.spreadsheetml.revisionLog+xml"/>
  <Override PartName="/xl/revisions/revisionLog385.xml" ContentType="application/vnd.openxmlformats-officedocument.spreadsheetml.revisionLog+xml"/>
  <Override PartName="/xl/revisions/revisionLog592.xml" ContentType="application/vnd.openxmlformats-officedocument.spreadsheetml.revisionLog+xml"/>
  <Override PartName="/xl/revisions/revisionLog2066.xml" ContentType="application/vnd.openxmlformats-officedocument.spreadsheetml.revisionLog+xml"/>
  <Override PartName="/xl/revisions/revisionLog2273.xml" ContentType="application/vnd.openxmlformats-officedocument.spreadsheetml.revisionLog+xml"/>
  <Override PartName="/xl/revisions/revisionLog2480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452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2133.xml" ContentType="application/vnd.openxmlformats-officedocument.spreadsheetml.revisionLog+xml"/>
  <Override PartName="/xl/revisions/revisionLog2340.xml" ContentType="application/vnd.openxmlformats-officedocument.spreadsheetml.revisionLog+xml"/>
  <Override PartName="/xl/revisions/revisionLog2578.xml" ContentType="application/vnd.openxmlformats-officedocument.spreadsheetml.revisionLog+xml"/>
  <Override PartName="/xl/revisions/revisionLog2785.xml" ContentType="application/vnd.openxmlformats-officedocument.spreadsheetml.revisionLog+xml"/>
  <Override PartName="/xl/revisions/revisionLog2992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1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1387.xml" ContentType="application/vnd.openxmlformats-officedocument.spreadsheetml.revisionLog+xml"/>
  <Override PartName="/xl/revisions/revisionLog1594.xml" ContentType="application/vnd.openxmlformats-officedocument.spreadsheetml.revisionLog+xml"/>
  <Override PartName="/xl/revisions/revisionLog2200.xml" ContentType="application/vnd.openxmlformats-officedocument.spreadsheetml.revisionLog+xml"/>
  <Override PartName="/xl/revisions/revisionLog2438.xml" ContentType="application/vnd.openxmlformats-officedocument.spreadsheetml.revisionLog+xml"/>
  <Override PartName="/xl/revisions/revisionLog2645.xml" ContentType="application/vnd.openxmlformats-officedocument.spreadsheetml.revisionLog+xml"/>
  <Override PartName="/xl/revisions/revisionLog285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617.xml" ContentType="application/vnd.openxmlformats-officedocument.spreadsheetml.revisionLog+xml"/>
  <Override PartName="/xl/revisions/revisionLog824.xml" ContentType="application/vnd.openxmlformats-officedocument.spreadsheetml.revisionLog+xml"/>
  <Override PartName="/xl/revisions/revisionLog1247.xml" ContentType="application/vnd.openxmlformats-officedocument.spreadsheetml.revisionLog+xml"/>
  <Override PartName="/xl/revisions/revisionLog1454.xml" ContentType="application/vnd.openxmlformats-officedocument.spreadsheetml.revisionLog+xml"/>
  <Override PartName="/xl/revisions/revisionLog1661.xml" ContentType="application/vnd.openxmlformats-officedocument.spreadsheetml.revisionLog+xml"/>
  <Override PartName="/xl/revisions/revisionLog1899.xml" ContentType="application/vnd.openxmlformats-officedocument.spreadsheetml.revisionLog+xml"/>
  <Override PartName="/xl/revisions/revisionLog2505.xml" ContentType="application/vnd.openxmlformats-officedocument.spreadsheetml.revisionLog+xml"/>
  <Override PartName="/xl/revisions/revisionLog2712.xml" ContentType="application/vnd.openxmlformats-officedocument.spreadsheetml.revisionLog+xml"/>
  <Override PartName="/xl/revisions/revisionLog1107.xml" ContentType="application/vnd.openxmlformats-officedocument.spreadsheetml.revisionLog+xml"/>
  <Override PartName="/xl/revisions/revisionLog1314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759.xml" ContentType="application/vnd.openxmlformats-officedocument.spreadsheetml.revisionLog+xml"/>
  <Override PartName="/xl/revisions/revisionLog1966.xml" ContentType="application/vnd.openxmlformats-officedocument.spreadsheetml.revisionLog+xml"/>
  <Override PartName="/xl/revisions/revisionLog1619.xml" ContentType="application/vnd.openxmlformats-officedocument.spreadsheetml.revisionLog+xml"/>
  <Override PartName="/xl/revisions/revisionLog182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088.xml" ContentType="application/vnd.openxmlformats-officedocument.spreadsheetml.revisionLog+xml"/>
  <Override PartName="/xl/revisions/revisionLog2295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74.xml" ContentType="application/vnd.openxmlformats-officedocument.spreadsheetml.revisionLog+xml"/>
  <Override PartName="/xl/revisions/revisionLog215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79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2362.xml" ContentType="application/vnd.openxmlformats-officedocument.spreadsheetml.revisionLog+xml"/>
  <Override PartName="/xl/revisions/revisionLog2667.xml" ContentType="application/vnd.openxmlformats-officedocument.spreadsheetml.revisionLog+xml"/>
  <Override PartName="/xl/revisions/revisionLog334.xml" ContentType="application/vnd.openxmlformats-officedocument.spreadsheetml.revisionLog+xml"/>
  <Override PartName="/xl/revisions/revisionLog54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1269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2015.xml" ContentType="application/vnd.openxmlformats-officedocument.spreadsheetml.revisionLog+xml"/>
  <Override PartName="/xl/revisions/revisionLog2222.xml" ContentType="application/vnd.openxmlformats-officedocument.spreadsheetml.revisionLog+xml"/>
  <Override PartName="/xl/revisions/revisionLog2874.xml" ContentType="application/vnd.openxmlformats-officedocument.spreadsheetml.revisionLog+xml"/>
  <Override PartName="/xl/revisions/revisionLog401.xml" ContentType="application/vnd.openxmlformats-officedocument.spreadsheetml.revisionLog+xml"/>
  <Override PartName="/xl/revisions/revisionLog846.xml" ContentType="application/vnd.openxmlformats-officedocument.spreadsheetml.revisionLog+xml"/>
  <Override PartName="/xl/revisions/revisionLog1031.xml" ContentType="application/vnd.openxmlformats-officedocument.spreadsheetml.revisionLog+xml"/>
  <Override PartName="/xl/revisions/revisionLog1129.xml" ContentType="application/vnd.openxmlformats-officedocument.spreadsheetml.revisionLog+xml"/>
  <Override PartName="/xl/revisions/revisionLog1683.xml" ContentType="application/vnd.openxmlformats-officedocument.spreadsheetml.revisionLog+xml"/>
  <Override PartName="/xl/revisions/revisionLog1890.xml" ContentType="application/vnd.openxmlformats-officedocument.spreadsheetml.revisionLog+xml"/>
  <Override PartName="/xl/revisions/revisionLog1988.xml" ContentType="application/vnd.openxmlformats-officedocument.spreadsheetml.revisionLog+xml"/>
  <Override PartName="/xl/revisions/revisionLog2527.xml" ContentType="application/vnd.openxmlformats-officedocument.spreadsheetml.revisionLog+xml"/>
  <Override PartName="/xl/revisions/revisionLog2734.xml" ContentType="application/vnd.openxmlformats-officedocument.spreadsheetml.revisionLog+xml"/>
  <Override PartName="/xl/revisions/revisionLog2941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1336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1750.xml" ContentType="application/vnd.openxmlformats-officedocument.spreadsheetml.revisionLog+xml"/>
  <Override PartName="/xl/revisions/revisionLog280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403.xml" ContentType="application/vnd.openxmlformats-officedocument.spreadsheetml.revisionLog+xml"/>
  <Override PartName="/xl/revisions/revisionLog1610.xml" ContentType="application/vnd.openxmlformats-officedocument.spreadsheetml.revisionLog+xml"/>
  <Override PartName="/xl/revisions/revisionLog1848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708.xml" ContentType="application/vnd.openxmlformats-officedocument.spreadsheetml.revisionLog+xml"/>
  <Override PartName="/xl/revisions/revisionLog1915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496.xml" ContentType="application/vnd.openxmlformats-officedocument.spreadsheetml.revisionLog+xml"/>
  <Override PartName="/xl/revisions/revisionLog2177.xml" ContentType="application/vnd.openxmlformats-officedocument.spreadsheetml.revisionLog+xml"/>
  <Override PartName="/xl/revisions/revisionLog2384.xml" ContentType="application/vnd.openxmlformats-officedocument.spreadsheetml.revisionLog+xml"/>
  <Override PartName="/xl/revisions/revisionLog259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563.xml" ContentType="application/vnd.openxmlformats-officedocument.spreadsheetml.revisionLog+xml"/>
  <Override PartName="/xl/revisions/revisionLog770.xml" ContentType="application/vnd.openxmlformats-officedocument.spreadsheetml.revisionLog+xml"/>
  <Override PartName="/xl/revisions/revisionLog1193.xml" ContentType="application/vnd.openxmlformats-officedocument.spreadsheetml.revisionLog+xml"/>
  <Override PartName="/xl/revisions/revisionLog2037.xml" ContentType="application/vnd.openxmlformats-officedocument.spreadsheetml.revisionLog+xml"/>
  <Override PartName="/xl/revisions/revisionLog2244.xml" ContentType="application/vnd.openxmlformats-officedocument.spreadsheetml.revisionLog+xml"/>
  <Override PartName="/xl/revisions/revisionLog2451.xml" ContentType="application/vnd.openxmlformats-officedocument.spreadsheetml.revisionLog+xml"/>
  <Override PartName="/xl/revisions/revisionLog2689.xml" ContentType="application/vnd.openxmlformats-officedocument.spreadsheetml.revisionLog+xml"/>
  <Override PartName="/xl/revisions/revisionLog2896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423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260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2104.xml" ContentType="application/vnd.openxmlformats-officedocument.spreadsheetml.revisionLog+xml"/>
  <Override PartName="/xl/revisions/revisionLog2549.xml" ContentType="application/vnd.openxmlformats-officedocument.spreadsheetml.revisionLog+xml"/>
  <Override PartName="/xl/revisions/revisionLog2756.xml" ContentType="application/vnd.openxmlformats-officedocument.spreadsheetml.revisionLog+xml"/>
  <Override PartName="/xl/revisions/revisionLog2963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1358.xml" ContentType="application/vnd.openxmlformats-officedocument.spreadsheetml.revisionLog+xml"/>
  <Override PartName="/xl/revisions/revisionLog1565.xml" ContentType="application/vnd.openxmlformats-officedocument.spreadsheetml.revisionLog+xml"/>
  <Override PartName="/xl/revisions/revisionLog1772.xml" ContentType="application/vnd.openxmlformats-officedocument.spreadsheetml.revisionLog+xml"/>
  <Override PartName="/xl/revisions/revisionLog2311.xml" ContentType="application/vnd.openxmlformats-officedocument.spreadsheetml.revisionLog+xml"/>
  <Override PartName="/xl/revisions/revisionLog2409.xml" ContentType="application/vnd.openxmlformats-officedocument.spreadsheetml.revisionLog+xml"/>
  <Override PartName="/xl/revisions/revisionLog2616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1120.xml" ContentType="application/vnd.openxmlformats-officedocument.spreadsheetml.revisionLog+xml"/>
  <Override PartName="/xl/revisions/revisionLog1218.xml" ContentType="application/vnd.openxmlformats-officedocument.spreadsheetml.revisionLog+xml"/>
  <Override PartName="/xl/revisions/revisionLog1425.xml" ContentType="application/vnd.openxmlformats-officedocument.spreadsheetml.revisionLog+xml"/>
  <Override PartName="/xl/revisions/revisionLog2823.xml" ContentType="application/vnd.openxmlformats-officedocument.spreadsheetml.revisionLog+xml"/>
  <Override PartName="/xl/revisions/revisionLog1632.xml" ContentType="application/vnd.openxmlformats-officedocument.spreadsheetml.revisionLog+xml"/>
  <Override PartName="/xl/revisions/revisionLog1937.xml" ContentType="application/vnd.openxmlformats-officedocument.spreadsheetml.revisionLog+xml"/>
  <Override PartName="/xl/revisions/revisionLog2199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378.xml" ContentType="application/vnd.openxmlformats-officedocument.spreadsheetml.revisionLog+xml"/>
  <Override PartName="/xl/revisions/revisionLog585.xml" ContentType="application/vnd.openxmlformats-officedocument.spreadsheetml.revisionLog+xml"/>
  <Override PartName="/xl/revisions/revisionLog792.xml" ContentType="application/vnd.openxmlformats-officedocument.spreadsheetml.revisionLog+xml"/>
  <Override PartName="/xl/revisions/revisionLog2059.xml" ContentType="application/vnd.openxmlformats-officedocument.spreadsheetml.revisionLog+xml"/>
  <Override PartName="/xl/revisions/revisionLog2266.xml" ContentType="application/vnd.openxmlformats-officedocument.spreadsheetml.revisionLog+xml"/>
  <Override PartName="/xl/revisions/revisionLog2473.xml" ContentType="application/vnd.openxmlformats-officedocument.spreadsheetml.revisionLog+xml"/>
  <Override PartName="/xl/revisions/revisionLog268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445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1282.xml" ContentType="application/vnd.openxmlformats-officedocument.spreadsheetml.revisionLog+xml"/>
  <Override PartName="/xl/revisions/revisionLog2126.xml" ContentType="application/vnd.openxmlformats-officedocument.spreadsheetml.revisionLog+xml"/>
  <Override PartName="/xl/revisions/revisionLog2333.xml" ContentType="application/vnd.openxmlformats-officedocument.spreadsheetml.revisionLog+xml"/>
  <Override PartName="/xl/revisions/revisionLog2540.xml" ContentType="application/vnd.openxmlformats-officedocument.spreadsheetml.revisionLog+xml"/>
  <Override PartName="/xl/revisions/revisionLog2778.xml" ContentType="application/vnd.openxmlformats-officedocument.spreadsheetml.revisionLog+xml"/>
  <Override PartName="/xl/revisions/revisionLog2985.xml" ContentType="application/vnd.openxmlformats-officedocument.spreadsheetml.revisionLog+xml"/>
  <Override PartName="/xl/revisions/revisionLog305.xml" ContentType="application/vnd.openxmlformats-officedocument.spreadsheetml.revisionLog+xml"/>
  <Override PartName="/xl/revisions/revisionLog512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1587.xml" ContentType="application/vnd.openxmlformats-officedocument.spreadsheetml.revisionLog+xml"/>
  <Override PartName="/xl/revisions/revisionLog1794.xml" ContentType="application/vnd.openxmlformats-officedocument.spreadsheetml.revisionLog+xml"/>
  <Override PartName="/xl/revisions/revisionLog2400.xml" ContentType="application/vnd.openxmlformats-officedocument.spreadsheetml.revisionLog+xml"/>
  <Override PartName="/xl/revisions/revisionLog2638.xml" ContentType="application/vnd.openxmlformats-officedocument.spreadsheetml.revisionLog+xml"/>
  <Override PartName="/xl/revisions/revisionLog2845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817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1447.xml" ContentType="application/vnd.openxmlformats-officedocument.spreadsheetml.revisionLog+xml"/>
  <Override PartName="/xl/revisions/revisionLog1654.xml" ContentType="application/vnd.openxmlformats-officedocument.spreadsheetml.revisionLog+xml"/>
  <Override PartName="/xl/revisions/revisionLog1861.xml" ContentType="application/vnd.openxmlformats-officedocument.spreadsheetml.revisionLog+xml"/>
  <Override PartName="/xl/revisions/revisionLog2705.xml" ContentType="application/vnd.openxmlformats-officedocument.spreadsheetml.revisionLog+xml"/>
  <Override PartName="/xl/revisions/revisionLog2912.xml" ContentType="application/vnd.openxmlformats-officedocument.spreadsheetml.revisionLog+xml"/>
  <Override PartName="/xl/revisions/revisionLog1307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721.xml" ContentType="application/vnd.openxmlformats-officedocument.spreadsheetml.revisionLog+xml"/>
  <Override PartName="/xl/revisions/revisionLog195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19.xml" ContentType="application/vnd.openxmlformats-officedocument.spreadsheetml.revisionLog+xml"/>
  <Override PartName="/xl/revisions/revisionLog2190.xml" ContentType="application/vnd.openxmlformats-officedocument.spreadsheetml.revisionLog+xml"/>
  <Override PartName="/xl/revisions/revisionLog2288.xml" ContentType="application/vnd.openxmlformats-officedocument.spreadsheetml.revisionLog+xml"/>
  <Override PartName="/xl/revisions/revisionLog2495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467.xml" ContentType="application/vnd.openxmlformats-officedocument.spreadsheetml.revisionLog+xml"/>
  <Override PartName="/xl/revisions/revisionLog1097.xml" ContentType="application/vnd.openxmlformats-officedocument.spreadsheetml.revisionLog+xml"/>
  <Override PartName="/xl/revisions/revisionLog2050.xml" ContentType="application/vnd.openxmlformats-officedocument.spreadsheetml.revisionLog+xml"/>
  <Override PartName="/xl/revisions/revisionLog2148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2355.xml" ContentType="application/vnd.openxmlformats-officedocument.spreadsheetml.revisionLog+xml"/>
  <Override PartName="/xl/revisions/revisionLog2562.xml" ContentType="application/vnd.openxmlformats-officedocument.spreadsheetml.revisionLog+xml"/>
  <Override PartName="/xl/revisions/revisionLog327.xml" ContentType="application/vnd.openxmlformats-officedocument.spreadsheetml.revisionLog+xml"/>
  <Override PartName="/xl/revisions/revisionLog534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839.xml" ContentType="application/vnd.openxmlformats-officedocument.spreadsheetml.revisionLog+xml"/>
  <Override PartName="/xl/revisions/revisionLog1164.xml" ContentType="application/vnd.openxmlformats-officedocument.spreadsheetml.revisionLog+xml"/>
  <Override PartName="/xl/revisions/revisionLog1371.xml" ContentType="application/vnd.openxmlformats-officedocument.spreadsheetml.revisionLog+xml"/>
  <Override PartName="/xl/revisions/revisionLog1469.xml" ContentType="application/vnd.openxmlformats-officedocument.spreadsheetml.revisionLog+xml"/>
  <Override PartName="/xl/revisions/revisionLog2008.xml" ContentType="application/vnd.openxmlformats-officedocument.spreadsheetml.revisionLog+xml"/>
  <Override PartName="/xl/revisions/revisionLog2215.xml" ContentType="application/vnd.openxmlformats-officedocument.spreadsheetml.revisionLog+xml"/>
  <Override PartName="/xl/revisions/revisionLog2422.xml" ContentType="application/vnd.openxmlformats-officedocument.spreadsheetml.revisionLog+xml"/>
  <Override PartName="/xl/revisions/revisionLog2867.xml" ContentType="application/vnd.openxmlformats-officedocument.spreadsheetml.revisionLog+xml"/>
  <Override PartName="/xl/revisions/revisionLog601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1676.xml" ContentType="application/vnd.openxmlformats-officedocument.spreadsheetml.revisionLog+xml"/>
  <Override PartName="/xl/revisions/revisionLog1883.xml" ContentType="application/vnd.openxmlformats-officedocument.spreadsheetml.revisionLog+xml"/>
  <Override PartName="/xl/revisions/revisionLog2727.xml" ContentType="application/vnd.openxmlformats-officedocument.spreadsheetml.revisionLog+xml"/>
  <Override PartName="/xl/revisions/revisionLog2934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1329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743.xml" ContentType="application/vnd.openxmlformats-officedocument.spreadsheetml.revisionLog+xml"/>
  <Override PartName="/xl/revisions/revisionLog195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603.xml" ContentType="application/vnd.openxmlformats-officedocument.spreadsheetml.revisionLog+xml"/>
  <Override PartName="/xl/revisions/revisionLog1810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91.xml" ContentType="application/vnd.openxmlformats-officedocument.spreadsheetml.revisionLog+xml"/>
  <Override PartName="/xl/revisions/revisionLog1908.xml" ContentType="application/vnd.openxmlformats-officedocument.spreadsheetml.revisionLog+xml"/>
  <Override PartName="/xl/revisions/revisionLog2072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489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2377.xml" ContentType="application/vnd.openxmlformats-officedocument.spreadsheetml.revisionLog+xml"/>
  <Override PartName="/xl/revisions/revisionLog2584.xml" ContentType="application/vnd.openxmlformats-officedocument.spreadsheetml.revisionLog+xml"/>
  <Override PartName="/xl/revisions/revisionLog2791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556.xml" ContentType="application/vnd.openxmlformats-officedocument.spreadsheetml.revisionLog+xml"/>
  <Override PartName="/xl/revisions/revisionLog763.xml" ContentType="application/vnd.openxmlformats-officedocument.spreadsheetml.revisionLog+xml"/>
  <Override PartName="/xl/revisions/revisionLog1186.xml" ContentType="application/vnd.openxmlformats-officedocument.spreadsheetml.revisionLog+xml"/>
  <Override PartName="/xl/revisions/revisionLog1393.xml" ContentType="application/vnd.openxmlformats-officedocument.spreadsheetml.revisionLog+xml"/>
  <Override PartName="/xl/revisions/revisionLog2237.xml" ContentType="application/vnd.openxmlformats-officedocument.spreadsheetml.revisionLog+xml"/>
  <Override PartName="/xl/revisions/revisionLog2444.xml" ContentType="application/vnd.openxmlformats-officedocument.spreadsheetml.revisionLog+xml"/>
  <Override PartName="/xl/revisions/revisionLog2889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416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1253.xml" ContentType="application/vnd.openxmlformats-officedocument.spreadsheetml.revisionLog+xml"/>
  <Override PartName="/xl/revisions/revisionLog1698.xml" ContentType="application/vnd.openxmlformats-officedocument.spreadsheetml.revisionLog+xml"/>
  <Override PartName="/xl/revisions/revisionLog2651.xml" ContentType="application/vnd.openxmlformats-officedocument.spreadsheetml.revisionLog+xml"/>
  <Override PartName="/xl/revisions/revisionLog2749.xml" ContentType="application/vnd.openxmlformats-officedocument.spreadsheetml.revisionLog+xml"/>
  <Override PartName="/xl/revisions/revisionLog2956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830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1460.xml" ContentType="application/vnd.openxmlformats-officedocument.spreadsheetml.revisionLog+xml"/>
  <Override PartName="/xl/revisions/revisionLog1558.xml" ContentType="application/vnd.openxmlformats-officedocument.spreadsheetml.revisionLog+xml"/>
  <Override PartName="/xl/revisions/revisionLog1765.xml" ContentType="application/vnd.openxmlformats-officedocument.spreadsheetml.revisionLog+xml"/>
  <Override PartName="/xl/revisions/revisionLog2304.xml" ContentType="application/vnd.openxmlformats-officedocument.spreadsheetml.revisionLog+xml"/>
  <Override PartName="/xl/revisions/revisionLog2511.xml" ContentType="application/vnd.openxmlformats-officedocument.spreadsheetml.revisionLog+xml"/>
  <Override PartName="/xl/revisions/revisionLog260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320.xml" ContentType="application/vnd.openxmlformats-officedocument.spreadsheetml.revisionLog+xml"/>
  <Override PartName="/xl/revisions/revisionLog1418.xml" ContentType="application/vnd.openxmlformats-officedocument.spreadsheetml.revisionLog+xml"/>
  <Override PartName="/xl/revisions/revisionLog1972.xml" ContentType="application/vnd.openxmlformats-officedocument.spreadsheetml.revisionLog+xml"/>
  <Override PartName="/xl/revisions/revisionLog2816.xml" ContentType="application/vnd.openxmlformats-officedocument.spreadsheetml.revisionLog+xml"/>
  <Override PartName="/xl/revisions/revisionLog1625.xml" ContentType="application/vnd.openxmlformats-officedocument.spreadsheetml.revisionLog+xml"/>
  <Override PartName="/xl/revisions/revisionLog1832.xml" ContentType="application/vnd.openxmlformats-officedocument.spreadsheetml.revisionLog+xml"/>
  <Override PartName="/xl/revisions/revisionLog2094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2161.xml" ContentType="application/vnd.openxmlformats-officedocument.spreadsheetml.revisionLog+xml"/>
  <Override PartName="/xl/revisions/revisionLog2399.xml" ContentType="application/vnd.openxmlformats-officedocument.spreadsheetml.revisionLog+xml"/>
  <Override PartName="/xl/revisions/revisionLog3005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578.xml" ContentType="application/vnd.openxmlformats-officedocument.spreadsheetml.revisionLog+xml"/>
  <Override PartName="/xl/revisions/revisionLog785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2021.xml" ContentType="application/vnd.openxmlformats-officedocument.spreadsheetml.revisionLog+xml"/>
  <Override PartName="/xl/revisions/revisionLog2259.xml" ContentType="application/vnd.openxmlformats-officedocument.spreadsheetml.revisionLog+xml"/>
  <Override PartName="/xl/revisions/revisionLog2466.xml" ContentType="application/vnd.openxmlformats-officedocument.spreadsheetml.revisionLog+xml"/>
  <Override PartName="/xl/revisions/revisionLog2673.xml" ContentType="application/vnd.openxmlformats-officedocument.spreadsheetml.revisionLog+xml"/>
  <Override PartName="/xl/revisions/revisionLog2880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438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852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1275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2119.xml" ContentType="application/vnd.openxmlformats-officedocument.spreadsheetml.revisionLog+xml"/>
  <Override PartName="/xl/revisions/revisionLog2326.xml" ContentType="application/vnd.openxmlformats-officedocument.spreadsheetml.revisionLog+xml"/>
  <Override PartName="/xl/revisions/revisionLog2533.xml" ContentType="application/vnd.openxmlformats-officedocument.spreadsheetml.revisionLog+xml"/>
  <Override PartName="/xl/revisions/revisionLog2740.xml" ContentType="application/vnd.openxmlformats-officedocument.spreadsheetml.revisionLog+xml"/>
  <Override PartName="/xl/revisions/revisionLog2978.xml" ContentType="application/vnd.openxmlformats-officedocument.spreadsheetml.revisionLog+xml"/>
  <Override PartName="/xl/revisions/revisionLog505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1135.xml" ContentType="application/vnd.openxmlformats-officedocument.spreadsheetml.revisionLog+xml"/>
  <Override PartName="/xl/revisions/revisionLog1342.xml" ContentType="application/vnd.openxmlformats-officedocument.spreadsheetml.revisionLog+xml"/>
  <Override PartName="/xl/revisions/revisionLog1787.xml" ContentType="application/vnd.openxmlformats-officedocument.spreadsheetml.revisionLog+xml"/>
  <Override PartName="/xl/revisions/revisionLog1994.xml" ContentType="application/vnd.openxmlformats-officedocument.spreadsheetml.revisionLog+xml"/>
  <Override PartName="/xl/revisions/revisionLog283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202.xml" ContentType="application/vnd.openxmlformats-officedocument.spreadsheetml.revisionLog+xml"/>
  <Override PartName="/xl/revisions/revisionLog1647.xml" ContentType="application/vnd.openxmlformats-officedocument.spreadsheetml.revisionLog+xml"/>
  <Override PartName="/xl/revisions/revisionLog1854.xml" ContentType="application/vnd.openxmlformats-officedocument.spreadsheetml.revisionLog+xml"/>
  <Override PartName="/xl/revisions/revisionLog2600.xml" ContentType="application/vnd.openxmlformats-officedocument.spreadsheetml.revisionLog+xml"/>
  <Override PartName="/xl/revisions/revisionLog2905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714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1921.xml" ContentType="application/vnd.openxmlformats-officedocument.spreadsheetml.revisionLog+xml"/>
  <Override PartName="/xl/revisions/revisionLog2183.xml" ContentType="application/vnd.openxmlformats-officedocument.spreadsheetml.revisionLog+xml"/>
  <Override PartName="/xl/revisions/revisionLog2390.xml" ContentType="application/vnd.openxmlformats-officedocument.spreadsheetml.revisionLog+xml"/>
  <Override PartName="/xl/revisions/revisionLog2488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1297.xml" ContentType="application/vnd.openxmlformats-officedocument.spreadsheetml.revisionLog+xml"/>
  <Override PartName="/xl/revisions/revisionLog2043.xml" ContentType="application/vnd.openxmlformats-officedocument.spreadsheetml.revisionLog+xml"/>
  <Override PartName="/xl/revisions/revisionLog2250.xml" ContentType="application/vnd.openxmlformats-officedocument.spreadsheetml.revisionLog+xml"/>
  <Override PartName="/xl/revisions/revisionLog2695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2110.xml" ContentType="application/vnd.openxmlformats-officedocument.spreadsheetml.revisionLog+xml"/>
  <Override PartName="/xl/revisions/revisionLog2348.xml" ContentType="application/vnd.openxmlformats-officedocument.spreadsheetml.revisionLog+xml"/>
  <Override PartName="/xl/revisions/revisionLog2555.xml" ContentType="application/vnd.openxmlformats-officedocument.spreadsheetml.revisionLog+xml"/>
  <Override PartName="/xl/revisions/revisionLog2762.xml" ContentType="application/vnd.openxmlformats-officedocument.spreadsheetml.revisionLog+xml"/>
  <Override PartName="/xl/revisions/revisionLog527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1157.xml" ContentType="application/vnd.openxmlformats-officedocument.spreadsheetml.revisionLog+xml"/>
  <Override PartName="/xl/revisions/revisionLog1364.xml" ContentType="application/vnd.openxmlformats-officedocument.spreadsheetml.revisionLog+xml"/>
  <Override PartName="/xl/revisions/revisionLog1571.xml" ContentType="application/vnd.openxmlformats-officedocument.spreadsheetml.revisionLog+xml"/>
  <Override PartName="/xl/revisions/revisionLog2208.xml" ContentType="application/vnd.openxmlformats-officedocument.spreadsheetml.revisionLog+xml"/>
  <Override PartName="/xl/revisions/revisionLog2415.xml" ContentType="application/vnd.openxmlformats-officedocument.spreadsheetml.revisionLog+xml"/>
  <Override PartName="/xl/revisions/revisionLog2622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801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224.xml" ContentType="application/vnd.openxmlformats-officedocument.spreadsheetml.revisionLog+xml"/>
  <Override PartName="/xl/revisions/revisionLog1431.xml" ContentType="application/vnd.openxmlformats-officedocument.spreadsheetml.revisionLog+xml"/>
  <Override PartName="/xl/revisions/revisionLog1669.xml" ContentType="application/vnd.openxmlformats-officedocument.spreadsheetml.revisionLog+xml"/>
  <Override PartName="/xl/revisions/revisionLog1876.xml" ContentType="application/vnd.openxmlformats-officedocument.spreadsheetml.revisionLog+xml"/>
  <Override PartName="/xl/revisions/revisionLog2927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736.xml" ContentType="application/vnd.openxmlformats-officedocument.spreadsheetml.revisionLog+xml"/>
  <Override PartName="/xl/revisions/revisionLog194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803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84.xml" ContentType="application/vnd.openxmlformats-officedocument.spreadsheetml.revisionLog+xml"/>
  <Override PartName="/xl/revisions/revisionLog591.xml" ContentType="application/vnd.openxmlformats-officedocument.spreadsheetml.revisionLog+xml"/>
  <Override PartName="/xl/revisions/revisionLog2065.xml" ContentType="application/vnd.openxmlformats-officedocument.spreadsheetml.revisionLog+xml"/>
  <Override PartName="/xl/revisions/revisionLog2272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2577.xml" ContentType="application/vnd.openxmlformats-officedocument.spreadsheetml.revisionLog+xml"/>
  <Override PartName="/xl/revisions/revisionLog2784.xml" ContentType="application/vnd.openxmlformats-officedocument.spreadsheetml.revisionLog+xml"/>
  <Override PartName="/xl/revisions/revisionLog451.xml" ContentType="application/vnd.openxmlformats-officedocument.spreadsheetml.revisionLog+xml"/>
  <Override PartName="/xl/revisions/revisionLog549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1179.xml" ContentType="application/vnd.openxmlformats-officedocument.spreadsheetml.revisionLog+xml"/>
  <Override PartName="/xl/revisions/revisionLog1386.xml" ContentType="application/vnd.openxmlformats-officedocument.spreadsheetml.revisionLog+xml"/>
  <Override PartName="/xl/revisions/revisionLog1593.xml" ContentType="application/vnd.openxmlformats-officedocument.spreadsheetml.revisionLog+xml"/>
  <Override PartName="/xl/revisions/revisionLog2132.xml" ContentType="application/vnd.openxmlformats-officedocument.spreadsheetml.revisionLog+xml"/>
  <Override PartName="/xl/revisions/revisionLog2437.xml" ContentType="application/vnd.openxmlformats-officedocument.spreadsheetml.revisionLog+xml"/>
  <Override PartName="/xl/revisions/revisionLog2991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311.xml" ContentType="application/vnd.openxmlformats-officedocument.spreadsheetml.revisionLog+xml"/>
  <Override PartName="/xl/revisions/revisionLog409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39.xml" ContentType="application/vnd.openxmlformats-officedocument.spreadsheetml.revisionLog+xml"/>
  <Override PartName="/xl/revisions/revisionLog1246.xml" ContentType="application/vnd.openxmlformats-officedocument.spreadsheetml.revisionLog+xml"/>
  <Override PartName="/xl/revisions/revisionLog1898.xml" ContentType="application/vnd.openxmlformats-officedocument.spreadsheetml.revisionLog+xml"/>
  <Override PartName="/xl/revisions/revisionLog2644.xml" ContentType="application/vnd.openxmlformats-officedocument.spreadsheetml.revisionLog+xml"/>
  <Override PartName="/xl/revisions/revisionLog2851.xml" ContentType="application/vnd.openxmlformats-officedocument.spreadsheetml.revisionLog+xml"/>
  <Override PartName="/xl/revisions/revisionLog2949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616.xml" ContentType="application/vnd.openxmlformats-officedocument.spreadsheetml.revisionLog+xml"/>
  <Override PartName="/xl/revisions/revisionLog823.xml" ContentType="application/vnd.openxmlformats-officedocument.spreadsheetml.revisionLog+xml"/>
  <Override PartName="/xl/revisions/revisionLog1453.xml" ContentType="application/vnd.openxmlformats-officedocument.spreadsheetml.revisionLog+xml"/>
  <Override PartName="/xl/revisions/revisionLog1660.xml" ContentType="application/vnd.openxmlformats-officedocument.spreadsheetml.revisionLog+xml"/>
  <Override PartName="/xl/revisions/revisionLog1758.xml" ContentType="application/vnd.openxmlformats-officedocument.spreadsheetml.revisionLog+xml"/>
  <Override PartName="/xl/revisions/revisionLog2504.xml" ContentType="application/vnd.openxmlformats-officedocument.spreadsheetml.revisionLog+xml"/>
  <Override PartName="/xl/revisions/revisionLog2711.xml" ContentType="application/vnd.openxmlformats-officedocument.spreadsheetml.revisionLog+xml"/>
  <Override PartName="/xl/revisions/revisionLog2809.xml" ContentType="application/vnd.openxmlformats-officedocument.spreadsheetml.revisionLog+xml"/>
  <Override PartName="/xl/revisions/revisionLog1106.xml" ContentType="application/vnd.openxmlformats-officedocument.spreadsheetml.revisionLog+xml"/>
  <Override PartName="/xl/revisions/revisionLog1313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965.xml" ContentType="application/vnd.openxmlformats-officedocument.spreadsheetml.revisionLog+xml"/>
  <Override PartName="/xl/revisions/revisionLog1618.xml" ContentType="application/vnd.openxmlformats-officedocument.spreadsheetml.revisionLog+xml"/>
  <Override PartName="/xl/revisions/revisionLog1825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2087.xml" ContentType="application/vnd.openxmlformats-officedocument.spreadsheetml.revisionLog+xml"/>
  <Override PartName="/xl/revisions/revisionLog2294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473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2154.xml" ContentType="application/vnd.openxmlformats-officedocument.spreadsheetml.revisionLog+xml"/>
  <Override PartName="/xl/revisions/revisionLog2361.xml" ContentType="application/vnd.openxmlformats-officedocument.spreadsheetml.revisionLog+xml"/>
  <Override PartName="/xl/revisions/revisionLog2599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33.xml" ContentType="application/vnd.openxmlformats-officedocument.spreadsheetml.revisionLog+xml"/>
  <Override PartName="/xl/revisions/revisionLog540.xml" ContentType="application/vnd.openxmlformats-officedocument.spreadsheetml.revisionLog+xml"/>
  <Override PartName="/xl/revisions/revisionLog778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1170.xml" ContentType="application/vnd.openxmlformats-officedocument.spreadsheetml.revisionLog+xml"/>
  <Override PartName="/xl/revisions/revisionLog2014.xml" ContentType="application/vnd.openxmlformats-officedocument.spreadsheetml.revisionLog+xml"/>
  <Override PartName="/xl/revisions/revisionLog2221.xml" ContentType="application/vnd.openxmlformats-officedocument.spreadsheetml.revisionLog+xml"/>
  <Override PartName="/xl/revisions/revisionLog2459.xml" ContentType="application/vnd.openxmlformats-officedocument.spreadsheetml.revisionLog+xml"/>
  <Override PartName="/xl/revisions/revisionLog2666.xml" ContentType="application/vnd.openxmlformats-officedocument.spreadsheetml.revisionLog+xml"/>
  <Override PartName="/xl/revisions/revisionLog2873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845.xml" ContentType="application/vnd.openxmlformats-officedocument.spreadsheetml.revisionLog+xml"/>
  <Override PartName="/xl/revisions/revisionLog1030.xml" ContentType="application/vnd.openxmlformats-officedocument.spreadsheetml.revisionLog+xml"/>
  <Override PartName="/xl/revisions/revisionLog1268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682.xml" ContentType="application/vnd.openxmlformats-officedocument.spreadsheetml.revisionLog+xml"/>
  <Override PartName="/xl/revisions/revisionLog2319.xml" ContentType="application/vnd.openxmlformats-officedocument.spreadsheetml.revisionLog+xml"/>
  <Override PartName="/xl/revisions/revisionLog2526.xml" ContentType="application/vnd.openxmlformats-officedocument.spreadsheetml.revisionLog+xml"/>
  <Override PartName="/xl/revisions/revisionLog2733.xml" ContentType="application/vnd.openxmlformats-officedocument.spreadsheetml.revisionLog+xml"/>
  <Override PartName="/xl/revisions/revisionLog400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1128.xml" ContentType="application/vnd.openxmlformats-officedocument.spreadsheetml.revisionLog+xml"/>
  <Override PartName="/xl/revisions/revisionLog1335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987.xml" ContentType="application/vnd.openxmlformats-officedocument.spreadsheetml.revisionLog+xml"/>
  <Override PartName="/xl/revisions/revisionLog2940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1847.xml" ContentType="application/vnd.openxmlformats-officedocument.spreadsheetml.revisionLog+xml"/>
  <Override PartName="/xl/revisions/revisionLog280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402.xml" ContentType="application/vnd.openxmlformats-officedocument.spreadsheetml.revisionLog+xml"/>
  <Override PartName="/xl/revisions/revisionLog1707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1914.xml" ContentType="application/vnd.openxmlformats-officedocument.spreadsheetml.revisionLog+xml"/>
  <Override PartName="/xl/revisions/revisionLog495.xml" ContentType="application/vnd.openxmlformats-officedocument.spreadsheetml.revisionLog+xml"/>
  <Override PartName="/xl/revisions/revisionLog2176.xml" ContentType="application/vnd.openxmlformats-officedocument.spreadsheetml.revisionLog+xml"/>
  <Override PartName="/xl/revisions/revisionLog2383.xml" ContentType="application/vnd.openxmlformats-officedocument.spreadsheetml.revisionLog+xml"/>
  <Override PartName="/xl/revisions/revisionLog2590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562.xml" ContentType="application/vnd.openxmlformats-officedocument.spreadsheetml.revisionLog+xml"/>
  <Override PartName="/xl/revisions/revisionLog1192.xml" ContentType="application/vnd.openxmlformats-officedocument.spreadsheetml.revisionLog+xml"/>
  <Override PartName="/xl/revisions/revisionLog2036.xml" ContentType="application/vnd.openxmlformats-officedocument.spreadsheetml.revisionLog+xml"/>
  <Override PartName="/xl/revisions/revisionLog2243.xml" ContentType="application/vnd.openxmlformats-officedocument.spreadsheetml.revisionLog+xml"/>
  <Override PartName="/xl/revisions/revisionLog2450.xml" ContentType="application/vnd.openxmlformats-officedocument.spreadsheetml.revisionLog+xml"/>
  <Override PartName="/xl/revisions/revisionLog2688.xml" ContentType="application/vnd.openxmlformats-officedocument.spreadsheetml.revisionLog+xml"/>
  <Override PartName="/xl/revisions/revisionLog2895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422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2103.xml" ContentType="application/vnd.openxmlformats-officedocument.spreadsheetml.revisionLog+xml"/>
  <Override PartName="/xl/revisions/revisionLog2310.xml" ContentType="application/vnd.openxmlformats-officedocument.spreadsheetml.revisionLog+xml"/>
  <Override PartName="/xl/revisions/revisionLog2548.xml" ContentType="application/vnd.openxmlformats-officedocument.spreadsheetml.revisionLog+xml"/>
  <Override PartName="/xl/revisions/revisionLog2755.xml" ContentType="application/vnd.openxmlformats-officedocument.spreadsheetml.revisionLog+xml"/>
  <Override PartName="/xl/revisions/revisionLog2962.xml" ContentType="application/vnd.openxmlformats-officedocument.spreadsheetml.revisionLog+xml"/>
  <Override PartName="/xl/revisions/revisionLog727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1357.xml" ContentType="application/vnd.openxmlformats-officedocument.spreadsheetml.revisionLog+xml"/>
  <Override PartName="/xl/revisions/revisionLog1564.xml" ContentType="application/vnd.openxmlformats-officedocument.spreadsheetml.revisionLog+xml"/>
  <Override PartName="/xl/revisions/revisionLog1771.xml" ContentType="application/vnd.openxmlformats-officedocument.spreadsheetml.revisionLog+xml"/>
  <Override PartName="/xl/revisions/revisionLog2408.xml" ContentType="application/vnd.openxmlformats-officedocument.spreadsheetml.revisionLog+xml"/>
  <Override PartName="/xl/revisions/revisionLog2615.xml" ContentType="application/vnd.openxmlformats-officedocument.spreadsheetml.revisionLog+xml"/>
  <Override PartName="/xl/revisions/revisionLog2822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217.xml" ContentType="application/vnd.openxmlformats-officedocument.spreadsheetml.revisionLog+xml"/>
  <Override PartName="/xl/revisions/revisionLog1424.xml" ContentType="application/vnd.openxmlformats-officedocument.spreadsheetml.revisionLog+xml"/>
  <Override PartName="/xl/revisions/revisionLog1631.xml" ContentType="application/vnd.openxmlformats-officedocument.spreadsheetml.revisionLog+xml"/>
  <Override PartName="/xl/revisions/revisionLog1869.xml" ContentType="application/vnd.openxmlformats-officedocument.spreadsheetml.revisionLog+xml"/>
  <Override PartName="/xl/revisions/revisionLog1729.xml" ContentType="application/vnd.openxmlformats-officedocument.spreadsheetml.revisionLog+xml"/>
  <Override PartName="/xl/revisions/revisionLog1936.xml" ContentType="application/vnd.openxmlformats-officedocument.spreadsheetml.revisionLog+xml"/>
  <Override PartName="/xl/revisions/revisionLog2198.xml" ContentType="application/vnd.openxmlformats-officedocument.spreadsheetml.revisionLog+xml"/>
  <Override PartName="/xl/revisions/revisionLog377.xml" ContentType="application/vnd.openxmlformats-officedocument.spreadsheetml.revisionLog+xml"/>
  <Override PartName="/xl/revisions/revisionLog584.xml" ContentType="application/vnd.openxmlformats-officedocument.spreadsheetml.revisionLog+xml"/>
  <Override PartName="/xl/revisions/revisionLog2058.xml" ContentType="application/vnd.openxmlformats-officedocument.spreadsheetml.revisionLog+xml"/>
  <Override PartName="/xl/revisions/revisionLog226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791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2472.xml" ContentType="application/vnd.openxmlformats-officedocument.spreadsheetml.revisionLog+xml"/>
  <Override PartName="/xl/revisions/revisionLog2777.xml" ContentType="application/vnd.openxmlformats-officedocument.spreadsheetml.revisionLog+xml"/>
  <Override PartName="/xl/revisions/revisionLog444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1281.xml" ContentType="application/vnd.openxmlformats-officedocument.spreadsheetml.revisionLog+xml"/>
  <Override PartName="/xl/revisions/revisionLog1379.xml" ContentType="application/vnd.openxmlformats-officedocument.spreadsheetml.revisionLog+xml"/>
  <Override PartName="/xl/revisions/revisionLog1586.xml" ContentType="application/vnd.openxmlformats-officedocument.spreadsheetml.revisionLog+xml"/>
  <Override PartName="/xl/revisions/revisionLog2125.xml" ContentType="application/vnd.openxmlformats-officedocument.spreadsheetml.revisionLog+xml"/>
  <Override PartName="/xl/revisions/revisionLog2332.xml" ContentType="application/vnd.openxmlformats-officedocument.spreadsheetml.revisionLog+xml"/>
  <Override PartName="/xl/revisions/revisionLog2984.xml" ContentType="application/vnd.openxmlformats-officedocument.spreadsheetml.revisionLog+xml"/>
  <Override PartName="/xl/revisions/revisionLog304.xml" ContentType="application/vnd.openxmlformats-officedocument.spreadsheetml.revisionLog+xml"/>
  <Override PartName="/xl/revisions/revisionLog511.xml" ContentType="application/vnd.openxmlformats-officedocument.spreadsheetml.revisionLog+xml"/>
  <Override PartName="/xl/revisions/revisionLog609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239.xml" ContentType="application/vnd.openxmlformats-officedocument.spreadsheetml.revisionLog+xml"/>
  <Override PartName="/xl/revisions/revisionLog1793.xml" ContentType="application/vnd.openxmlformats-officedocument.spreadsheetml.revisionLog+xml"/>
  <Override PartName="/xl/revisions/revisionLog2637.xml" ContentType="application/vnd.openxmlformats-officedocument.spreadsheetml.revisionLog+xml"/>
  <Override PartName="/xl/revisions/revisionLog2844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816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1446.xml" ContentType="application/vnd.openxmlformats-officedocument.spreadsheetml.revisionLog+xml"/>
  <Override PartName="/xl/revisions/revisionLog1653.xml" ContentType="application/vnd.openxmlformats-officedocument.spreadsheetml.revisionLog+xml"/>
  <Override PartName="/xl/revisions/revisionLog1860.xml" ContentType="application/vnd.openxmlformats-officedocument.spreadsheetml.revisionLog+xml"/>
  <Override PartName="/xl/revisions/revisionLog2704.xml" ContentType="application/vnd.openxmlformats-officedocument.spreadsheetml.revisionLog+xml"/>
  <Override PartName="/xl/revisions/revisionLog2911.xml" ContentType="application/vnd.openxmlformats-officedocument.spreadsheetml.revisionLog+xml"/>
  <Override PartName="/xl/revisions/revisionLog1306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720.xml" ContentType="application/vnd.openxmlformats-officedocument.spreadsheetml.revisionLog+xml"/>
  <Override PartName="/xl/revisions/revisionLog195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818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399.xml" ContentType="application/vnd.openxmlformats-officedocument.spreadsheetml.revisionLog+xml"/>
  <Override PartName="/xl/revisions/revisionLog2287.xml" ContentType="application/vnd.openxmlformats-officedocument.spreadsheetml.revisionLog+xml"/>
  <Override PartName="/xl/revisions/revisionLog2494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466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1096.xml" ContentType="application/vnd.openxmlformats-officedocument.spreadsheetml.revisionLog+xml"/>
  <Override PartName="/xl/revisions/revisionLog2147.xml" ContentType="application/vnd.openxmlformats-officedocument.spreadsheetml.revisionLog+xml"/>
  <Override PartName="/xl/revisions/revisionLog2354.xml" ContentType="application/vnd.openxmlformats-officedocument.spreadsheetml.revisionLog+xml"/>
  <Override PartName="/xl/revisions/revisionLog2561.xml" ContentType="application/vnd.openxmlformats-officedocument.spreadsheetml.revisionLog+xml"/>
  <Override PartName="/xl/revisions/revisionLog2799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326.xml" ContentType="application/vnd.openxmlformats-officedocument.spreadsheetml.revisionLog+xml"/>
  <Override PartName="/xl/revisions/revisionLog533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1163.xml" ContentType="application/vnd.openxmlformats-officedocument.spreadsheetml.revisionLog+xml"/>
  <Override PartName="/xl/revisions/revisionLog1370.xml" ContentType="application/vnd.openxmlformats-officedocument.spreadsheetml.revisionLog+xml"/>
  <Override PartName="/xl/revisions/revisionLog2007.xml" ContentType="application/vnd.openxmlformats-officedocument.spreadsheetml.revisionLog+xml"/>
  <Override PartName="/xl/revisions/revisionLog2214.xml" ContentType="application/vnd.openxmlformats-officedocument.spreadsheetml.revisionLog+xml"/>
  <Override PartName="/xl/revisions/revisionLog2659.xml" ContentType="application/vnd.openxmlformats-officedocument.spreadsheetml.revisionLog+xml"/>
  <Override PartName="/xl/revisions/revisionLog2866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838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1468.xml" ContentType="application/vnd.openxmlformats-officedocument.spreadsheetml.revisionLog+xml"/>
  <Override PartName="/xl/revisions/revisionLog1675.xml" ContentType="application/vnd.openxmlformats-officedocument.spreadsheetml.revisionLog+xml"/>
  <Override PartName="/xl/revisions/revisionLog1882.xml" ContentType="application/vnd.openxmlformats-officedocument.spreadsheetml.revisionLog+xml"/>
  <Override PartName="/xl/revisions/revisionLog2421.xml" ContentType="application/vnd.openxmlformats-officedocument.spreadsheetml.revisionLog+xml"/>
  <Override PartName="/xl/revisions/revisionLog2519.xml" ContentType="application/vnd.openxmlformats-officedocument.spreadsheetml.revisionLog+xml"/>
  <Override PartName="/xl/revisions/revisionLog2726.xml" ContentType="application/vnd.openxmlformats-officedocument.spreadsheetml.revisionLog+xml"/>
  <Override PartName="/xl/revisions/revisionLog600.xml" ContentType="application/vnd.openxmlformats-officedocument.spreadsheetml.revisionLog+xml"/>
  <Override PartName="/xl/revisions/revisionLog1230.xml" ContentType="application/vnd.openxmlformats-officedocument.spreadsheetml.revisionLog+xml"/>
  <Override PartName="/xl/revisions/revisionLog1328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2933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174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602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390.xml" ContentType="application/vnd.openxmlformats-officedocument.spreadsheetml.revisionLog+xml"/>
  <Override PartName="/xl/revisions/revisionLog1907.xml" ContentType="application/vnd.openxmlformats-officedocument.spreadsheetml.revisionLog+xml"/>
  <Override PartName="/xl/revisions/revisionLog2071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488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2169.xml" ContentType="application/vnd.openxmlformats-officedocument.spreadsheetml.revisionLog+xml"/>
  <Override PartName="/xl/revisions/revisionLog2376.xml" ContentType="application/vnd.openxmlformats-officedocument.spreadsheetml.revisionLog+xml"/>
  <Override PartName="/xl/revisions/revisionLog2583.xml" ContentType="application/vnd.openxmlformats-officedocument.spreadsheetml.revisionLog+xml"/>
  <Override PartName="/xl/revisions/revisionLog2790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48.xml" ContentType="application/vnd.openxmlformats-officedocument.spreadsheetml.revisionLog+xml"/>
  <Override PartName="/xl/revisions/revisionLog555.xml" ContentType="application/vnd.openxmlformats-officedocument.spreadsheetml.revisionLog+xml"/>
  <Override PartName="/xl/revisions/revisionLog762.xml" ContentType="application/vnd.openxmlformats-officedocument.spreadsheetml.revisionLog+xml"/>
  <Override PartName="/xl/revisions/revisionLog1185.xml" ContentType="application/vnd.openxmlformats-officedocument.spreadsheetml.revisionLog+xml"/>
  <Override PartName="/xl/revisions/revisionLog1392.xml" ContentType="application/vnd.openxmlformats-officedocument.spreadsheetml.revisionLog+xml"/>
  <Override PartName="/xl/revisions/revisionLog2029.xml" ContentType="application/vnd.openxmlformats-officedocument.spreadsheetml.revisionLog+xml"/>
  <Override PartName="/xl/revisions/revisionLog2236.xml" ContentType="application/vnd.openxmlformats-officedocument.spreadsheetml.revisionLog+xml"/>
  <Override PartName="/xl/revisions/revisionLog2443.xml" ContentType="application/vnd.openxmlformats-officedocument.spreadsheetml.revisionLog+xml"/>
  <Override PartName="/xl/revisions/revisionLog2650.xml" ContentType="application/vnd.openxmlformats-officedocument.spreadsheetml.revisionLog+xml"/>
  <Override PartName="/xl/revisions/revisionLog2888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415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1252.xml" ContentType="application/vnd.openxmlformats-officedocument.spreadsheetml.revisionLog+xml"/>
  <Override PartName="/xl/revisions/revisionLog1697.xml" ContentType="application/vnd.openxmlformats-officedocument.spreadsheetml.revisionLog+xml"/>
  <Override PartName="/xl/revisions/revisionLog2303.xml" ContentType="application/vnd.openxmlformats-officedocument.spreadsheetml.revisionLog+xml"/>
  <Override PartName="/xl/revisions/revisionLog2510.xml" ContentType="application/vnd.openxmlformats-officedocument.spreadsheetml.revisionLog+xml"/>
  <Override PartName="/xl/revisions/revisionLog2748.xml" ContentType="application/vnd.openxmlformats-officedocument.spreadsheetml.revisionLog+xml"/>
  <Override PartName="/xl/revisions/revisionLog2955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557.xml" ContentType="application/vnd.openxmlformats-officedocument.spreadsheetml.revisionLog+xml"/>
  <Override PartName="/xl/revisions/revisionLog1764.xml" ContentType="application/vnd.openxmlformats-officedocument.spreadsheetml.revisionLog+xml"/>
  <Override PartName="/xl/revisions/revisionLog1971.xml" ContentType="application/vnd.openxmlformats-officedocument.spreadsheetml.revisionLog+xml"/>
  <Override PartName="/xl/revisions/revisionLog2608.xml" ContentType="application/vnd.openxmlformats-officedocument.spreadsheetml.revisionLog+xml"/>
  <Override PartName="/xl/revisions/revisionLog281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417.xml" ContentType="application/vnd.openxmlformats-officedocument.spreadsheetml.revisionLog+xml"/>
  <Override PartName="/xl/revisions/revisionLog1624.xml" ContentType="application/vnd.openxmlformats-officedocument.spreadsheetml.revisionLog+xml"/>
  <Override PartName="/xl/revisions/revisionLog1831.xml" ContentType="application/vnd.openxmlformats-officedocument.spreadsheetml.revisionLog+xml"/>
  <Override PartName="/xl/revisions/revisionLog1929.xml" ContentType="application/vnd.openxmlformats-officedocument.spreadsheetml.revisionLog+xml"/>
  <Override PartName="/xl/revisions/revisionLog2093.xml" ContentType="application/vnd.openxmlformats-officedocument.spreadsheetml.revisionLog+xml"/>
  <Override PartName="/xl/revisions/revisionLog2398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577.xml" ContentType="application/vnd.openxmlformats-officedocument.spreadsheetml.revisionLog+xml"/>
  <Override PartName="/xl/revisions/revisionLog2160.xml" ContentType="application/vnd.openxmlformats-officedocument.spreadsheetml.revisionLog+xml"/>
  <Override PartName="/xl/revisions/revisionLog2258.xml" ContentType="application/vnd.openxmlformats-officedocument.spreadsheetml.revisionLog+xml"/>
  <Override PartName="/xl/revisions/revisionLog3004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78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2020.xml" ContentType="application/vnd.openxmlformats-officedocument.spreadsheetml.revisionLog+xml"/>
  <Override PartName="/xl/revisions/revisionLog2465.xml" ContentType="application/vnd.openxmlformats-officedocument.spreadsheetml.revisionLog+xml"/>
  <Override PartName="/xl/revisions/revisionLog2672.xml" ContentType="application/vnd.openxmlformats-officedocument.spreadsheetml.revisionLog+xml"/>
  <Override PartName="/xl/revisions/revisionLog43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851.xml" ContentType="application/vnd.openxmlformats-officedocument.spreadsheetml.revisionLog+xml"/>
  <Override PartName="/xl/revisions/revisionLog1274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79.xml" ContentType="application/vnd.openxmlformats-officedocument.spreadsheetml.revisionLog+xml"/>
  <Override PartName="/xl/revisions/revisionLog2118.xml" ContentType="application/vnd.openxmlformats-officedocument.spreadsheetml.revisionLog+xml"/>
  <Override PartName="/xl/revisions/revisionLog2325.xml" ContentType="application/vnd.openxmlformats-officedocument.spreadsheetml.revisionLog+xml"/>
  <Override PartName="/xl/revisions/revisionLog2532.xml" ContentType="application/vnd.openxmlformats-officedocument.spreadsheetml.revisionLog+xml"/>
  <Override PartName="/xl/revisions/revisionLog2977.xml" ContentType="application/vnd.openxmlformats-officedocument.spreadsheetml.revisionLog+xml"/>
  <Override PartName="/xl/revisions/revisionLog504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1134.xml" ContentType="application/vnd.openxmlformats-officedocument.spreadsheetml.revisionLog+xml"/>
  <Override PartName="/xl/revisions/revisionLog1341.xml" ContentType="application/vnd.openxmlformats-officedocument.spreadsheetml.revisionLog+xml"/>
  <Override PartName="/xl/revisions/revisionLog1786.xml" ContentType="application/vnd.openxmlformats-officedocument.spreadsheetml.revisionLog+xml"/>
  <Override PartName="/xl/revisions/revisionLog1993.xml" ContentType="application/vnd.openxmlformats-officedocument.spreadsheetml.revisionLog+xml"/>
  <Override PartName="/xl/revisions/revisionLog2837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09.xml" ContentType="application/vnd.openxmlformats-officedocument.spreadsheetml.revisionLog+xml"/>
  <Override PartName="/xl/revisions/revisionLog1201.xml" ContentType="application/vnd.openxmlformats-officedocument.spreadsheetml.revisionLog+xml"/>
  <Override PartName="/xl/revisions/revisionLog1439.xml" ContentType="application/vnd.openxmlformats-officedocument.spreadsheetml.revisionLog+xml"/>
  <Override PartName="/xl/revisions/revisionLog1646.xml" ContentType="application/vnd.openxmlformats-officedocument.spreadsheetml.revisionLog+xml"/>
  <Override PartName="/xl/revisions/revisionLog1853.xml" ContentType="application/vnd.openxmlformats-officedocument.spreadsheetml.revisionLog+xml"/>
  <Override PartName="/xl/revisions/revisionLog2904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713.xml" ContentType="application/vnd.openxmlformats-officedocument.spreadsheetml.revisionLog+xml"/>
  <Override PartName="/xl/revisions/revisionLog1920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2182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599.xml" ContentType="application/vnd.openxmlformats-officedocument.spreadsheetml.revisionLog+xml"/>
  <Override PartName="/xl/revisions/revisionLog2042.xml" ContentType="application/vnd.openxmlformats-officedocument.spreadsheetml.revisionLog+xml"/>
  <Override PartName="/xl/revisions/revisionLog2487.xml" ContentType="application/vnd.openxmlformats-officedocument.spreadsheetml.revisionLog+xml"/>
  <Override PartName="/xl/revisions/revisionLog2694.xml" ContentType="application/vnd.openxmlformats-officedocument.spreadsheetml.revisionLog+xml"/>
  <Override PartName="/xl/revisions/revisionLog459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296.xml" ContentType="application/vnd.openxmlformats-officedocument.spreadsheetml.revisionLog+xml"/>
  <Override PartName="/xl/revisions/revisionLog2347.xml" ContentType="application/vnd.openxmlformats-officedocument.spreadsheetml.revisionLog+xml"/>
  <Override PartName="/xl/revisions/revisionLog2554.xml" ContentType="application/vnd.openxmlformats-officedocument.spreadsheetml.revisionLog+xml"/>
  <Override PartName="/xl/revisions/revisionLog2999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319.xml" ContentType="application/vnd.openxmlformats-officedocument.spreadsheetml.revisionLog+xml"/>
  <Override PartName="/xl/revisions/revisionLog526.xml" ContentType="application/vnd.openxmlformats-officedocument.spreadsheetml.revisionLog+xml"/>
  <Override PartName="/xl/revisions/revisionLog1156.xml" ContentType="application/vnd.openxmlformats-officedocument.spreadsheetml.revisionLog+xml"/>
  <Override PartName="/xl/revisions/revisionLog1363.xml" ContentType="application/vnd.openxmlformats-officedocument.spreadsheetml.revisionLog+xml"/>
  <Override PartName="/xl/revisions/revisionLog2207.xml" ContentType="application/vnd.openxmlformats-officedocument.spreadsheetml.revisionLog+xml"/>
  <Override PartName="/xl/revisions/revisionLog2761.xml" ContentType="application/vnd.openxmlformats-officedocument.spreadsheetml.revisionLog+xml"/>
  <Override PartName="/xl/revisions/revisionLog2859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1570.xml" ContentType="application/vnd.openxmlformats-officedocument.spreadsheetml.revisionLog+xml"/>
  <Override PartName="/xl/revisions/revisionLog1668.xml" ContentType="application/vnd.openxmlformats-officedocument.spreadsheetml.revisionLog+xml"/>
  <Override PartName="/xl/revisions/revisionLog1875.xml" ContentType="application/vnd.openxmlformats-officedocument.spreadsheetml.revisionLog+xml"/>
  <Override PartName="/xl/revisions/revisionLog2414.xml" ContentType="application/vnd.openxmlformats-officedocument.spreadsheetml.revisionLog+xml"/>
  <Override PartName="/xl/revisions/revisionLog2621.xml" ContentType="application/vnd.openxmlformats-officedocument.spreadsheetml.revisionLog+xml"/>
  <Override PartName="/xl/revisions/revisionLog2719.xml" ContentType="application/vnd.openxmlformats-officedocument.spreadsheetml.revisionLog+xml"/>
  <Override PartName="/xl/revisions/revisionLog800.xml" ContentType="application/vnd.openxmlformats-officedocument.spreadsheetml.revisionLog+xml"/>
  <Override PartName="/xl/revisions/revisionLog1223.xml" ContentType="application/vnd.openxmlformats-officedocument.spreadsheetml.revisionLog+xml"/>
  <Override PartName="/xl/revisions/revisionLog1430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2926.xml" ContentType="application/vnd.openxmlformats-officedocument.spreadsheetml.revisionLog+xml"/>
  <Override PartName="/xl/revisions/revisionLog1735.xml" ContentType="application/vnd.openxmlformats-officedocument.spreadsheetml.revisionLog+xml"/>
  <Override PartName="/xl/revisions/revisionLog194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802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383.xml" ContentType="application/vnd.openxmlformats-officedocument.spreadsheetml.revisionLog+xml"/>
  <Override PartName="/xl/revisions/revisionLog590.xml" ContentType="application/vnd.openxmlformats-officedocument.spreadsheetml.revisionLog+xml"/>
  <Override PartName="/xl/revisions/revisionLog2064.xml" ContentType="application/vnd.openxmlformats-officedocument.spreadsheetml.revisionLog+xml"/>
  <Override PartName="/xl/revisions/revisionLog2271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450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2131.xml" ContentType="application/vnd.openxmlformats-officedocument.spreadsheetml.revisionLog+xml"/>
  <Override PartName="/xl/revisions/revisionLog2369.xml" ContentType="application/vnd.openxmlformats-officedocument.spreadsheetml.revisionLog+xml"/>
  <Override PartName="/xl/revisions/revisionLog2576.xml" ContentType="application/vnd.openxmlformats-officedocument.spreadsheetml.revisionLog+xml"/>
  <Override PartName="/xl/revisions/revisionLog2783.xml" ContentType="application/vnd.openxmlformats-officedocument.spreadsheetml.revisionLog+xml"/>
  <Override PartName="/xl/revisions/revisionLog2990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310.xml" ContentType="application/vnd.openxmlformats-officedocument.spreadsheetml.revisionLog+xml"/>
  <Override PartName="/xl/revisions/revisionLog548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1178.xml" ContentType="application/vnd.openxmlformats-officedocument.spreadsheetml.revisionLog+xml"/>
  <Override PartName="/xl/revisions/revisionLog1385.xml" ContentType="application/vnd.openxmlformats-officedocument.spreadsheetml.revisionLog+xml"/>
  <Override PartName="/xl/revisions/revisionLog1592.xml" ContentType="application/vnd.openxmlformats-officedocument.spreadsheetml.revisionLog+xml"/>
  <Override PartName="/xl/revisions/revisionLog2229.xml" ContentType="application/vnd.openxmlformats-officedocument.spreadsheetml.revisionLog+xml"/>
  <Override PartName="/xl/revisions/revisionLog2436.xml" ContentType="application/vnd.openxmlformats-officedocument.spreadsheetml.revisionLog+xml"/>
  <Override PartName="/xl/revisions/revisionLog2643.xml" ContentType="application/vnd.openxmlformats-officedocument.spreadsheetml.revisionLog+xml"/>
  <Override PartName="/xl/revisions/revisionLog2850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408.xml" ContentType="application/vnd.openxmlformats-officedocument.spreadsheetml.revisionLog+xml"/>
  <Override PartName="/xl/revisions/revisionLog615.xml" ContentType="application/vnd.openxmlformats-officedocument.spreadsheetml.revisionLog+xml"/>
  <Override PartName="/xl/revisions/revisionLog822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1245.xml" ContentType="application/vnd.openxmlformats-officedocument.spreadsheetml.revisionLog+xml"/>
  <Override PartName="/xl/revisions/revisionLog1452.xml" ContentType="application/vnd.openxmlformats-officedocument.spreadsheetml.revisionLog+xml"/>
  <Override PartName="/xl/revisions/revisionLog1897.xml" ContentType="application/vnd.openxmlformats-officedocument.spreadsheetml.revisionLog+xml"/>
  <Override PartName="/xl/revisions/revisionLog2503.xml" ContentType="application/vnd.openxmlformats-officedocument.spreadsheetml.revisionLog+xml"/>
  <Override PartName="/xl/revisions/revisionLog2948.xml" ContentType="application/vnd.openxmlformats-officedocument.spreadsheetml.revisionLog+xml"/>
  <Override PartName="/xl/revisions/revisionLog1105.xml" ContentType="application/vnd.openxmlformats-officedocument.spreadsheetml.revisionLog+xml"/>
  <Override PartName="/xl/revisions/revisionLog1312.xml" ContentType="application/vnd.openxmlformats-officedocument.spreadsheetml.revisionLog+xml"/>
  <Override PartName="/xl/revisions/revisionLog1757.xml" ContentType="application/vnd.openxmlformats-officedocument.spreadsheetml.revisionLog+xml"/>
  <Override PartName="/xl/revisions/revisionLog1964.xml" ContentType="application/vnd.openxmlformats-officedocument.spreadsheetml.revisionLog+xml"/>
  <Override PartName="/xl/revisions/revisionLog2710.xml" ContentType="application/vnd.openxmlformats-officedocument.spreadsheetml.revisionLog+xml"/>
  <Override PartName="/xl/revisions/revisionLog280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617.xml" ContentType="application/vnd.openxmlformats-officedocument.spreadsheetml.revisionLog+xml"/>
  <Override PartName="/xl/revisions/revisionLog1824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086.xml" ContentType="application/vnd.openxmlformats-officedocument.spreadsheetml.revisionLog+xml"/>
  <Override PartName="/xl/revisions/revisionLog2293.xml" ContentType="application/vnd.openxmlformats-officedocument.spreadsheetml.revisionLog+xml"/>
  <Override PartName="/xl/revisions/revisionLog2598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472.xml" ContentType="application/vnd.openxmlformats-officedocument.spreadsheetml.revisionLog+xml"/>
  <Override PartName="/xl/revisions/revisionLog2153.xml" ContentType="application/vnd.openxmlformats-officedocument.spreadsheetml.revisionLog+xml"/>
  <Override PartName="/xl/revisions/revisionLog236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332.xml" ContentType="application/vnd.openxmlformats-officedocument.spreadsheetml.revisionLog+xml"/>
  <Override PartName="/xl/revisions/revisionLog777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2013.xml" ContentType="application/vnd.openxmlformats-officedocument.spreadsheetml.revisionLog+xml"/>
  <Override PartName="/xl/revisions/revisionLog2220.xml" ContentType="application/vnd.openxmlformats-officedocument.spreadsheetml.revisionLog+xml"/>
  <Override PartName="/xl/revisions/revisionLog2458.xml" ContentType="application/vnd.openxmlformats-officedocument.spreadsheetml.revisionLog+xml"/>
  <Override PartName="/xl/revisions/revisionLog2665.xml" ContentType="application/vnd.openxmlformats-officedocument.spreadsheetml.revisionLog+xml"/>
  <Override PartName="/xl/revisions/revisionLog2872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844.xml" ContentType="application/vnd.openxmlformats-officedocument.spreadsheetml.revisionLog+xml"/>
  <Override PartName="/xl/revisions/revisionLog1267.xml" ContentType="application/vnd.openxmlformats-officedocument.spreadsheetml.revisionLog+xml"/>
  <Override PartName="/xl/revisions/revisionLog1474.xml" ContentType="application/vnd.openxmlformats-officedocument.spreadsheetml.revisionLog+xml"/>
  <Override PartName="/xl/revisions/revisionLog1681.xml" ContentType="application/vnd.openxmlformats-officedocument.spreadsheetml.revisionLog+xml"/>
  <Override PartName="/xl/revisions/revisionLog2318.xml" ContentType="application/vnd.openxmlformats-officedocument.spreadsheetml.revisionLog+xml"/>
  <Override PartName="/xl/revisions/revisionLog2525.xml" ContentType="application/vnd.openxmlformats-officedocument.spreadsheetml.revisionLog+xml"/>
  <Override PartName="/xl/revisions/revisionLog2732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1127.xml" ContentType="application/vnd.openxmlformats-officedocument.spreadsheetml.revisionLog+xml"/>
  <Override PartName="/xl/revisions/revisionLog1334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779.xml" ContentType="application/vnd.openxmlformats-officedocument.spreadsheetml.revisionLog+xml"/>
  <Override PartName="/xl/revisions/revisionLog198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401.xml" ContentType="application/vnd.openxmlformats-officedocument.spreadsheetml.revisionLog+xml"/>
  <Override PartName="/xl/revisions/revisionLog1639.xml" ContentType="application/vnd.openxmlformats-officedocument.spreadsheetml.revisionLog+xml"/>
  <Override PartName="/xl/revisions/revisionLog1846.xml" ContentType="application/vnd.openxmlformats-officedocument.spreadsheetml.revisionLog+xml"/>
  <Override PartName="/xl/revisions/revisionLog1706.xml" ContentType="application/vnd.openxmlformats-officedocument.spreadsheetml.revisionLog+xml"/>
  <Override PartName="/xl/revisions/revisionLog1913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494.xml" ContentType="application/vnd.openxmlformats-officedocument.spreadsheetml.revisionLog+xml"/>
  <Override PartName="/xl/revisions/revisionLog2175.xml" ContentType="application/vnd.openxmlformats-officedocument.spreadsheetml.revisionLog+xml"/>
  <Override PartName="/xl/revisions/revisionLog2382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799.xml" ContentType="application/vnd.openxmlformats-officedocument.spreadsheetml.revisionLog+xml"/>
  <Override PartName="/xl/revisions/revisionLog1191.xml" ContentType="application/vnd.openxmlformats-officedocument.spreadsheetml.revisionLog+xml"/>
  <Override PartName="/xl/revisions/revisionLog2035.xml" ContentType="application/vnd.openxmlformats-officedocument.spreadsheetml.revisionLog+xml"/>
  <Override PartName="/xl/revisions/revisionLog2687.xml" ContentType="application/vnd.openxmlformats-officedocument.spreadsheetml.revisionLog+xml"/>
  <Override PartName="/xl/revisions/revisionLog2894.xml" ContentType="application/vnd.openxmlformats-officedocument.spreadsheetml.revisionLog+xml"/>
  <Override PartName="/xl/revisions/revisionLog561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1289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2242.xml" ContentType="application/vnd.openxmlformats-officedocument.spreadsheetml.revisionLog+xml"/>
  <Override PartName="/xl/revisions/revisionLog2547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421.xml" ContentType="application/vnd.openxmlformats-officedocument.spreadsheetml.revisionLog+xml"/>
  <Override PartName="/xl/revisions/revisionLog519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149.xml" ContentType="application/vnd.openxmlformats-officedocument.spreadsheetml.revisionLog+xml"/>
  <Override PartName="/xl/revisions/revisionLog1356.xml" ContentType="application/vnd.openxmlformats-officedocument.spreadsheetml.revisionLog+xml"/>
  <Override PartName="/xl/revisions/revisionLog2102.xml" ContentType="application/vnd.openxmlformats-officedocument.spreadsheetml.revisionLog+xml"/>
  <Override PartName="/xl/revisions/revisionLog2754.xml" ContentType="application/vnd.openxmlformats-officedocument.spreadsheetml.revisionLog+xml"/>
  <Override PartName="/xl/revisions/revisionLog2961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1563.xml" ContentType="application/vnd.openxmlformats-officedocument.spreadsheetml.revisionLog+xml"/>
  <Override PartName="/xl/revisions/revisionLog1770.xml" ContentType="application/vnd.openxmlformats-officedocument.spreadsheetml.revisionLog+xml"/>
  <Override PartName="/xl/revisions/revisionLog1868.xml" ContentType="application/vnd.openxmlformats-officedocument.spreadsheetml.revisionLog+xml"/>
  <Override PartName="/xl/revisions/revisionLog2407.xml" ContentType="application/vnd.openxmlformats-officedocument.spreadsheetml.revisionLog+xml"/>
  <Override PartName="/xl/revisions/revisionLog2614.xml" ContentType="application/vnd.openxmlformats-officedocument.spreadsheetml.revisionLog+xml"/>
  <Override PartName="/xl/revisions/revisionLog282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216.xml" ContentType="application/vnd.openxmlformats-officedocument.spreadsheetml.revisionLog+xml"/>
  <Override PartName="/xl/revisions/revisionLog1423.xml" ContentType="application/vnd.openxmlformats-officedocument.spreadsheetml.revisionLog+xml"/>
  <Override PartName="/xl/revisions/revisionLog1630.xml" ContentType="application/vnd.openxmlformats-officedocument.spreadsheetml.revisionLog+xml"/>
  <Override PartName="/xl/revisions/revisionLog2919.xml" ContentType="application/vnd.openxmlformats-officedocument.spreadsheetml.revisionLog+xml"/>
  <Override PartName="/xl/revisions/revisionLog1728.xml" ContentType="application/vnd.openxmlformats-officedocument.spreadsheetml.revisionLog+xml"/>
  <Override PartName="/xl/revisions/revisionLog1935.xml" ContentType="application/vnd.openxmlformats-officedocument.spreadsheetml.revisionLog+xml"/>
  <Override PartName="/xl/revisions/revisionLog2197.xml" ContentType="application/vnd.openxmlformats-officedocument.spreadsheetml.revisionLog+xml"/>
  <Override PartName="/xl/revisions/revisionLog3010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376.xml" ContentType="application/vnd.openxmlformats-officedocument.spreadsheetml.revisionLog+xml"/>
  <Override PartName="/xl/revisions/revisionLog583.xml" ContentType="application/vnd.openxmlformats-officedocument.spreadsheetml.revisionLog+xml"/>
  <Override PartName="/xl/revisions/revisionLog790.xml" ContentType="application/vnd.openxmlformats-officedocument.spreadsheetml.revisionLog+xml"/>
  <Override PartName="/xl/revisions/revisionLog2057.xml" ContentType="application/vnd.openxmlformats-officedocument.spreadsheetml.revisionLog+xml"/>
  <Override PartName="/xl/revisions/revisionLog2264.xml" ContentType="application/vnd.openxmlformats-officedocument.spreadsheetml.revisionLog+xml"/>
  <Override PartName="/xl/revisions/revisionLog247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443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1280.xml" ContentType="application/vnd.openxmlformats-officedocument.spreadsheetml.revisionLog+xml"/>
  <Override PartName="/xl/revisions/revisionLog2124.xml" ContentType="application/vnd.openxmlformats-officedocument.spreadsheetml.revisionLog+xml"/>
  <Override PartName="/xl/revisions/revisionLog2331.xml" ContentType="application/vnd.openxmlformats-officedocument.spreadsheetml.revisionLog+xml"/>
  <Override PartName="/xl/revisions/revisionLog2569.xml" ContentType="application/vnd.openxmlformats-officedocument.spreadsheetml.revisionLog+xml"/>
  <Override PartName="/xl/revisions/revisionLog2776.xml" ContentType="application/vnd.openxmlformats-officedocument.spreadsheetml.revisionLog+xml"/>
  <Override PartName="/xl/revisions/revisionLog2983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1140.xml" ContentType="application/vnd.openxmlformats-officedocument.spreadsheetml.revisionLog+xml"/>
  <Override PartName="/xl/revisions/revisionLog1378.xml" ContentType="application/vnd.openxmlformats-officedocument.spreadsheetml.revisionLog+xml"/>
  <Override PartName="/xl/revisions/revisionLog1585.xml" ContentType="application/vnd.openxmlformats-officedocument.spreadsheetml.revisionLog+xml"/>
  <Override PartName="/xl/revisions/revisionLog1792.xml" ContentType="application/vnd.openxmlformats-officedocument.spreadsheetml.revisionLog+xml"/>
  <Override PartName="/xl/revisions/revisionLog2429.xml" ContentType="application/vnd.openxmlformats-officedocument.spreadsheetml.revisionLog+xml"/>
  <Override PartName="/xl/revisions/revisionLog2636.xml" ContentType="application/vnd.openxmlformats-officedocument.spreadsheetml.revisionLog+xml"/>
  <Override PartName="/xl/revisions/revisionLog2843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510.xml" ContentType="application/vnd.openxmlformats-officedocument.spreadsheetml.revisionLog+xml"/>
  <Override PartName="/xl/revisions/revisionLog608.xml" ContentType="application/vnd.openxmlformats-officedocument.spreadsheetml.revisionLog+xml"/>
  <Override PartName="/xl/revisions/revisionLog815.xml" ContentType="application/vnd.openxmlformats-officedocument.spreadsheetml.revisionLog+xml"/>
  <Override PartName="/xl/revisions/revisionLog1238.xml" ContentType="application/vnd.openxmlformats-officedocument.spreadsheetml.revisionLog+xml"/>
  <Override PartName="/xl/revisions/revisionLog1445.xml" ContentType="application/vnd.openxmlformats-officedocument.spreadsheetml.revisionLog+xml"/>
  <Override PartName="/xl/revisions/revisionLog1652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1305.xml" ContentType="application/vnd.openxmlformats-officedocument.spreadsheetml.revisionLog+xml"/>
  <Override PartName="/xl/revisions/revisionLog1957.xml" ContentType="application/vnd.openxmlformats-officedocument.spreadsheetml.revisionLog+xml"/>
  <Override PartName="/xl/revisions/revisionLog2703.xml" ContentType="application/vnd.openxmlformats-officedocument.spreadsheetml.revisionLog+xml"/>
  <Override PartName="/xl/revisions/revisionLog2910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81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98.xml" ContentType="application/vnd.openxmlformats-officedocument.spreadsheetml.revisionLog+xml"/>
  <Override PartName="/xl/revisions/revisionLog207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2286.xml" ContentType="application/vnd.openxmlformats-officedocument.spreadsheetml.revisionLog+xml"/>
  <Override PartName="/xl/revisions/revisionLog2493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465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1095.xml" ContentType="application/vnd.openxmlformats-officedocument.spreadsheetml.revisionLog+xml"/>
  <Override PartName="/xl/revisions/revisionLog2146.xml" ContentType="application/vnd.openxmlformats-officedocument.spreadsheetml.revisionLog+xml"/>
  <Override PartName="/xl/revisions/revisionLog2353.xml" ContentType="application/vnd.openxmlformats-officedocument.spreadsheetml.revisionLog+xml"/>
  <Override PartName="/xl/revisions/revisionLog2560.xml" ContentType="application/vnd.openxmlformats-officedocument.spreadsheetml.revisionLog+xml"/>
  <Override PartName="/xl/revisions/revisionLog2798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325.xml" ContentType="application/vnd.openxmlformats-officedocument.spreadsheetml.revisionLog+xml"/>
  <Override PartName="/xl/revisions/revisionLog532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1162.xml" ContentType="application/vnd.openxmlformats-officedocument.spreadsheetml.revisionLog+xml"/>
  <Override PartName="/xl/revisions/revisionLog2006.xml" ContentType="application/vnd.openxmlformats-officedocument.spreadsheetml.revisionLog+xml"/>
  <Override PartName="/xl/revisions/revisionLog2213.xml" ContentType="application/vnd.openxmlformats-officedocument.spreadsheetml.revisionLog+xml"/>
  <Override PartName="/xl/revisions/revisionLog2420.xml" ContentType="application/vnd.openxmlformats-officedocument.spreadsheetml.revisionLog+xml"/>
  <Override PartName="/xl/revisions/revisionLog2658.xml" ContentType="application/vnd.openxmlformats-officedocument.spreadsheetml.revisionLog+xml"/>
  <Override PartName="/xl/revisions/revisionLog2865.xml" ContentType="application/vnd.openxmlformats-officedocument.spreadsheetml.revisionLog+xml"/>
  <Override PartName="/xl/revisions/revisionLog837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1467.xml" ContentType="application/vnd.openxmlformats-officedocument.spreadsheetml.revisionLog+xml"/>
  <Override PartName="/xl/revisions/revisionLog1674.xml" ContentType="application/vnd.openxmlformats-officedocument.spreadsheetml.revisionLog+xml"/>
  <Override PartName="/xl/revisions/revisionLog1881.xml" ContentType="application/vnd.openxmlformats-officedocument.spreadsheetml.revisionLog+xml"/>
  <Override PartName="/xl/revisions/revisionLog2518.xml" ContentType="application/vnd.openxmlformats-officedocument.spreadsheetml.revisionLog+xml"/>
  <Override PartName="/xl/revisions/revisionLog2725.xml" ContentType="application/vnd.openxmlformats-officedocument.spreadsheetml.revisionLog+xml"/>
  <Override PartName="/xl/revisions/revisionLog2932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1327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741.xml" ContentType="application/vnd.openxmlformats-officedocument.spreadsheetml.revisionLog+xml"/>
  <Override PartName="/xl/revisions/revisionLog1979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601.xml" ContentType="application/vnd.openxmlformats-officedocument.spreadsheetml.revisionLog+xml"/>
  <Override PartName="/xl/revisions/revisionLog1839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906.xml" ContentType="application/vnd.openxmlformats-officedocument.spreadsheetml.revisionLog+xml"/>
  <Override PartName="/xl/revisions/revisionLog487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2070.xml" ContentType="application/vnd.openxmlformats-officedocument.spreadsheetml.revisionLog+xml"/>
  <Override PartName="/xl/revisions/revisionLog2168.xml" ContentType="application/vnd.openxmlformats-officedocument.spreadsheetml.revisionLog+xml"/>
  <Override PartName="/xl/revisions/revisionLog2375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1184.xml" ContentType="application/vnd.openxmlformats-officedocument.spreadsheetml.revisionLog+xml"/>
  <Override PartName="/xl/revisions/revisionLog2028.xml" ContentType="application/vnd.openxmlformats-officedocument.spreadsheetml.revisionLog+xml"/>
  <Override PartName="/xl/revisions/revisionLog2582.xml" ContentType="application/vnd.openxmlformats-officedocument.spreadsheetml.revisionLog+xml"/>
  <Override PartName="/xl/revisions/revisionLog2887.xml" ContentType="application/vnd.openxmlformats-officedocument.spreadsheetml.revisionLog+xml"/>
  <Override PartName="/xl/revisions/revisionLog554.xml" ContentType="application/vnd.openxmlformats-officedocument.spreadsheetml.revisionLog+xml"/>
  <Override PartName="/xl/revisions/revisionLog761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1391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696.xml" ContentType="application/vnd.openxmlformats-officedocument.spreadsheetml.revisionLog+xml"/>
  <Override PartName="/xl/revisions/revisionLog2235.xml" ContentType="application/vnd.openxmlformats-officedocument.spreadsheetml.revisionLog+xml"/>
  <Override PartName="/xl/revisions/revisionLog2442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414.xml" ContentType="application/vnd.openxmlformats-officedocument.spreadsheetml.revisionLog+xml"/>
  <Override PartName="/xl/revisions/revisionLog621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251.xml" ContentType="application/vnd.openxmlformats-officedocument.spreadsheetml.revisionLog+xml"/>
  <Override PartName="/xl/revisions/revisionLog1349.xml" ContentType="application/vnd.openxmlformats-officedocument.spreadsheetml.revisionLog+xml"/>
  <Override PartName="/xl/revisions/revisionLog2302.xml" ContentType="application/vnd.openxmlformats-officedocument.spreadsheetml.revisionLog+xml"/>
  <Override PartName="/xl/revisions/revisionLog2747.xml" ContentType="application/vnd.openxmlformats-officedocument.spreadsheetml.revisionLog+xml"/>
  <Override PartName="/xl/revisions/revisionLog2954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556.xml" ContentType="application/vnd.openxmlformats-officedocument.spreadsheetml.revisionLog+xml"/>
  <Override PartName="/xl/revisions/revisionLog1763.xml" ContentType="application/vnd.openxmlformats-officedocument.spreadsheetml.revisionLog+xml"/>
  <Override PartName="/xl/revisions/revisionLog1970.xml" ContentType="application/vnd.openxmlformats-officedocument.spreadsheetml.revisionLog+xml"/>
  <Override PartName="/xl/revisions/revisionLog2607.xml" ContentType="application/vnd.openxmlformats-officedocument.spreadsheetml.revisionLog+xml"/>
  <Override PartName="/xl/revisions/revisionLog2814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209.xml" ContentType="application/vnd.openxmlformats-officedocument.spreadsheetml.revisionLog+xml"/>
  <Override PartName="/xl/revisions/revisionLog1416.xml" ContentType="application/vnd.openxmlformats-officedocument.spreadsheetml.revisionLog+xml"/>
  <Override PartName="/xl/revisions/revisionLog1623.xml" ContentType="application/vnd.openxmlformats-officedocument.spreadsheetml.revisionLog+xml"/>
  <Override PartName="/xl/revisions/revisionLog1830.xml" ContentType="application/vnd.openxmlformats-officedocument.spreadsheetml.revisionLog+xml"/>
  <Override PartName="/xl/revisions/revisionLog1928.xml" ContentType="application/vnd.openxmlformats-officedocument.spreadsheetml.revisionLog+xml"/>
  <Override PartName="/xl/revisions/revisionLog2092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2397.xml" ContentType="application/vnd.openxmlformats-officedocument.spreadsheetml.revisionLog+xml"/>
  <Override PartName="/xl/revisions/revisionLog3003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369.xml" ContentType="application/vnd.openxmlformats-officedocument.spreadsheetml.revisionLog+xml"/>
  <Override PartName="/xl/revisions/revisionLog576.xml" ContentType="application/vnd.openxmlformats-officedocument.spreadsheetml.revisionLog+xml"/>
  <Override PartName="/xl/revisions/revisionLog783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2257.xml" ContentType="application/vnd.openxmlformats-officedocument.spreadsheetml.revisionLog+xml"/>
  <Override PartName="/xl/revisions/revisionLog2464.xml" ContentType="application/vnd.openxmlformats-officedocument.spreadsheetml.revisionLog+xml"/>
  <Override PartName="/xl/revisions/revisionLog2671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436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1273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2117.xml" ContentType="application/vnd.openxmlformats-officedocument.spreadsheetml.revisionLog+xml"/>
  <Override PartName="/xl/revisions/revisionLog2324.xml" ContentType="application/vnd.openxmlformats-officedocument.spreadsheetml.revisionLog+xml"/>
  <Override PartName="/xl/revisions/revisionLog2769.xml" ContentType="application/vnd.openxmlformats-officedocument.spreadsheetml.revisionLog+xml"/>
  <Override PartName="/xl/revisions/revisionLog2976.xml" ContentType="application/vnd.openxmlformats-officedocument.spreadsheetml.revisionLog+xml"/>
  <Override PartName="/xl/revisions/revisionLog850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1133.xml" ContentType="application/vnd.openxmlformats-officedocument.spreadsheetml.revisionLog+xml"/>
  <Override PartName="/xl/revisions/revisionLog1578.xml" ContentType="application/vnd.openxmlformats-officedocument.spreadsheetml.revisionLog+xml"/>
  <Override PartName="/xl/revisions/revisionLog1785.xml" ContentType="application/vnd.openxmlformats-officedocument.spreadsheetml.revisionLog+xml"/>
  <Override PartName="/xl/revisions/revisionLog1992.xml" ContentType="application/vnd.openxmlformats-officedocument.spreadsheetml.revisionLog+xml"/>
  <Override PartName="/xl/revisions/revisionLog2531.xml" ContentType="application/vnd.openxmlformats-officedocument.spreadsheetml.revisionLog+xml"/>
  <Override PartName="/xl/revisions/revisionLog2629.xml" ContentType="application/vnd.openxmlformats-officedocument.spreadsheetml.revisionLog+xml"/>
  <Override PartName="/xl/revisions/revisionLog283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503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808.xml" ContentType="application/vnd.openxmlformats-officedocument.spreadsheetml.revisionLog+xml"/>
  <Override PartName="/xl/revisions/revisionLog1340.xml" ContentType="application/vnd.openxmlformats-officedocument.spreadsheetml.revisionLog+xml"/>
  <Override PartName="/xl/revisions/revisionLog1438.xml" ContentType="application/vnd.openxmlformats-officedocument.spreadsheetml.revisionLog+xml"/>
  <Override PartName="/xl/revisions/revisionLog1645.xml" ContentType="application/vnd.openxmlformats-officedocument.spreadsheetml.revisionLog+xml"/>
  <Override PartName="/xl/revisions/revisionLog1200.xml" ContentType="application/vnd.openxmlformats-officedocument.spreadsheetml.revisionLog+xml"/>
  <Override PartName="/xl/revisions/revisionLog1852.xml" ContentType="application/vnd.openxmlformats-officedocument.spreadsheetml.revisionLog+xml"/>
  <Override PartName="/xl/revisions/revisionLog2903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712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2181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598.xml" ContentType="application/vnd.openxmlformats-officedocument.spreadsheetml.revisionLog+xml"/>
  <Override PartName="/xl/revisions/revisionLog2041.xml" ContentType="application/vnd.openxmlformats-officedocument.spreadsheetml.revisionLog+xml"/>
  <Override PartName="/xl/revisions/revisionLog2279.xml" ContentType="application/vnd.openxmlformats-officedocument.spreadsheetml.revisionLog+xml"/>
  <Override PartName="/xl/revisions/revisionLog2486.xml" ContentType="application/vnd.openxmlformats-officedocument.spreadsheetml.revisionLog+xml"/>
  <Override PartName="/xl/revisions/revisionLog2693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458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295.xml" ContentType="application/vnd.openxmlformats-officedocument.spreadsheetml.revisionLog+xml"/>
  <Override PartName="/xl/revisions/revisionLog2139.xml" ContentType="application/vnd.openxmlformats-officedocument.spreadsheetml.revisionLog+xml"/>
  <Override PartName="/xl/revisions/revisionLog2346.xml" ContentType="application/vnd.openxmlformats-officedocument.spreadsheetml.revisionLog+xml"/>
  <Override PartName="/xl/revisions/revisionLog2553.xml" ContentType="application/vnd.openxmlformats-officedocument.spreadsheetml.revisionLog+xml"/>
  <Override PartName="/xl/revisions/revisionLog2760.xml" ContentType="application/vnd.openxmlformats-officedocument.spreadsheetml.revisionLog+xml"/>
  <Override PartName="/xl/revisions/revisionLog2998.xml" ContentType="application/vnd.openxmlformats-officedocument.spreadsheetml.revisionLog+xml"/>
  <Override PartName="/xl/revisions/revisionLog318.xml" ContentType="application/vnd.openxmlformats-officedocument.spreadsheetml.revisionLog+xml"/>
  <Override PartName="/xl/revisions/revisionLog525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1155.xml" ContentType="application/vnd.openxmlformats-officedocument.spreadsheetml.revisionLog+xml"/>
  <Override PartName="/xl/revisions/revisionLog1362.xml" ContentType="application/vnd.openxmlformats-officedocument.spreadsheetml.revisionLog+xml"/>
  <Override PartName="/xl/revisions/revisionLog2206.xml" ContentType="application/vnd.openxmlformats-officedocument.spreadsheetml.revisionLog+xml"/>
  <Override PartName="/xl/revisions/revisionLog2413.xml" ContentType="application/vnd.openxmlformats-officedocument.spreadsheetml.revisionLog+xml"/>
  <Override PartName="/xl/revisions/revisionLog2620.xml" ContentType="application/vnd.openxmlformats-officedocument.spreadsheetml.revisionLog+xml"/>
  <Override PartName="/xl/revisions/revisionLog2858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222.xml" ContentType="application/vnd.openxmlformats-officedocument.spreadsheetml.revisionLog+xml"/>
  <Override PartName="/xl/revisions/revisionLog1667.xml" ContentType="application/vnd.openxmlformats-officedocument.spreadsheetml.revisionLog+xml"/>
  <Override PartName="/xl/revisions/revisionLog1874.xml" ContentType="application/vnd.openxmlformats-officedocument.spreadsheetml.revisionLog+xml"/>
  <Override PartName="/xl/revisions/revisionLog2718.xml" ContentType="application/vnd.openxmlformats-officedocument.spreadsheetml.revisionLog+xml"/>
  <Override PartName="/xl/revisions/revisionLog2925.xml" ContentType="application/vnd.openxmlformats-officedocument.spreadsheetml.revisionLog+xml"/>
  <Override PartName="/xl/revisions/revisionLog1527.xml" ContentType="application/vnd.openxmlformats-officedocument.spreadsheetml.revisionLog+xml"/>
  <Override PartName="/xl/revisions/revisionLog1734.xml" ContentType="application/vnd.openxmlformats-officedocument.spreadsheetml.revisionLog+xml"/>
  <Override PartName="/xl/revisions/revisionLog194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801.xml" ContentType="application/vnd.openxmlformats-officedocument.spreadsheetml.revisionLog+xml"/>
  <Override PartName="/xl/revisions/revisionLog382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2063.xml" ContentType="application/vnd.openxmlformats-officedocument.spreadsheetml.revisionLog+xml"/>
  <Override PartName="/xl/revisions/revisionLog2270.xml" ContentType="application/vnd.openxmlformats-officedocument.spreadsheetml.revisionLog+xml"/>
  <Override PartName="/xl/revisions/revisionLog2368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1177.xml" ContentType="application/vnd.openxmlformats-officedocument.spreadsheetml.revisionLog+xml"/>
  <Override PartName="/xl/revisions/revisionLog2130.xml" ContentType="application/vnd.openxmlformats-officedocument.spreadsheetml.revisionLog+xml"/>
  <Override PartName="/xl/revisions/revisionLog2575.xml" ContentType="application/vnd.openxmlformats-officedocument.spreadsheetml.revisionLog+xml"/>
  <Override PartName="/xl/revisions/revisionLog2782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547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1384.xml" ContentType="application/vnd.openxmlformats-officedocument.spreadsheetml.revisionLog+xml"/>
  <Override PartName="/xl/revisions/revisionLog1591.xml" ContentType="application/vnd.openxmlformats-officedocument.spreadsheetml.revisionLog+xml"/>
  <Override PartName="/xl/revisions/revisionLog1689.xml" ContentType="application/vnd.openxmlformats-officedocument.spreadsheetml.revisionLog+xml"/>
  <Override PartName="/xl/revisions/revisionLog2228.xml" ContentType="application/vnd.openxmlformats-officedocument.spreadsheetml.revisionLog+xml"/>
  <Override PartName="/xl/revisions/revisionLog2435.xml" ContentType="application/vnd.openxmlformats-officedocument.spreadsheetml.revisionLog+xml"/>
  <Override PartName="/xl/revisions/revisionLog264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407.xml" ContentType="application/vnd.openxmlformats-officedocument.spreadsheetml.revisionLog+xml"/>
  <Override PartName="/xl/revisions/revisionLog614.xml" ContentType="application/vnd.openxmlformats-officedocument.spreadsheetml.revisionLog+xml"/>
  <Override PartName="/xl/revisions/revisionLog821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244.xml" ContentType="application/vnd.openxmlformats-officedocument.spreadsheetml.revisionLog+xml"/>
  <Override PartName="/xl/revisions/revisionLog1451.xml" ContentType="application/vnd.openxmlformats-officedocument.spreadsheetml.revisionLog+xml"/>
  <Override PartName="/xl/revisions/revisionLog1896.xml" ContentType="application/vnd.openxmlformats-officedocument.spreadsheetml.revisionLog+xml"/>
  <Override PartName="/xl/revisions/revisionLog2502.xml" ContentType="application/vnd.openxmlformats-officedocument.spreadsheetml.revisionLog+xml"/>
  <Override PartName="/xl/revisions/revisionLog2947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1104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756.xml" ContentType="application/vnd.openxmlformats-officedocument.spreadsheetml.revisionLog+xml"/>
  <Override PartName="/xl/revisions/revisionLog1963.xml" ContentType="application/vnd.openxmlformats-officedocument.spreadsheetml.revisionLog+xml"/>
  <Override PartName="/xl/revisions/revisionLog280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409.xml" ContentType="application/vnd.openxmlformats-officedocument.spreadsheetml.revisionLog+xml"/>
  <Override PartName="/xl/revisions/revisionLog1616.xml" ContentType="application/vnd.openxmlformats-officedocument.spreadsheetml.revisionLog+xml"/>
  <Override PartName="/xl/revisions/revisionLog1823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2085.xml" ContentType="application/vnd.openxmlformats-officedocument.spreadsheetml.revisionLog+xml"/>
  <Override PartName="/xl/revisions/revisionLog2292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471.xml" ContentType="application/vnd.openxmlformats-officedocument.spreadsheetml.revisionLog+xml"/>
  <Override PartName="/xl/revisions/revisionLog2152.xml" ContentType="application/vnd.openxmlformats-officedocument.spreadsheetml.revisionLog+xml"/>
  <Override PartName="/xl/revisions/revisionLog2597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69.xml" ContentType="application/vnd.openxmlformats-officedocument.spreadsheetml.revisionLog+xml"/>
  <Override PartName="/xl/revisions/revisionLog776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1199.xml" ContentType="application/vnd.openxmlformats-officedocument.spreadsheetml.revisionLog+xml"/>
  <Override PartName="/xl/revisions/revisionLog2457.xml" ContentType="application/vnd.openxmlformats-officedocument.spreadsheetml.revisionLog+xml"/>
  <Override PartName="/xl/revisions/revisionLog2664.xml" ContentType="application/vnd.openxmlformats-officedocument.spreadsheetml.revisionLog+xml"/>
  <Override PartName="/xl/revisions/revisionLog331.xml" ContentType="application/vnd.openxmlformats-officedocument.spreadsheetml.revisionLog+xml"/>
  <Override PartName="/xl/revisions/revisionLog429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266.xml" ContentType="application/vnd.openxmlformats-officedocument.spreadsheetml.revisionLog+xml"/>
  <Override PartName="/xl/revisions/revisionLog1473.xml" ContentType="application/vnd.openxmlformats-officedocument.spreadsheetml.revisionLog+xml"/>
  <Override PartName="/xl/revisions/revisionLog2012.xml" ContentType="application/vnd.openxmlformats-officedocument.spreadsheetml.revisionLog+xml"/>
  <Override PartName="/xl/revisions/revisionLog2317.xml" ContentType="application/vnd.openxmlformats-officedocument.spreadsheetml.revisionLog+xml"/>
  <Override PartName="/xl/revisions/revisionLog2871.xml" ContentType="application/vnd.openxmlformats-officedocument.spreadsheetml.revisionLog+xml"/>
  <Override PartName="/xl/revisions/revisionLog2969.xml" ContentType="application/vnd.openxmlformats-officedocument.spreadsheetml.revisionLog+xml"/>
  <Override PartName="/xl/revisions/revisionLog843.xml" ContentType="application/vnd.openxmlformats-officedocument.spreadsheetml.revisionLog+xml"/>
  <Override PartName="/xl/revisions/revisionLog1126.xml" ContentType="application/vnd.openxmlformats-officedocument.spreadsheetml.revisionLog+xml"/>
  <Override PartName="/xl/revisions/revisionLog1680.xml" ContentType="application/vnd.openxmlformats-officedocument.spreadsheetml.revisionLog+xml"/>
  <Override PartName="/xl/revisions/revisionLog1778.xml" ContentType="application/vnd.openxmlformats-officedocument.spreadsheetml.revisionLog+xml"/>
  <Override PartName="/xl/revisions/revisionLog1985.xml" ContentType="application/vnd.openxmlformats-officedocument.spreadsheetml.revisionLog+xml"/>
  <Override PartName="/xl/revisions/revisionLog2524.xml" ContentType="application/vnd.openxmlformats-officedocument.spreadsheetml.revisionLog+xml"/>
  <Override PartName="/xl/revisions/revisionLog2731.xml" ContentType="application/vnd.openxmlformats-officedocument.spreadsheetml.revisionLog+xml"/>
  <Override PartName="/xl/revisions/revisionLog2829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1333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638.xml" ContentType="application/vnd.openxmlformats-officedocument.spreadsheetml.revisionLog+xml"/>
  <Override PartName="/xl/revisions/revisionLog1400.xml" ContentType="application/vnd.openxmlformats-officedocument.spreadsheetml.revisionLog+xml"/>
  <Override PartName="/xl/revisions/revisionLog1845.xml" ContentType="application/vnd.openxmlformats-officedocument.spreadsheetml.revisionLog+xml"/>
  <Override PartName="/xl/revisions/revisionLog1705.xml" ContentType="application/vnd.openxmlformats-officedocument.spreadsheetml.revisionLog+xml"/>
  <Override PartName="/xl/revisions/revisionLog1912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493.xml" ContentType="application/vnd.openxmlformats-officedocument.spreadsheetml.revisionLog+xml"/>
  <Override PartName="/xl/revisions/revisionLog2174.xml" ContentType="application/vnd.openxmlformats-officedocument.spreadsheetml.revisionLog+xml"/>
  <Override PartName="/xl/revisions/revisionLog2381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560.xml" ContentType="application/vnd.openxmlformats-officedocument.spreadsheetml.revisionLog+xml"/>
  <Override PartName="/xl/revisions/revisionLog798.xml" ContentType="application/vnd.openxmlformats-officedocument.spreadsheetml.revisionLog+xml"/>
  <Override PartName="/xl/revisions/revisionLog1190.xml" ContentType="application/vnd.openxmlformats-officedocument.spreadsheetml.revisionLog+xml"/>
  <Override PartName="/xl/revisions/revisionLog2034.xml" ContentType="application/vnd.openxmlformats-officedocument.spreadsheetml.revisionLog+xml"/>
  <Override PartName="/xl/revisions/revisionLog2241.xml" ContentType="application/vnd.openxmlformats-officedocument.spreadsheetml.revisionLog+xml"/>
  <Override PartName="/xl/revisions/revisionLog2479.xml" ContentType="application/vnd.openxmlformats-officedocument.spreadsheetml.revisionLog+xml"/>
  <Override PartName="/xl/revisions/revisionLog2686.xml" ContentType="application/vnd.openxmlformats-officedocument.spreadsheetml.revisionLog+xml"/>
  <Override PartName="/xl/revisions/revisionLog2893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20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1288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2101.xml" ContentType="application/vnd.openxmlformats-officedocument.spreadsheetml.revisionLog+xml"/>
  <Override PartName="/xl/revisions/revisionLog2339.xml" ContentType="application/vnd.openxmlformats-officedocument.spreadsheetml.revisionLog+xml"/>
  <Override PartName="/xl/revisions/revisionLog2546.xml" ContentType="application/vnd.openxmlformats-officedocument.spreadsheetml.revisionLog+xml"/>
  <Override PartName="/xl/revisions/revisionLog2753.xml" ContentType="application/vnd.openxmlformats-officedocument.spreadsheetml.revisionLog+xml"/>
  <Override PartName="/xl/revisions/revisionLog2960.xml" ContentType="application/vnd.openxmlformats-officedocument.spreadsheetml.revisionLog+xml"/>
  <Override PartName="/xl/revisions/revisionLog518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1148.xml" ContentType="application/vnd.openxmlformats-officedocument.spreadsheetml.revisionLog+xml"/>
  <Override PartName="/xl/revisions/revisionLog1355.xml" ContentType="application/vnd.openxmlformats-officedocument.spreadsheetml.revisionLog+xml"/>
  <Override PartName="/xl/revisions/revisionLog1562.xml" ContentType="application/vnd.openxmlformats-officedocument.spreadsheetml.revisionLog+xml"/>
  <Override PartName="/xl/revisions/revisionLog2406.xml" ContentType="application/vnd.openxmlformats-officedocument.spreadsheetml.revisionLog+xml"/>
  <Override PartName="/xl/revisions/revisionLog2613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1215.xml" ContentType="application/vnd.openxmlformats-officedocument.spreadsheetml.revisionLog+xml"/>
  <Override PartName="/xl/revisions/revisionLog1422.xml" ContentType="application/vnd.openxmlformats-officedocument.spreadsheetml.revisionLog+xml"/>
  <Override PartName="/xl/revisions/revisionLog1867.xml" ContentType="application/vnd.openxmlformats-officedocument.spreadsheetml.revisionLog+xml"/>
  <Override PartName="/xl/revisions/revisionLog2820.xml" ContentType="application/vnd.openxmlformats-officedocument.spreadsheetml.revisionLog+xml"/>
  <Override PartName="/xl/revisions/revisionLog291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727.xml" ContentType="application/vnd.openxmlformats-officedocument.spreadsheetml.revisionLog+xml"/>
  <Override PartName="/xl/revisions/revisionLog193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431.xml" ContentType="application/vnd.openxmlformats-officedocument.spreadsheetml.revisionLog+xml"/>
  <Override PartName="/xl/revisions/revisionLog529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159.xml" ContentType="application/vnd.openxmlformats-officedocument.spreadsheetml.revisionLog+xml"/>
  <Override PartName="/xl/revisions/revisionLog1366.xml" ContentType="application/vnd.openxmlformats-officedocument.spreadsheetml.revisionLog+xml"/>
  <Override PartName="/xl/revisions/revisionLog2112.xml" ContentType="application/vnd.openxmlformats-officedocument.spreadsheetml.revisionLog+xml"/>
  <Override PartName="/xl/revisions/revisionLog2196.xml" ContentType="application/vnd.openxmlformats-officedocument.spreadsheetml.revisionLog+xml"/>
  <Override PartName="/xl/revisions/revisionLog2417.xml" ContentType="application/vnd.openxmlformats-officedocument.spreadsheetml.revisionLog+xml"/>
  <Override PartName="/xl/revisions/revisionLog2764.xml" ContentType="application/vnd.openxmlformats-officedocument.spreadsheetml.revisionLog+xml"/>
  <Override PartName="/xl/revisions/revisionLog2971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1573.xml" ContentType="application/vnd.openxmlformats-officedocument.spreadsheetml.revisionLog+xml"/>
  <Override PartName="/xl/revisions/revisionLog1780.xml" ContentType="application/vnd.openxmlformats-officedocument.spreadsheetml.revisionLog+xml"/>
  <Override PartName="/xl/revisions/revisionLog1878.xml" ContentType="application/vnd.openxmlformats-officedocument.spreadsheetml.revisionLog+xml"/>
  <Override PartName="/xl/revisions/revisionLog2624.xml" ContentType="application/vnd.openxmlformats-officedocument.spreadsheetml.revisionLog+xml"/>
  <Override PartName="/xl/revisions/revisionLog2831.xml" ContentType="application/vnd.openxmlformats-officedocument.spreadsheetml.revisionLog+xml"/>
  <Override PartName="/xl/revisions/revisionLog2929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75.xml" ContentType="application/vnd.openxmlformats-officedocument.spreadsheetml.revisionLog+xml"/>
  <Override PartName="/xl/revisions/revisionLog582.xml" ContentType="application/vnd.openxmlformats-officedocument.spreadsheetml.revisionLog+xml"/>
  <Override PartName="/xl/revisions/revisionLog803.xml" ContentType="application/vnd.openxmlformats-officedocument.spreadsheetml.revisionLog+xml"/>
  <Override PartName="/xl/revisions/revisionLog1226.xml" ContentType="application/vnd.openxmlformats-officedocument.spreadsheetml.revisionLog+xml"/>
  <Override PartName="/xl/revisions/revisionLog1433.xml" ContentType="application/vnd.openxmlformats-officedocument.spreadsheetml.revisionLog+xml"/>
  <Override PartName="/xl/revisions/revisionLog1640.xml" ContentType="application/vnd.openxmlformats-officedocument.spreadsheetml.revisionLog+xml"/>
  <Override PartName="/xl/revisions/revisionLog1738.xml" ContentType="application/vnd.openxmlformats-officedocument.spreadsheetml.revisionLog+xml"/>
  <Override PartName="/xl/revisions/revisionLog2056.xml" ContentType="application/vnd.openxmlformats-officedocument.spreadsheetml.revisionLog+xml"/>
  <Override PartName="/xl/revisions/revisionLog2263.xml" ContentType="application/vnd.openxmlformats-officedocument.spreadsheetml.revisionLog+xml"/>
  <Override PartName="/xl/revisions/revisionLog247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442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1072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1945.xml" ContentType="application/vnd.openxmlformats-officedocument.spreadsheetml.revisionLog+xml"/>
  <Override PartName="/xl/revisions/revisionLog2123.xml" ContentType="application/vnd.openxmlformats-officedocument.spreadsheetml.revisionLog+xml"/>
  <Override PartName="/xl/revisions/revisionLog2330.xml" ContentType="application/vnd.openxmlformats-officedocument.spreadsheetml.revisionLog+xml"/>
  <Override PartName="/xl/revisions/revisionLog2568.xml" ContentType="application/vnd.openxmlformats-officedocument.spreadsheetml.revisionLog+xml"/>
  <Override PartName="/xl/revisions/revisionLog2775.xml" ContentType="application/vnd.openxmlformats-officedocument.spreadsheetml.revisionLog+xml"/>
  <Override PartName="/xl/revisions/revisionLog2982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1377.xml" ContentType="application/vnd.openxmlformats-officedocument.spreadsheetml.revisionLog+xml"/>
  <Override PartName="/xl/revisions/revisionLog1584.xml" ContentType="application/vnd.openxmlformats-officedocument.spreadsheetml.revisionLog+xml"/>
  <Override PartName="/xl/revisions/revisionLog1791.xml" ContentType="application/vnd.openxmlformats-officedocument.spreadsheetml.revisionLog+xml"/>
  <Override PartName="/xl/revisions/revisionLog1805.xml" ContentType="application/vnd.openxmlformats-officedocument.spreadsheetml.revisionLog+xml"/>
  <Override PartName="/xl/revisions/revisionLog2428.xml" ContentType="application/vnd.openxmlformats-officedocument.spreadsheetml.revisionLog+xml"/>
  <Override PartName="/xl/revisions/revisionLog2635.xml" ContentType="application/vnd.openxmlformats-officedocument.spreadsheetml.revisionLog+xml"/>
  <Override PartName="/xl/revisions/revisionLog284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6.xml" ContentType="application/vnd.openxmlformats-officedocument.spreadsheetml.revisionLog+xml"/>
  <Override PartName="/xl/revisions/revisionLog593.xml" ContentType="application/vnd.openxmlformats-officedocument.spreadsheetml.revisionLog+xml"/>
  <Override PartName="/xl/revisions/revisionLog607.xml" ContentType="application/vnd.openxmlformats-officedocument.spreadsheetml.revisionLog+xml"/>
  <Override PartName="/xl/revisions/revisionLog814.xml" ContentType="application/vnd.openxmlformats-officedocument.spreadsheetml.revisionLog+xml"/>
  <Override PartName="/xl/revisions/revisionLog1237.xml" ContentType="application/vnd.openxmlformats-officedocument.spreadsheetml.revisionLog+xml"/>
  <Override PartName="/xl/revisions/revisionLog1444.xml" ContentType="application/vnd.openxmlformats-officedocument.spreadsheetml.revisionLog+xml"/>
  <Override PartName="/xl/revisions/revisionLog1651.xml" ContentType="application/vnd.openxmlformats-officedocument.spreadsheetml.revisionLog+xml"/>
  <Override PartName="/xl/revisions/revisionLog1889.xml" ContentType="application/vnd.openxmlformats-officedocument.spreadsheetml.revisionLog+xml"/>
  <Override PartName="/xl/revisions/revisionLog2067.xml" ContentType="application/vnd.openxmlformats-officedocument.spreadsheetml.revisionLog+xml"/>
  <Override PartName="/xl/revisions/revisionLog2274.xml" ContentType="application/vnd.openxmlformats-officedocument.spreadsheetml.revisionLog+xml"/>
  <Override PartName="/xl/revisions/revisionLog2481.xml" ContentType="application/vnd.openxmlformats-officedocument.spreadsheetml.revisionLog+xml"/>
  <Override PartName="/xl/revisions/revisionLog2702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453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290.xml" ContentType="application/vnd.openxmlformats-officedocument.spreadsheetml.revisionLog+xml"/>
  <Override PartName="/xl/revisions/revisionLog1304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749.xml" ContentType="application/vnd.openxmlformats-officedocument.spreadsheetml.revisionLog+xml"/>
  <Override PartName="/xl/revisions/revisionLog1956.xml" ContentType="application/vnd.openxmlformats-officedocument.spreadsheetml.revisionLog+xml"/>
  <Override PartName="/xl/revisions/revisionLog2134.xml" ContentType="application/vnd.openxmlformats-officedocument.spreadsheetml.revisionLog+xml"/>
  <Override PartName="/xl/revisions/revisionLog2341.xml" ContentType="application/vnd.openxmlformats-officedocument.spreadsheetml.revisionLog+xml"/>
  <Override PartName="/xl/revisions/revisionLog2579.xml" ContentType="application/vnd.openxmlformats-officedocument.spreadsheetml.revisionLog+xml"/>
  <Override PartName="/xl/revisions/revisionLog2786.xml" ContentType="application/vnd.openxmlformats-officedocument.spreadsheetml.revisionLog+xml"/>
  <Override PartName="/xl/revisions/revisionLog2993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3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1150.xml" ContentType="application/vnd.openxmlformats-officedocument.spreadsheetml.revisionLog+xml"/>
  <Override PartName="/xl/revisions/revisionLog1388.xml" ContentType="application/vnd.openxmlformats-officedocument.spreadsheetml.revisionLog+xml"/>
  <Override PartName="/xl/revisions/revisionLog1595.xml" ContentType="application/vnd.openxmlformats-officedocument.spreadsheetml.revisionLog+xml"/>
  <Override PartName="/xl/revisions/revisionLog1609.xml" ContentType="application/vnd.openxmlformats-officedocument.spreadsheetml.revisionLog+xml"/>
  <Override PartName="/xl/revisions/revisionLog1816.xml" ContentType="application/vnd.openxmlformats-officedocument.spreadsheetml.revisionLog+xml"/>
  <Override PartName="/xl/revisions/revisionLog2439.xml" ContentType="application/vnd.openxmlformats-officedocument.spreadsheetml.revisionLog+xml"/>
  <Override PartName="/xl/revisions/revisionLog2646.xml" ContentType="application/vnd.openxmlformats-officedocument.spreadsheetml.revisionLog+xml"/>
  <Override PartName="/xl/revisions/revisionLog285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397.xml" ContentType="application/vnd.openxmlformats-officedocument.spreadsheetml.revisionLog+xml"/>
  <Override PartName="/xl/revisions/revisionLog520.xml" ContentType="application/vnd.openxmlformats-officedocument.spreadsheetml.revisionLog+xml"/>
  <Override PartName="/xl/revisions/revisionLog618.xml" ContentType="application/vnd.openxmlformats-officedocument.spreadsheetml.revisionLog+xml"/>
  <Override PartName="/xl/revisions/revisionLog825.xml" ContentType="application/vnd.openxmlformats-officedocument.spreadsheetml.revisionLog+xml"/>
  <Override PartName="/xl/revisions/revisionLog1248.xml" ContentType="application/vnd.openxmlformats-officedocument.spreadsheetml.revisionLog+xml"/>
  <Override PartName="/xl/revisions/revisionLog1455.xml" ContentType="application/vnd.openxmlformats-officedocument.spreadsheetml.revisionLog+xml"/>
  <Override PartName="/xl/revisions/revisionLog1662.xml" ContentType="application/vnd.openxmlformats-officedocument.spreadsheetml.revisionLog+xml"/>
  <Override PartName="/xl/revisions/revisionLog2078.xml" ContentType="application/vnd.openxmlformats-officedocument.spreadsheetml.revisionLog+xml"/>
  <Override PartName="/xl/revisions/revisionLog2201.xml" ContentType="application/vnd.openxmlformats-officedocument.spreadsheetml.revisionLog+xml"/>
  <Override PartName="/xl/revisions/revisionLog2285.xml" ContentType="application/vnd.openxmlformats-officedocument.spreadsheetml.revisionLog+xml"/>
  <Override PartName="/xl/revisions/revisionLog2492.xml" ContentType="application/vnd.openxmlformats-officedocument.spreadsheetml.revisionLog+xml"/>
  <Override PartName="/xl/revisions/revisionLog2506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64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1094.xml" ContentType="application/vnd.openxmlformats-officedocument.spreadsheetml.revisionLog+xml"/>
  <Override PartName="/xl/revisions/revisionLog1108.xml" ContentType="application/vnd.openxmlformats-officedocument.spreadsheetml.revisionLog+xml"/>
  <Override PartName="/xl/revisions/revisionLog1315.xml" ContentType="application/vnd.openxmlformats-officedocument.spreadsheetml.revisionLog+xml"/>
  <Override PartName="/xl/revisions/revisionLog1967.xml" ContentType="application/vnd.openxmlformats-officedocument.spreadsheetml.revisionLog+xml"/>
  <Override PartName="/xl/revisions/revisionLog2145.xml" ContentType="application/vnd.openxmlformats-officedocument.spreadsheetml.revisionLog+xml"/>
  <Override PartName="/xl/revisions/revisionLog2713.xml" ContentType="application/vnd.openxmlformats-officedocument.spreadsheetml.revisionLog+xml"/>
  <Override PartName="/xl/revisions/revisionLog2797.xml" ContentType="application/vnd.openxmlformats-officedocument.spreadsheetml.revisionLog+xml"/>
  <Override PartName="/xl/revisions/revisionLog2920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69.xml" ContentType="application/vnd.openxmlformats-officedocument.spreadsheetml.revisionLog+xml"/>
  <Override PartName="/xl/revisions/revisionLog976.xml" ContentType="application/vnd.openxmlformats-officedocument.spreadsheetml.revisionLog+xml"/>
  <Override PartName="/xl/revisions/revisionLog1399.xml" ContentType="application/vnd.openxmlformats-officedocument.spreadsheetml.revisionLog+xml"/>
  <Override PartName="/xl/revisions/revisionLog2352.xml" ContentType="application/vnd.openxmlformats-officedocument.spreadsheetml.revisionLog+xml"/>
  <Override PartName="/xl/revisions/revisionLog2657.xml" ContentType="application/vnd.openxmlformats-officedocument.spreadsheetml.revisionLog+xml"/>
  <Override PartName="/xl/revisions/revisionLog324.xml" ContentType="application/vnd.openxmlformats-officedocument.spreadsheetml.revisionLog+xml"/>
  <Override PartName="/xl/revisions/revisionLog53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259.xml" ContentType="application/vnd.openxmlformats-officedocument.spreadsheetml.revisionLog+xml"/>
  <Override PartName="/xl/revisions/revisionLog1466.xml" ContentType="application/vnd.openxmlformats-officedocument.spreadsheetml.revisionLog+xml"/>
  <Override PartName="/xl/revisions/revisionLog2005.xml" ContentType="application/vnd.openxmlformats-officedocument.spreadsheetml.revisionLog+xml"/>
  <Override PartName="/xl/revisions/revisionLog2212.xml" ContentType="application/vnd.openxmlformats-officedocument.spreadsheetml.revisionLog+xml"/>
  <Override PartName="/xl/revisions/revisionLog2864.xml" ContentType="application/vnd.openxmlformats-officedocument.spreadsheetml.revisionLog+xml"/>
  <Override PartName="/xl/revisions/revisionLog836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119.xml" ContentType="application/vnd.openxmlformats-officedocument.spreadsheetml.revisionLog+xml"/>
  <Override PartName="/xl/revisions/revisionLog1673.xml" ContentType="application/vnd.openxmlformats-officedocument.spreadsheetml.revisionLog+xml"/>
  <Override PartName="/xl/revisions/revisionLog1880.xml" ContentType="application/vnd.openxmlformats-officedocument.spreadsheetml.revisionLog+xml"/>
  <Override PartName="/xl/revisions/revisionLog1978.xml" ContentType="application/vnd.openxmlformats-officedocument.spreadsheetml.revisionLog+xml"/>
  <Override PartName="/xl/revisions/revisionLog2517.xml" ContentType="application/vnd.openxmlformats-officedocument.spreadsheetml.revisionLog+xml"/>
  <Override PartName="/xl/revisions/revisionLog2724.xml" ContentType="application/vnd.openxmlformats-officedocument.spreadsheetml.revisionLog+xml"/>
  <Override PartName="/xl/revisions/revisionLog2931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1326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74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600.xml" ContentType="application/vnd.openxmlformats-officedocument.spreadsheetml.revisionLog+xml"/>
  <Override PartName="/xl/revisions/revisionLog183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05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86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2167.xml" ContentType="application/vnd.openxmlformats-officedocument.spreadsheetml.revisionLog+xml"/>
  <Override PartName="/xl/revisions/revisionLog2374.xml" ContentType="application/vnd.openxmlformats-officedocument.spreadsheetml.revisionLog+xml"/>
  <Override PartName="/xl/revisions/revisionLog2581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553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1183.xml" ContentType="application/vnd.openxmlformats-officedocument.spreadsheetml.revisionLog+xml"/>
  <Override PartName="/xl/revisions/revisionLog1390.xml" ContentType="application/vnd.openxmlformats-officedocument.spreadsheetml.revisionLog+xml"/>
  <Override PartName="/xl/revisions/revisionLog2027.xml" ContentType="application/vnd.openxmlformats-officedocument.spreadsheetml.revisionLog+xml"/>
  <Override PartName="/xl/revisions/revisionLog2234.xml" ContentType="application/vnd.openxmlformats-officedocument.spreadsheetml.revisionLog+xml"/>
  <Override PartName="/xl/revisions/revisionLog2441.xml" ContentType="application/vnd.openxmlformats-officedocument.spreadsheetml.revisionLog+xml"/>
  <Override PartName="/xl/revisions/revisionLog2679.xml" ContentType="application/vnd.openxmlformats-officedocument.spreadsheetml.revisionLog+xml"/>
  <Override PartName="/xl/revisions/revisionLog2886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41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695.xml" ContentType="application/vnd.openxmlformats-officedocument.spreadsheetml.revisionLog+xml"/>
  <Override PartName="/xl/revisions/revisionLog2539.xml" ContentType="application/vnd.openxmlformats-officedocument.spreadsheetml.revisionLog+xml"/>
  <Override PartName="/xl/revisions/revisionLog2746.xml" ContentType="application/vnd.openxmlformats-officedocument.spreadsheetml.revisionLog+xml"/>
  <Override PartName="/xl/revisions/revisionLog2953.xml" ContentType="application/vnd.openxmlformats-officedocument.spreadsheetml.revisionLog+xml"/>
  <Override PartName="/xl/revisions/revisionLog620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1250.xml" ContentType="application/vnd.openxmlformats-officedocument.spreadsheetml.revisionLog+xml"/>
  <Override PartName="/xl/revisions/revisionLog1348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762.xml" ContentType="application/vnd.openxmlformats-officedocument.spreadsheetml.revisionLog+xml"/>
  <Override PartName="/xl/revisions/revisionLog2301.xml" ContentType="application/vnd.openxmlformats-officedocument.spreadsheetml.revisionLog+xml"/>
  <Override PartName="/xl/revisions/revisionLog2606.xml" ContentType="application/vnd.openxmlformats-officedocument.spreadsheetml.revisionLog+xml"/>
  <Override PartName="/xl/revisions/revisionLog1110.xml" ContentType="application/vnd.openxmlformats-officedocument.spreadsheetml.revisionLog+xml"/>
  <Override PartName="/xl/revisions/revisionLog1208.xml" ContentType="application/vnd.openxmlformats-officedocument.spreadsheetml.revisionLog+xml"/>
  <Override PartName="/xl/revisions/revisionLog1415.xml" ContentType="application/vnd.openxmlformats-officedocument.spreadsheetml.revisionLog+xml"/>
  <Override PartName="/xl/revisions/revisionLog281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622.xml" ContentType="application/vnd.openxmlformats-officedocument.spreadsheetml.revisionLog+xml"/>
  <Override PartName="/xl/revisions/revisionLog1927.xml" ContentType="application/vnd.openxmlformats-officedocument.spreadsheetml.revisionLog+xml"/>
  <Override PartName="/xl/revisions/revisionLog2091.xml" ContentType="application/vnd.openxmlformats-officedocument.spreadsheetml.revisionLog+xml"/>
  <Override PartName="/xl/revisions/revisionLog2189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2396.xml" ContentType="application/vnd.openxmlformats-officedocument.spreadsheetml.revisionLog+xml"/>
  <Override PartName="/xl/revisions/revisionLog3002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68.xml" ContentType="application/vnd.openxmlformats-officedocument.spreadsheetml.revisionLog+xml"/>
  <Override PartName="/xl/revisions/revisionLog575.xml" ContentType="application/vnd.openxmlformats-officedocument.spreadsheetml.revisionLog+xml"/>
  <Override PartName="/xl/revisions/revisionLog782.xml" ContentType="application/vnd.openxmlformats-officedocument.spreadsheetml.revisionLog+xml"/>
  <Override PartName="/xl/revisions/revisionLog2049.xml" ContentType="application/vnd.openxmlformats-officedocument.spreadsheetml.revisionLog+xml"/>
  <Override PartName="/xl/revisions/revisionLog2256.xml" ContentType="application/vnd.openxmlformats-officedocument.spreadsheetml.revisionLog+xml"/>
  <Override PartName="/xl/revisions/revisionLog2463.xml" ContentType="application/vnd.openxmlformats-officedocument.spreadsheetml.revisionLog+xml"/>
  <Override PartName="/xl/revisions/revisionLog2670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435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1272.xml" ContentType="application/vnd.openxmlformats-officedocument.spreadsheetml.revisionLog+xml"/>
  <Override PartName="/xl/revisions/revisionLog2116.xml" ContentType="application/vnd.openxmlformats-officedocument.spreadsheetml.revisionLog+xml"/>
  <Override PartName="/xl/revisions/revisionLog2323.xml" ContentType="application/vnd.openxmlformats-officedocument.spreadsheetml.revisionLog+xml"/>
  <Override PartName="/xl/revisions/revisionLog2530.xml" ContentType="application/vnd.openxmlformats-officedocument.spreadsheetml.revisionLog+xml"/>
  <Override PartName="/xl/revisions/revisionLog2768.xml" ContentType="application/vnd.openxmlformats-officedocument.spreadsheetml.revisionLog+xml"/>
  <Override PartName="/xl/revisions/revisionLog2975.xml" ContentType="application/vnd.openxmlformats-officedocument.spreadsheetml.revisionLog+xml"/>
  <Override PartName="/xl/revisions/revisionLog502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1132.xml" ContentType="application/vnd.openxmlformats-officedocument.spreadsheetml.revisionLog+xml"/>
  <Override PartName="/xl/revisions/revisionLog1577.xml" ContentType="application/vnd.openxmlformats-officedocument.spreadsheetml.revisionLog+xml"/>
  <Override PartName="/xl/revisions/revisionLog1784.xml" ContentType="application/vnd.openxmlformats-officedocument.spreadsheetml.revisionLog+xml"/>
  <Override PartName="/xl/revisions/revisionLog1991.xml" ContentType="application/vnd.openxmlformats-officedocument.spreadsheetml.revisionLog+xml"/>
  <Override PartName="/xl/revisions/revisionLog2628.xml" ContentType="application/vnd.openxmlformats-officedocument.spreadsheetml.revisionLog+xml"/>
  <Override PartName="/xl/revisions/revisionLog283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07.xml" ContentType="application/vnd.openxmlformats-officedocument.spreadsheetml.revisionLog+xml"/>
  <Override PartName="/xl/revisions/revisionLog1437.xml" ContentType="application/vnd.openxmlformats-officedocument.spreadsheetml.revisionLog+xml"/>
  <Override PartName="/xl/revisions/revisionLog1644.xml" ContentType="application/vnd.openxmlformats-officedocument.spreadsheetml.revisionLog+xml"/>
  <Override PartName="/xl/revisions/revisionLog1851.xml" ContentType="application/vnd.openxmlformats-officedocument.spreadsheetml.revisionLog+xml"/>
  <Override PartName="/xl/revisions/revisionLog2902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1949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1809.xml" ContentType="application/vnd.openxmlformats-officedocument.spreadsheetml.revisionLog+xml"/>
  <Override PartName="/xl/revisions/revisionLog597.xml" ContentType="application/vnd.openxmlformats-officedocument.spreadsheetml.revisionLog+xml"/>
  <Override PartName="/xl/revisions/revisionLog2180.xml" ContentType="application/vnd.openxmlformats-officedocument.spreadsheetml.revisionLog+xml"/>
  <Override PartName="/xl/revisions/revisionLog2278.xml" ContentType="application/vnd.openxmlformats-officedocument.spreadsheetml.revisionLog+xml"/>
  <Override PartName="/xl/revisions/revisionLog2485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457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1294.xml" ContentType="application/vnd.openxmlformats-officedocument.spreadsheetml.revisionLog+xml"/>
  <Override PartName="/xl/revisions/revisionLog2040.xml" ContentType="application/vnd.openxmlformats-officedocument.spreadsheetml.revisionLog+xml"/>
  <Override PartName="/xl/revisions/revisionLog2138.xml" ContentType="application/vnd.openxmlformats-officedocument.spreadsheetml.revisionLog+xml"/>
  <Override PartName="/xl/revisions/revisionLog2692.xml" ContentType="application/vnd.openxmlformats-officedocument.spreadsheetml.revisionLog+xml"/>
  <Override PartName="/xl/revisions/revisionLog2997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1599.xml" ContentType="application/vnd.openxmlformats-officedocument.spreadsheetml.revisionLog+xml"/>
  <Override PartName="/xl/revisions/revisionLog2345.xml" ContentType="application/vnd.openxmlformats-officedocument.spreadsheetml.revisionLog+xml"/>
  <Override PartName="/xl/revisions/revisionLog2552.xml" ContentType="application/vnd.openxmlformats-officedocument.spreadsheetml.revisionLog+xml"/>
  <Override PartName="/xl/revisions/revisionLog317.xml" ContentType="application/vnd.openxmlformats-officedocument.spreadsheetml.revisionLog+xml"/>
  <Override PartName="/xl/revisions/revisionLog524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1154.xml" ContentType="application/vnd.openxmlformats-officedocument.spreadsheetml.revisionLog+xml"/>
  <Override PartName="/xl/revisions/revisionLog1361.xml" ContentType="application/vnd.openxmlformats-officedocument.spreadsheetml.revisionLog+xml"/>
  <Override PartName="/xl/revisions/revisionLog1459.xml" ContentType="application/vnd.openxmlformats-officedocument.spreadsheetml.revisionLog+xml"/>
  <Override PartName="/xl/revisions/revisionLog2205.xml" ContentType="application/vnd.openxmlformats-officedocument.spreadsheetml.revisionLog+xml"/>
  <Override PartName="/xl/revisions/revisionLog2412.xml" ContentType="application/vnd.openxmlformats-officedocument.spreadsheetml.revisionLog+xml"/>
  <Override PartName="/xl/revisions/revisionLog2857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829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1221.xml" ContentType="application/vnd.openxmlformats-officedocument.spreadsheetml.revisionLog+xml"/>
  <Override PartName="/xl/revisions/revisionLog1666.xml" ContentType="application/vnd.openxmlformats-officedocument.spreadsheetml.revisionLog+xml"/>
  <Override PartName="/xl/revisions/revisionLog1873.xml" ContentType="application/vnd.openxmlformats-officedocument.spreadsheetml.revisionLog+xml"/>
  <Override PartName="/xl/revisions/revisionLog2717.xml" ContentType="application/vnd.openxmlformats-officedocument.spreadsheetml.revisionLog+xml"/>
  <Override PartName="/xl/revisions/revisionLog2924.xml" ContentType="application/vnd.openxmlformats-officedocument.spreadsheetml.revisionLog+xml"/>
  <Override PartName="/xl/revisions/revisionLog1319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733.xml" ContentType="application/vnd.openxmlformats-officedocument.spreadsheetml.revisionLog+xml"/>
  <Override PartName="/xl/revisions/revisionLog194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00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381.xml" ContentType="application/vnd.openxmlformats-officedocument.spreadsheetml.revisionLog+xml"/>
  <Override PartName="/xl/revisions/revisionLog2062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79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2367.xml" ContentType="application/vnd.openxmlformats-officedocument.spreadsheetml.revisionLog+xml"/>
  <Override PartName="/xl/revisions/revisionLog2574.xml" ContentType="application/vnd.openxmlformats-officedocument.spreadsheetml.revisionLog+xml"/>
  <Override PartName="/xl/revisions/revisionLog2781.xml" ContentType="application/vnd.openxmlformats-officedocument.spreadsheetml.revisionLog+xml"/>
  <Override PartName="/xl/revisions/revisionLog339.xml" ContentType="application/vnd.openxmlformats-officedocument.spreadsheetml.revisionLog+xml"/>
  <Override PartName="/xl/revisions/revisionLog546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1176.xml" ContentType="application/vnd.openxmlformats-officedocument.spreadsheetml.revisionLog+xml"/>
  <Override PartName="/xl/revisions/revisionLog1383.xml" ContentType="application/vnd.openxmlformats-officedocument.spreadsheetml.revisionLog+xml"/>
  <Override PartName="/xl/revisions/revisionLog2227.xml" ContentType="application/vnd.openxmlformats-officedocument.spreadsheetml.revisionLog+xml"/>
  <Override PartName="/xl/revisions/revisionLog2434.xml" ContentType="application/vnd.openxmlformats-officedocument.spreadsheetml.revisionLog+xml"/>
  <Override PartName="/xl/revisions/revisionLog2879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406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1243.xml" ContentType="application/vnd.openxmlformats-officedocument.spreadsheetml.revisionLog+xml"/>
  <Override PartName="/xl/revisions/revisionLog1590.xml" ContentType="application/vnd.openxmlformats-officedocument.spreadsheetml.revisionLog+xml"/>
  <Override PartName="/xl/revisions/revisionLog1688.xml" ContentType="application/vnd.openxmlformats-officedocument.spreadsheetml.revisionLog+xml"/>
  <Override PartName="/xl/revisions/revisionLog1895.xml" ContentType="application/vnd.openxmlformats-officedocument.spreadsheetml.revisionLog+xml"/>
  <Override PartName="/xl/revisions/revisionLog2641.xml" ContentType="application/vnd.openxmlformats-officedocument.spreadsheetml.revisionLog+xml"/>
  <Override PartName="/xl/revisions/revisionLog2739.xml" ContentType="application/vnd.openxmlformats-officedocument.spreadsheetml.revisionLog+xml"/>
  <Override PartName="/xl/revisions/revisionLog2946.xml" ContentType="application/vnd.openxmlformats-officedocument.spreadsheetml.revisionLog+xml"/>
  <Override PartName="/xl/revisions/revisionLog613.xml" ContentType="application/vnd.openxmlformats-officedocument.spreadsheetml.revisionLog+xml"/>
  <Override PartName="/xl/revisions/revisionLog82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1450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755.xml" ContentType="application/vnd.openxmlformats-officedocument.spreadsheetml.revisionLog+xml"/>
  <Override PartName="/xl/revisions/revisionLog2501.xml" ContentType="application/vnd.openxmlformats-officedocument.spreadsheetml.revisionLog+xml"/>
  <Override PartName="/xl/revisions/revisionLog1103.xml" ContentType="application/vnd.openxmlformats-officedocument.spreadsheetml.revisionLog+xml"/>
  <Override PartName="/xl/revisions/revisionLog1310.xml" ContentType="application/vnd.openxmlformats-officedocument.spreadsheetml.revisionLog+xml"/>
  <Override PartName="/xl/revisions/revisionLog1408.xml" ContentType="application/vnd.openxmlformats-officedocument.spreadsheetml.revisionLog+xml"/>
  <Override PartName="/xl/revisions/revisionLog1962.xml" ContentType="application/vnd.openxmlformats-officedocument.spreadsheetml.revisionLog+xml"/>
  <Override PartName="/xl/revisions/revisionLog280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615.xml" ContentType="application/vnd.openxmlformats-officedocument.spreadsheetml.revisionLog+xml"/>
  <Override PartName="/xl/revisions/revisionLog182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084.xml" ContentType="application/vnd.openxmlformats-officedocument.spreadsheetml.revisionLog+xml"/>
  <Override PartName="/xl/revisions/revisionLog2291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470.xml" ContentType="application/vnd.openxmlformats-officedocument.spreadsheetml.revisionLog+xml"/>
  <Override PartName="/xl/revisions/revisionLog2151.xml" ContentType="application/vnd.openxmlformats-officedocument.spreadsheetml.revisionLog+xml"/>
  <Override PartName="/xl/revisions/revisionLog2389.xml" ContentType="application/vnd.openxmlformats-officedocument.spreadsheetml.revisionLog+xml"/>
  <Override PartName="/xl/revisions/revisionLog2596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330.xml" ContentType="application/vnd.openxmlformats-officedocument.spreadsheetml.revisionLog+xml"/>
  <Override PartName="/xl/revisions/revisionLog568.xml" ContentType="application/vnd.openxmlformats-officedocument.spreadsheetml.revisionLog+xml"/>
  <Override PartName="/xl/revisions/revisionLog775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1198.xml" ContentType="application/vnd.openxmlformats-officedocument.spreadsheetml.revisionLog+xml"/>
  <Override PartName="/xl/revisions/revisionLog2011.xml" ContentType="application/vnd.openxmlformats-officedocument.spreadsheetml.revisionLog+xml"/>
  <Override PartName="/xl/revisions/revisionLog2249.xml" ContentType="application/vnd.openxmlformats-officedocument.spreadsheetml.revisionLog+xml"/>
  <Override PartName="/xl/revisions/revisionLog2456.xml" ContentType="application/vnd.openxmlformats-officedocument.spreadsheetml.revisionLog+xml"/>
  <Override PartName="/xl/revisions/revisionLog2663.xml" ContentType="application/vnd.openxmlformats-officedocument.spreadsheetml.revisionLog+xml"/>
  <Override PartName="/xl/revisions/revisionLog2870.xml" ContentType="application/vnd.openxmlformats-officedocument.spreadsheetml.revisionLog+xml"/>
  <Override PartName="/xl/revisions/revisionLog428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842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1265.xml" ContentType="application/vnd.openxmlformats-officedocument.spreadsheetml.revisionLog+xml"/>
  <Override PartName="/xl/revisions/revisionLog1472.xml" ContentType="application/vnd.openxmlformats-officedocument.spreadsheetml.revisionLog+xml"/>
  <Override PartName="/xl/revisions/revisionLog2109.xml" ContentType="application/vnd.openxmlformats-officedocument.spreadsheetml.revisionLog+xml"/>
  <Override PartName="/xl/revisions/revisionLog2316.xml" ContentType="application/vnd.openxmlformats-officedocument.spreadsheetml.revisionLog+xml"/>
  <Override PartName="/xl/revisions/revisionLog2523.xml" ContentType="application/vnd.openxmlformats-officedocument.spreadsheetml.revisionLog+xml"/>
  <Override PartName="/xl/revisions/revisionLog2730.xml" ContentType="application/vnd.openxmlformats-officedocument.spreadsheetml.revisionLog+xml"/>
  <Override PartName="/xl/revisions/revisionLog2968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1125.xml" ContentType="application/vnd.openxmlformats-officedocument.spreadsheetml.revisionLog+xml"/>
  <Override PartName="/xl/revisions/revisionLog1332.xml" ContentType="application/vnd.openxmlformats-officedocument.spreadsheetml.revisionLog+xml"/>
  <Override PartName="/xl/revisions/revisionLog1777.xml" ContentType="application/vnd.openxmlformats-officedocument.spreadsheetml.revisionLog+xml"/>
  <Override PartName="/xl/revisions/revisionLog1984.xml" ContentType="application/vnd.openxmlformats-officedocument.spreadsheetml.revisionLog+xml"/>
  <Override PartName="/xl/revisions/revisionLog282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637.xml" ContentType="application/vnd.openxmlformats-officedocument.spreadsheetml.revisionLog+xml"/>
  <Override PartName="/xl/revisions/revisionLog1844.xml" ContentType="application/vnd.openxmlformats-officedocument.spreadsheetml.revisionLog+xml"/>
  <Override PartName="/xl/revisions/revisionLog1704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1911.xml" ContentType="application/vnd.openxmlformats-officedocument.spreadsheetml.revisionLog+xml"/>
  <Override PartName="/xl/revisions/revisionLog492.xml" ContentType="application/vnd.openxmlformats-officedocument.spreadsheetml.revisionLog+xml"/>
  <Override PartName="/xl/revisions/revisionLog797.xml" ContentType="application/vnd.openxmlformats-officedocument.spreadsheetml.revisionLog+xml"/>
  <Override PartName="/xl/revisions/revisionLog2173.xml" ContentType="application/vnd.openxmlformats-officedocument.spreadsheetml.revisionLog+xml"/>
  <Override PartName="/xl/revisions/revisionLog2380.xml" ContentType="application/vnd.openxmlformats-officedocument.spreadsheetml.revisionLog+xml"/>
  <Override PartName="/xl/revisions/revisionLog2478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1287.xml" ContentType="application/vnd.openxmlformats-officedocument.spreadsheetml.revisionLog+xml"/>
  <Override PartName="/xl/revisions/revisionLog2033.xml" ContentType="application/vnd.openxmlformats-officedocument.spreadsheetml.revisionLog+xml"/>
  <Override PartName="/xl/revisions/revisionLog2240.xml" ContentType="application/vnd.openxmlformats-officedocument.spreadsheetml.revisionLog+xml"/>
  <Override PartName="/xl/revisions/revisionLog2685.xml" ContentType="application/vnd.openxmlformats-officedocument.spreadsheetml.revisionLog+xml"/>
  <Override PartName="/xl/revisions/revisionLog2892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799.xml" ContentType="application/vnd.openxmlformats-officedocument.spreadsheetml.revisionLog+xml"/>
  <Override PartName="/xl/revisions/revisionLog2100.xml" ContentType="application/vnd.openxmlformats-officedocument.spreadsheetml.revisionLog+xml"/>
  <Override PartName="/xl/revisions/revisionLog2338.xml" ContentType="application/vnd.openxmlformats-officedocument.spreadsheetml.revisionLog+xml"/>
  <Override PartName="/xl/revisions/revisionLog2545.xml" ContentType="application/vnd.openxmlformats-officedocument.spreadsheetml.revisionLog+xml"/>
  <Override PartName="/xl/revisions/revisionLog2752.xml" ContentType="application/vnd.openxmlformats-officedocument.spreadsheetml.revisionLog+xml"/>
  <Override PartName="/xl/revisions/revisionLog517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1147.xml" ContentType="application/vnd.openxmlformats-officedocument.spreadsheetml.revisionLog+xml"/>
  <Override PartName="/xl/revisions/revisionLog1354.xml" ContentType="application/vnd.openxmlformats-officedocument.spreadsheetml.revisionLog+xml"/>
  <Override PartName="/xl/revisions/revisionLog1561.xml" ContentType="application/vnd.openxmlformats-officedocument.spreadsheetml.revisionLog+xml"/>
  <Override PartName="/xl/revisions/revisionLog2405.xml" ContentType="application/vnd.openxmlformats-officedocument.spreadsheetml.revisionLog+xml"/>
  <Override PartName="/xl/revisions/revisionLog261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1214.xml" ContentType="application/vnd.openxmlformats-officedocument.spreadsheetml.revisionLog+xml"/>
  <Override PartName="/xl/revisions/revisionLog1421.xml" ContentType="application/vnd.openxmlformats-officedocument.spreadsheetml.revisionLog+xml"/>
  <Override PartName="/xl/revisions/revisionLog1659.xml" ContentType="application/vnd.openxmlformats-officedocument.spreadsheetml.revisionLog+xml"/>
  <Override PartName="/xl/revisions/revisionLog1866.xml" ContentType="application/vnd.openxmlformats-officedocument.spreadsheetml.revisionLog+xml"/>
  <Override PartName="/xl/revisions/revisionLog2917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726.xml" ContentType="application/vnd.openxmlformats-officedocument.spreadsheetml.revisionLog+xml"/>
  <Override PartName="/xl/revisions/revisionLog193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195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374.xml" ContentType="application/vnd.openxmlformats-officedocument.spreadsheetml.revisionLog+xml"/>
  <Override PartName="/xl/revisions/revisionLog581.xml" ContentType="application/vnd.openxmlformats-officedocument.spreadsheetml.revisionLog+xml"/>
  <Override PartName="/xl/revisions/revisionLog2055.xml" ContentType="application/vnd.openxmlformats-officedocument.spreadsheetml.revisionLog+xml"/>
  <Override PartName="/xl/revisions/revisionLog2262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2567.xml" ContentType="application/vnd.openxmlformats-officedocument.spreadsheetml.revisionLog+xml"/>
  <Override PartName="/xl/revisions/revisionLog277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41.xml" ContentType="application/vnd.openxmlformats-officedocument.spreadsheetml.revisionLog+xml"/>
  <Override PartName="/xl/revisions/revisionLog539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169.xml" ContentType="application/vnd.openxmlformats-officedocument.spreadsheetml.revisionLog+xml"/>
  <Override PartName="/xl/revisions/revisionLog1376.xml" ContentType="application/vnd.openxmlformats-officedocument.spreadsheetml.revisionLog+xml"/>
  <Override PartName="/xl/revisions/revisionLog1583.xml" ContentType="application/vnd.openxmlformats-officedocument.spreadsheetml.revisionLog+xml"/>
  <Override PartName="/xl/revisions/revisionLog2122.xml" ContentType="application/vnd.openxmlformats-officedocument.spreadsheetml.revisionLog+xml"/>
  <Override PartName="/xl/revisions/revisionLog2427.xml" ContentType="application/vnd.openxmlformats-officedocument.spreadsheetml.revisionLog+xml"/>
  <Override PartName="/xl/revisions/revisionLog2981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1029.xml" ContentType="application/vnd.openxmlformats-officedocument.spreadsheetml.revisionLog+xml"/>
  <Override PartName="/xl/revisions/revisionLog1236.xml" ContentType="application/vnd.openxmlformats-officedocument.spreadsheetml.revisionLog+xml"/>
  <Override PartName="/xl/revisions/revisionLog1790.xml" ContentType="application/vnd.openxmlformats-officedocument.spreadsheetml.revisionLog+xml"/>
  <Override PartName="/xl/revisions/revisionLog1888.xml" ContentType="application/vnd.openxmlformats-officedocument.spreadsheetml.revisionLog+xml"/>
  <Override PartName="/xl/revisions/revisionLog2634.xml" ContentType="application/vnd.openxmlformats-officedocument.spreadsheetml.revisionLog+xml"/>
  <Override PartName="/xl/revisions/revisionLog2841.xml" ContentType="application/vnd.openxmlformats-officedocument.spreadsheetml.revisionLog+xml"/>
  <Override PartName="/xl/revisions/revisionLog2939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606.xml" ContentType="application/vnd.openxmlformats-officedocument.spreadsheetml.revisionLog+xml"/>
  <Override PartName="/xl/revisions/revisionLog813.xml" ContentType="application/vnd.openxmlformats-officedocument.spreadsheetml.revisionLog+xml"/>
  <Override PartName="/xl/revisions/revisionLog1443.xml" ContentType="application/vnd.openxmlformats-officedocument.spreadsheetml.revisionLog+xml"/>
  <Override PartName="/xl/revisions/revisionLog1650.xml" ContentType="application/vnd.openxmlformats-officedocument.spreadsheetml.revisionLog+xml"/>
  <Override PartName="/xl/revisions/revisionLog1748.xml" ContentType="application/vnd.openxmlformats-officedocument.spreadsheetml.revisionLog+xml"/>
  <Override PartName="/xl/revisions/revisionLog2701.xml" ContentType="application/vnd.openxmlformats-officedocument.spreadsheetml.revisionLog+xml"/>
  <Override PartName="/xl/revisions/revisionLog1303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955.xml" ContentType="application/vnd.openxmlformats-officedocument.spreadsheetml.revisionLog+xml"/>
  <Override PartName="/xl/revisions/revisionLog1608.xml" ContentType="application/vnd.openxmlformats-officedocument.spreadsheetml.revisionLog+xml"/>
  <Override PartName="/xl/revisions/revisionLog1815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96.xml" ContentType="application/vnd.openxmlformats-officedocument.spreadsheetml.revisionLog+xml"/>
  <Override PartName="/xl/revisions/revisionLog2077.xml" ContentType="application/vnd.openxmlformats-officedocument.spreadsheetml.revisionLog+xml"/>
  <Override PartName="/xl/revisions/revisionLog2284.xml" ContentType="application/vnd.openxmlformats-officedocument.spreadsheetml.revisionLog+xml"/>
  <Override PartName="/xl/revisions/revisionLog2491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463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1093.xml" ContentType="application/vnd.openxmlformats-officedocument.spreadsheetml.revisionLog+xml"/>
  <Override PartName="/xl/revisions/revisionLog2144.xml" ContentType="application/vnd.openxmlformats-officedocument.spreadsheetml.revisionLog+xml"/>
  <Override PartName="/xl/revisions/revisionLog2351.xml" ContentType="application/vnd.openxmlformats-officedocument.spreadsheetml.revisionLog+xml"/>
  <Override PartName="/xl/revisions/revisionLog2589.xml" ContentType="application/vnd.openxmlformats-officedocument.spreadsheetml.revisionLog+xml"/>
  <Override PartName="/xl/revisions/revisionLog2796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23.xml" ContentType="application/vnd.openxmlformats-officedocument.spreadsheetml.revisionLog+xml"/>
  <Override PartName="/xl/revisions/revisionLog530.xml" ContentType="application/vnd.openxmlformats-officedocument.spreadsheetml.revisionLog+xml"/>
  <Override PartName="/xl/revisions/revisionLog768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1160.xml" ContentType="application/vnd.openxmlformats-officedocument.spreadsheetml.revisionLog+xml"/>
  <Override PartName="/xl/revisions/revisionLog1398.xml" ContentType="application/vnd.openxmlformats-officedocument.spreadsheetml.revisionLog+xml"/>
  <Override PartName="/xl/revisions/revisionLog2004.xml" ContentType="application/vnd.openxmlformats-officedocument.spreadsheetml.revisionLog+xml"/>
  <Override PartName="/xl/revisions/revisionLog2211.xml" ContentType="application/vnd.openxmlformats-officedocument.spreadsheetml.revisionLog+xml"/>
  <Override PartName="/xl/revisions/revisionLog2449.xml" ContentType="application/vnd.openxmlformats-officedocument.spreadsheetml.revisionLog+xml"/>
  <Override PartName="/xl/revisions/revisionLog2656.xml" ContentType="application/vnd.openxmlformats-officedocument.spreadsheetml.revisionLog+xml"/>
  <Override PartName="/xl/revisions/revisionLog2863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835.xml" ContentType="application/vnd.openxmlformats-officedocument.spreadsheetml.revisionLog+xml"/>
  <Override PartName="/xl/revisions/revisionLog1258.xml" ContentType="application/vnd.openxmlformats-officedocument.spreadsheetml.revisionLog+xml"/>
  <Override PartName="/xl/revisions/revisionLog1465.xml" ContentType="application/vnd.openxmlformats-officedocument.spreadsheetml.revisionLog+xml"/>
  <Override PartName="/xl/revisions/revisionLog1672.xml" ContentType="application/vnd.openxmlformats-officedocument.spreadsheetml.revisionLog+xml"/>
  <Override PartName="/xl/revisions/revisionLog2309.xml" ContentType="application/vnd.openxmlformats-officedocument.spreadsheetml.revisionLog+xml"/>
  <Override PartName="/xl/revisions/revisionLog2516.xml" ContentType="application/vnd.openxmlformats-officedocument.spreadsheetml.revisionLog+xml"/>
  <Override PartName="/xl/revisions/revisionLog2723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1118.xml" ContentType="application/vnd.openxmlformats-officedocument.spreadsheetml.revisionLog+xml"/>
  <Override PartName="/xl/revisions/revisionLog1325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1977.xml" ContentType="application/vnd.openxmlformats-officedocument.spreadsheetml.revisionLog+xml"/>
  <Override PartName="/xl/revisions/revisionLog2930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183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2099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1904.xml" ContentType="application/vnd.openxmlformats-officedocument.spreadsheetml.revisionLog+xml"/>
  <Override PartName="/xl/revisions/revisionLog485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2166.xml" ContentType="application/vnd.openxmlformats-officedocument.spreadsheetml.revisionLog+xml"/>
  <Override PartName="/xl/revisions/revisionLog2373.xml" ContentType="application/vnd.openxmlformats-officedocument.spreadsheetml.revisionLog+xml"/>
  <Override PartName="/xl/revisions/revisionLog2580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552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1182.xml" ContentType="application/vnd.openxmlformats-officedocument.spreadsheetml.revisionLog+xml"/>
  <Override PartName="/xl/revisions/revisionLog2026.xml" ContentType="application/vnd.openxmlformats-officedocument.spreadsheetml.revisionLog+xml"/>
  <Override PartName="/xl/revisions/revisionLog2233.xml" ContentType="application/vnd.openxmlformats-officedocument.spreadsheetml.revisionLog+xml"/>
  <Override PartName="/xl/revisions/revisionLog2440.xml" ContentType="application/vnd.openxmlformats-officedocument.spreadsheetml.revisionLog+xml"/>
  <Override PartName="/xl/revisions/revisionLog2678.xml" ContentType="application/vnd.openxmlformats-officedocument.spreadsheetml.revisionLog+xml"/>
  <Override PartName="/xl/revisions/revisionLog2885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412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694.xml" ContentType="application/vnd.openxmlformats-officedocument.spreadsheetml.revisionLog+xml"/>
  <Override PartName="/xl/revisions/revisionLog2300.xml" ContentType="application/vnd.openxmlformats-officedocument.spreadsheetml.revisionLog+xml"/>
  <Override PartName="/xl/revisions/revisionLog2538.xml" ContentType="application/vnd.openxmlformats-officedocument.spreadsheetml.revisionLog+xml"/>
  <Override PartName="/xl/revisions/revisionLog2745.xml" ContentType="application/vnd.openxmlformats-officedocument.spreadsheetml.revisionLog+xml"/>
  <Override PartName="/xl/revisions/revisionLog2952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1347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761.xml" ContentType="application/vnd.openxmlformats-officedocument.spreadsheetml.revisionLog+xml"/>
  <Override PartName="/xl/revisions/revisionLog1999.xml" ContentType="application/vnd.openxmlformats-officedocument.spreadsheetml.revisionLog+xml"/>
  <Override PartName="/xl/revisions/revisionLog2605.xml" ContentType="application/vnd.openxmlformats-officedocument.spreadsheetml.revisionLog+xml"/>
  <Override PartName="/xl/revisions/revisionLog2812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207.xml" ContentType="application/vnd.openxmlformats-officedocument.spreadsheetml.revisionLog+xml"/>
  <Override PartName="/xl/revisions/revisionLog1414.xml" ContentType="application/vnd.openxmlformats-officedocument.spreadsheetml.revisionLog+xml"/>
  <Override PartName="/xl/revisions/revisionLog1621.xml" ContentType="application/vnd.openxmlformats-officedocument.spreadsheetml.revisionLog+xml"/>
  <Override PartName="/xl/revisions/revisionLog1859.xml" ContentType="application/vnd.openxmlformats-officedocument.spreadsheetml.revisionLog+xml"/>
  <Override PartName="/xl/revisions/revisionLog1719.xml" ContentType="application/vnd.openxmlformats-officedocument.spreadsheetml.revisionLog+xml"/>
  <Override PartName="/xl/revisions/revisionLog1926.xml" ContentType="application/vnd.openxmlformats-officedocument.spreadsheetml.revisionLog+xml"/>
  <Override PartName="/xl/revisions/revisionLog2090.xml" ContentType="application/vnd.openxmlformats-officedocument.spreadsheetml.revisionLog+xml"/>
  <Override PartName="/xl/revisions/revisionLog2188.xml" ContentType="application/vnd.openxmlformats-officedocument.spreadsheetml.revisionLog+xml"/>
  <Override PartName="/xl/revisions/revisionLog2395.xml" ContentType="application/vnd.openxmlformats-officedocument.spreadsheetml.revisionLog+xml"/>
  <Override PartName="/xl/revisions/revisionLog367.xml" ContentType="application/vnd.openxmlformats-officedocument.spreadsheetml.revisionLog+xml"/>
  <Override PartName="/xl/revisions/revisionLog574.xml" ContentType="application/vnd.openxmlformats-officedocument.spreadsheetml.revisionLog+xml"/>
  <Override PartName="/xl/revisions/revisionLog2048.xml" ContentType="application/vnd.openxmlformats-officedocument.spreadsheetml.revisionLog+xml"/>
  <Override PartName="/xl/revisions/revisionLog2255.xml" ContentType="application/vnd.openxmlformats-officedocument.spreadsheetml.revisionLog+xml"/>
  <Override PartName="/xl/revisions/revisionLog3001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781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2462.xml" ContentType="application/vnd.openxmlformats-officedocument.spreadsheetml.revisionLog+xml"/>
  <Override PartName="/xl/revisions/revisionLog2767.xml" ContentType="application/vnd.openxmlformats-officedocument.spreadsheetml.revisionLog+xml"/>
  <Override PartName="/xl/revisions/revisionLog434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1271.xml" ContentType="application/vnd.openxmlformats-officedocument.spreadsheetml.revisionLog+xml"/>
  <Override PartName="/xl/revisions/revisionLog1369.xml" ContentType="application/vnd.openxmlformats-officedocument.spreadsheetml.revisionLog+xml"/>
  <Override PartName="/xl/revisions/revisionLog1576.xml" ContentType="application/vnd.openxmlformats-officedocument.spreadsheetml.revisionLog+xml"/>
  <Override PartName="/xl/revisions/revisionLog2115.xml" ContentType="application/vnd.openxmlformats-officedocument.spreadsheetml.revisionLog+xml"/>
  <Override PartName="/xl/revisions/revisionLog2322.xml" ContentType="application/vnd.openxmlformats-officedocument.spreadsheetml.revisionLog+xml"/>
  <Override PartName="/xl/revisions/revisionLog2974.xml" ContentType="application/vnd.openxmlformats-officedocument.spreadsheetml.revisionLog+xml"/>
  <Override PartName="/xl/revisions/revisionLog501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229.xml" ContentType="application/vnd.openxmlformats-officedocument.spreadsheetml.revisionLog+xml"/>
  <Override PartName="/xl/revisions/revisionLog1783.xml" ContentType="application/vnd.openxmlformats-officedocument.spreadsheetml.revisionLog+xml"/>
  <Override PartName="/xl/revisions/revisionLog1990.xml" ContentType="application/vnd.openxmlformats-officedocument.spreadsheetml.revisionLog+xml"/>
  <Override PartName="/xl/revisions/revisionLog2627.xml" ContentType="application/vnd.openxmlformats-officedocument.spreadsheetml.revisionLog+xml"/>
  <Override PartName="/xl/revisions/revisionLog283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06.xml" ContentType="application/vnd.openxmlformats-officedocument.spreadsheetml.revisionLog+xml"/>
  <Override PartName="/xl/revisions/revisionLog1436.xml" ContentType="application/vnd.openxmlformats-officedocument.spreadsheetml.revisionLog+xml"/>
  <Override PartName="/xl/revisions/revisionLog1643.xml" ContentType="application/vnd.openxmlformats-officedocument.spreadsheetml.revisionLog+xml"/>
  <Override PartName="/xl/revisions/revisionLog1850.xml" ContentType="application/vnd.openxmlformats-officedocument.spreadsheetml.revisionLog+xml"/>
  <Override PartName="/xl/revisions/revisionLog2901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710.xml" ContentType="application/vnd.openxmlformats-officedocument.spreadsheetml.revisionLog+xml"/>
  <Override PartName="/xl/revisions/revisionLog1948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18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389.xml" ContentType="application/vnd.openxmlformats-officedocument.spreadsheetml.revisionLog+xml"/>
  <Override PartName="/xl/revisions/revisionLog596.xml" ContentType="application/vnd.openxmlformats-officedocument.spreadsheetml.revisionLog+xml"/>
  <Override PartName="/xl/revisions/revisionLog2277.xml" ContentType="application/vnd.openxmlformats-officedocument.spreadsheetml.revisionLog+xml"/>
  <Override PartName="/xl/revisions/revisionLog2484.xml" ContentType="application/vnd.openxmlformats-officedocument.spreadsheetml.revisionLog+xml"/>
  <Override PartName="/xl/revisions/revisionLog2691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456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293.xml" ContentType="application/vnd.openxmlformats-officedocument.spreadsheetml.revisionLog+xml"/>
  <Override PartName="/xl/revisions/revisionLog2137.xml" ContentType="application/vnd.openxmlformats-officedocument.spreadsheetml.revisionLog+xml"/>
  <Override PartName="/xl/revisions/revisionLog2344.xml" ContentType="application/vnd.openxmlformats-officedocument.spreadsheetml.revisionLog+xml"/>
  <Override PartName="/xl/revisions/revisionLog2551.xml" ContentType="application/vnd.openxmlformats-officedocument.spreadsheetml.revisionLog+xml"/>
  <Override PartName="/xl/revisions/revisionLog2789.xml" ContentType="application/vnd.openxmlformats-officedocument.spreadsheetml.revisionLog+xml"/>
  <Override PartName="/xl/revisions/revisionLog299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16.xml" ContentType="application/vnd.openxmlformats-officedocument.spreadsheetml.revisionLog+xml"/>
  <Override PartName="/xl/revisions/revisionLog523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1153.xml" ContentType="application/vnd.openxmlformats-officedocument.spreadsheetml.revisionLog+xml"/>
  <Override PartName="/xl/revisions/revisionLog1598.xml" ContentType="application/vnd.openxmlformats-officedocument.spreadsheetml.revisionLog+xml"/>
  <Override PartName="/xl/revisions/revisionLog2204.xml" ContentType="application/vnd.openxmlformats-officedocument.spreadsheetml.revisionLog+xml"/>
  <Override PartName="/xl/revisions/revisionLog2649.xml" ContentType="application/vnd.openxmlformats-officedocument.spreadsheetml.revisionLog+xml"/>
  <Override PartName="/xl/revisions/revisionLog285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828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1360.xml" ContentType="application/vnd.openxmlformats-officedocument.spreadsheetml.revisionLog+xml"/>
  <Override PartName="/xl/revisions/revisionLog1458.xml" ContentType="application/vnd.openxmlformats-officedocument.spreadsheetml.revisionLog+xml"/>
  <Override PartName="/xl/revisions/revisionLog1665.xml" ContentType="application/vnd.openxmlformats-officedocument.spreadsheetml.revisionLog+xml"/>
  <Override PartName="/xl/revisions/revisionLog1872.xml" ContentType="application/vnd.openxmlformats-officedocument.spreadsheetml.revisionLog+xml"/>
  <Override PartName="/xl/revisions/revisionLog2411.xml" ContentType="application/vnd.openxmlformats-officedocument.spreadsheetml.revisionLog+xml"/>
  <Override PartName="/xl/revisions/revisionLog2509.xml" ContentType="application/vnd.openxmlformats-officedocument.spreadsheetml.revisionLog+xml"/>
  <Override PartName="/xl/revisions/revisionLog2716.xml" ContentType="application/vnd.openxmlformats-officedocument.spreadsheetml.revisionLog+xml"/>
  <Override PartName="/xl/revisions/revisionLog1220.xml" ContentType="application/vnd.openxmlformats-officedocument.spreadsheetml.revisionLog+xml"/>
  <Override PartName="/xl/revisions/revisionLog1318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2923.xml" ContentType="application/vnd.openxmlformats-officedocument.spreadsheetml.revisionLog+xml"/>
  <Override PartName="/xl/revisions/revisionLog17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299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380.xml" ContentType="application/vnd.openxmlformats-officedocument.spreadsheetml.revisionLog+xml"/>
  <Override PartName="/xl/revisions/revisionLog2061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478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2159.xml" ContentType="application/vnd.openxmlformats-officedocument.spreadsheetml.revisionLog+xml"/>
  <Override PartName="/xl/revisions/revisionLog2366.xml" ContentType="application/vnd.openxmlformats-officedocument.spreadsheetml.revisionLog+xml"/>
  <Override PartName="/xl/revisions/revisionLog2573.xml" ContentType="application/vnd.openxmlformats-officedocument.spreadsheetml.revisionLog+xml"/>
  <Override PartName="/xl/revisions/revisionLog2780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545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1175.xml" ContentType="application/vnd.openxmlformats-officedocument.spreadsheetml.revisionLog+xml"/>
  <Override PartName="/xl/revisions/revisionLog1382.xml" ContentType="application/vnd.openxmlformats-officedocument.spreadsheetml.revisionLog+xml"/>
  <Override PartName="/xl/revisions/revisionLog2019.xml" ContentType="application/vnd.openxmlformats-officedocument.spreadsheetml.revisionLog+xml"/>
  <Override PartName="/xl/revisions/revisionLog2226.xml" ContentType="application/vnd.openxmlformats-officedocument.spreadsheetml.revisionLog+xml"/>
  <Override PartName="/xl/revisions/revisionLog2433.xml" ContentType="application/vnd.openxmlformats-officedocument.spreadsheetml.revisionLog+xml"/>
  <Override PartName="/xl/revisions/revisionLog2640.xml" ContentType="application/vnd.openxmlformats-officedocument.spreadsheetml.revisionLog+xml"/>
  <Override PartName="/xl/revisions/revisionLog2878.xml" ContentType="application/vnd.openxmlformats-officedocument.spreadsheetml.revisionLog+xml"/>
  <Override PartName="/xl/revisions/revisionLog405.xml" ContentType="application/vnd.openxmlformats-officedocument.spreadsheetml.revisionLog+xml"/>
  <Override PartName="/xl/revisions/revisionLog612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242.xml" ContentType="application/vnd.openxmlformats-officedocument.spreadsheetml.revisionLog+xml"/>
  <Override PartName="/xl/revisions/revisionLog1687.xml" ContentType="application/vnd.openxmlformats-officedocument.spreadsheetml.revisionLog+xml"/>
  <Override PartName="/xl/revisions/revisionLog1894.xml" ContentType="application/vnd.openxmlformats-officedocument.spreadsheetml.revisionLog+xml"/>
  <Override PartName="/xl/revisions/revisionLog2500.xml" ContentType="application/vnd.openxmlformats-officedocument.spreadsheetml.revisionLog+xml"/>
  <Override PartName="/xl/revisions/revisionLog2738.xml" ContentType="application/vnd.openxmlformats-officedocument.spreadsheetml.revisionLog+xml"/>
  <Override PartName="/xl/revisions/revisionLog2945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1102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754.xml" ContentType="application/vnd.openxmlformats-officedocument.spreadsheetml.revisionLog+xml"/>
  <Override PartName="/xl/revisions/revisionLog1961.xml" ContentType="application/vnd.openxmlformats-officedocument.spreadsheetml.revisionLog+xml"/>
  <Override PartName="/xl/revisions/revisionLog280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407.xml" ContentType="application/vnd.openxmlformats-officedocument.spreadsheetml.revisionLog+xml"/>
  <Override PartName="/xl/revisions/revisionLog1614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919.xml" ContentType="application/vnd.openxmlformats-officedocument.spreadsheetml.revisionLog+xml"/>
  <Override PartName="/xl/revisions/revisionLog2083.xml" ContentType="application/vnd.openxmlformats-officedocument.spreadsheetml.revisionLog+xml"/>
  <Override PartName="/xl/revisions/revisionLog2290.xml" ContentType="application/vnd.openxmlformats-officedocument.spreadsheetml.revisionLog+xml"/>
  <Override PartName="/xl/revisions/revisionLog2388.xml" ContentType="application/vnd.openxmlformats-officedocument.spreadsheetml.revisionLog+xml"/>
  <Override PartName="/xl/revisions/revisionLog2595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567.xml" ContentType="application/vnd.openxmlformats-officedocument.spreadsheetml.revisionLog+xml"/>
  <Override PartName="/xl/revisions/revisionLog1197.xml" ContentType="application/vnd.openxmlformats-officedocument.spreadsheetml.revisionLog+xml"/>
  <Override PartName="/xl/revisions/revisionLog2150.xml" ContentType="application/vnd.openxmlformats-officedocument.spreadsheetml.revisionLog+xml"/>
  <Override PartName="/xl/revisions/revisionLog2248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774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2010.xml" ContentType="application/vnd.openxmlformats-officedocument.spreadsheetml.revisionLog+xml"/>
  <Override PartName="/xl/revisions/revisionLog2455.xml" ContentType="application/vnd.openxmlformats-officedocument.spreadsheetml.revisionLog+xml"/>
  <Override PartName="/xl/revisions/revisionLog2662.xml" ContentType="application/vnd.openxmlformats-officedocument.spreadsheetml.revisionLog+xml"/>
  <Override PartName="/xl/revisions/revisionLog427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841.xml" ContentType="application/vnd.openxmlformats-officedocument.spreadsheetml.revisionLog+xml"/>
  <Override PartName="/xl/revisions/revisionLog1264.xml" ContentType="application/vnd.openxmlformats-officedocument.spreadsheetml.revisionLog+xml"/>
  <Override PartName="/xl/revisions/revisionLog1471.xml" ContentType="application/vnd.openxmlformats-officedocument.spreadsheetml.revisionLog+xml"/>
  <Override PartName="/xl/revisions/revisionLog1569.xml" ContentType="application/vnd.openxmlformats-officedocument.spreadsheetml.revisionLog+xml"/>
  <Override PartName="/xl/revisions/revisionLog2108.xml" ContentType="application/vnd.openxmlformats-officedocument.spreadsheetml.revisionLog+xml"/>
  <Override PartName="/xl/revisions/revisionLog2315.xml" ContentType="application/vnd.openxmlformats-officedocument.spreadsheetml.revisionLog+xml"/>
  <Override PartName="/xl/revisions/revisionLog2522.xml" ContentType="application/vnd.openxmlformats-officedocument.spreadsheetml.revisionLog+xml"/>
  <Override PartName="/xl/revisions/revisionLog2967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1124.xml" ContentType="application/vnd.openxmlformats-officedocument.spreadsheetml.revisionLog+xml"/>
  <Override PartName="/xl/revisions/revisionLog1331.xml" ContentType="application/vnd.openxmlformats-officedocument.spreadsheetml.revisionLog+xml"/>
  <Override PartName="/xl/revisions/revisionLog1776.xml" ContentType="application/vnd.openxmlformats-officedocument.spreadsheetml.revisionLog+xml"/>
  <Override PartName="/xl/revisions/revisionLog1983.xml" ContentType="application/vnd.openxmlformats-officedocument.spreadsheetml.revisionLog+xml"/>
  <Override PartName="/xl/revisions/revisionLog2827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429.xml" ContentType="application/vnd.openxmlformats-officedocument.spreadsheetml.revisionLog+xml"/>
  <Override PartName="/xl/revisions/revisionLog1636.xml" ContentType="application/vnd.openxmlformats-officedocument.spreadsheetml.revisionLog+xml"/>
  <Override PartName="/xl/revisions/revisionLog1843.xml" ContentType="application/vnd.openxmlformats-officedocument.spreadsheetml.revisionLog+xml"/>
  <Override PartName="/xl/revisions/revisionLog1703.xml" ContentType="application/vnd.openxmlformats-officedocument.spreadsheetml.revisionLog+xml"/>
  <Override PartName="/xl/revisions/revisionLog1910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491.xml" ContentType="application/vnd.openxmlformats-officedocument.spreadsheetml.revisionLog+xml"/>
  <Override PartName="/xl/revisions/revisionLog2172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89.xml" ContentType="application/vnd.openxmlformats-officedocument.spreadsheetml.revisionLog+xml"/>
  <Override PartName="/xl/revisions/revisionLog796.xml" ContentType="application/vnd.openxmlformats-officedocument.spreadsheetml.revisionLog+xml"/>
  <Override PartName="/xl/revisions/revisionLog2477.xml" ContentType="application/vnd.openxmlformats-officedocument.spreadsheetml.revisionLog+xml"/>
  <Override PartName="/xl/revisions/revisionLog2684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449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1286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2032.xml" ContentType="application/vnd.openxmlformats-officedocument.spreadsheetml.revisionLog+xml"/>
  <Override PartName="/xl/revisions/revisionLog2337.xml" ContentType="application/vnd.openxmlformats-officedocument.spreadsheetml.revisionLog+xml"/>
  <Override PartName="/xl/revisions/revisionLog2544.xml" ContentType="application/vnd.openxmlformats-officedocument.spreadsheetml.revisionLog+xml"/>
  <Override PartName="/xl/revisions/revisionLog2891.xml" ContentType="application/vnd.openxmlformats-officedocument.spreadsheetml.revisionLog+xml"/>
  <Override PartName="/xl/revisions/revisionLog2989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309.xml" ContentType="application/vnd.openxmlformats-officedocument.spreadsheetml.revisionLog+xml"/>
  <Override PartName="/xl/revisions/revisionLog516.xml" ContentType="application/vnd.openxmlformats-officedocument.spreadsheetml.revisionLog+xml"/>
  <Override PartName="/xl/revisions/revisionLog1146.xml" ContentType="application/vnd.openxmlformats-officedocument.spreadsheetml.revisionLog+xml"/>
  <Override PartName="/xl/revisions/revisionLog1798.xml" ContentType="application/vnd.openxmlformats-officedocument.spreadsheetml.revisionLog+xml"/>
  <Override PartName="/xl/revisions/revisionLog2751.xml" ContentType="application/vnd.openxmlformats-officedocument.spreadsheetml.revisionLog+xml"/>
  <Override PartName="/xl/revisions/revisionLog2849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1353.xml" ContentType="application/vnd.openxmlformats-officedocument.spreadsheetml.revisionLog+xml"/>
  <Override PartName="/xl/revisions/revisionLog1560.xml" ContentType="application/vnd.openxmlformats-officedocument.spreadsheetml.revisionLog+xml"/>
  <Override PartName="/xl/revisions/revisionLog1658.xml" ContentType="application/vnd.openxmlformats-officedocument.spreadsheetml.revisionLog+xml"/>
  <Override PartName="/xl/revisions/revisionLog1865.xml" ContentType="application/vnd.openxmlformats-officedocument.spreadsheetml.revisionLog+xml"/>
  <Override PartName="/xl/revisions/revisionLog2404.xml" ContentType="application/vnd.openxmlformats-officedocument.spreadsheetml.revisionLog+xml"/>
  <Override PartName="/xl/revisions/revisionLog2611.xml" ContentType="application/vnd.openxmlformats-officedocument.spreadsheetml.revisionLog+xml"/>
  <Override PartName="/xl/revisions/revisionLog2709.xml" ContentType="application/vnd.openxmlformats-officedocument.spreadsheetml.revisionLog+xml"/>
  <Override PartName="/xl/revisions/revisionLog1213.xml" ContentType="application/vnd.openxmlformats-officedocument.spreadsheetml.revisionLog+xml"/>
  <Override PartName="/xl/revisions/revisionLog1420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2916.xml" ContentType="application/vnd.openxmlformats-officedocument.spreadsheetml.revisionLog+xml"/>
  <Override PartName="/xl/revisions/revisionLog1725.xml" ContentType="application/vnd.openxmlformats-officedocument.spreadsheetml.revisionLog+xml"/>
  <Override PartName="/xl/revisions/revisionLog193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194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373.xml" ContentType="application/vnd.openxmlformats-officedocument.spreadsheetml.revisionLog+xml"/>
  <Override PartName="/xl/revisions/revisionLog580.xml" ContentType="application/vnd.openxmlformats-officedocument.spreadsheetml.revisionLog+xml"/>
  <Override PartName="/xl/revisions/revisionLog2054.xml" ContentType="application/vnd.openxmlformats-officedocument.spreadsheetml.revisionLog+xml"/>
  <Override PartName="/xl/revisions/revisionLog2261.xml" ContentType="application/vnd.openxmlformats-officedocument.spreadsheetml.revisionLog+xml"/>
  <Override PartName="/xl/revisions/revisionLog249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440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2121.xml" ContentType="application/vnd.openxmlformats-officedocument.spreadsheetml.revisionLog+xml"/>
  <Override PartName="/xl/revisions/revisionLog2359.xml" ContentType="application/vnd.openxmlformats-officedocument.spreadsheetml.revisionLog+xml"/>
  <Override PartName="/xl/revisions/revisionLog2566.xml" ContentType="application/vnd.openxmlformats-officedocument.spreadsheetml.revisionLog+xml"/>
  <Override PartName="/xl/revisions/revisionLog2773.xml" ContentType="application/vnd.openxmlformats-officedocument.spreadsheetml.revisionLog+xml"/>
  <Override PartName="/xl/revisions/revisionLog2980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538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1168.xml" ContentType="application/vnd.openxmlformats-officedocument.spreadsheetml.revisionLog+xml"/>
  <Override PartName="/xl/revisions/revisionLog1375.xml" ContentType="application/vnd.openxmlformats-officedocument.spreadsheetml.revisionLog+xml"/>
  <Override PartName="/xl/revisions/revisionLog1582.xml" ContentType="application/vnd.openxmlformats-officedocument.spreadsheetml.revisionLog+xml"/>
  <Override PartName="/xl/revisions/revisionLog2219.xml" ContentType="application/vnd.openxmlformats-officedocument.spreadsheetml.revisionLog+xml"/>
  <Override PartName="/xl/revisions/revisionLog2426.xml" ContentType="application/vnd.openxmlformats-officedocument.spreadsheetml.revisionLog+xml"/>
  <Override PartName="/xl/revisions/revisionLog263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605.xml" ContentType="application/vnd.openxmlformats-officedocument.spreadsheetml.revisionLog+xml"/>
  <Override PartName="/xl/revisions/revisionLog812.xml" ContentType="application/vnd.openxmlformats-officedocument.spreadsheetml.revisionLog+xml"/>
  <Override PartName="/xl/revisions/revisionLog1028.xml" ContentType="application/vnd.openxmlformats-officedocument.spreadsheetml.revisionLog+xml"/>
  <Override PartName="/xl/revisions/revisionLog1235.xml" ContentType="application/vnd.openxmlformats-officedocument.spreadsheetml.revisionLog+xml"/>
  <Override PartName="/xl/revisions/revisionLog1442.xml" ContentType="application/vnd.openxmlformats-officedocument.spreadsheetml.revisionLog+xml"/>
  <Override PartName="/xl/revisions/revisionLog1887.xml" ContentType="application/vnd.openxmlformats-officedocument.spreadsheetml.revisionLog+xml"/>
  <Override PartName="/xl/revisions/revisionLog2840.xml" ContentType="application/vnd.openxmlformats-officedocument.spreadsheetml.revisionLog+xml"/>
  <Override PartName="/xl/revisions/revisionLog2938.xml" ContentType="application/vnd.openxmlformats-officedocument.spreadsheetml.revisionLog+xml"/>
  <Override PartName="/xl/revisions/revisionLog1302.xml" ContentType="application/vnd.openxmlformats-officedocument.spreadsheetml.revisionLog+xml"/>
  <Override PartName="/xl/revisions/revisionLog1747.xml" ContentType="application/vnd.openxmlformats-officedocument.spreadsheetml.revisionLog+xml"/>
  <Override PartName="/xl/revisions/revisionLog1954.xml" ContentType="application/vnd.openxmlformats-officedocument.spreadsheetml.revisionLog+xml"/>
  <Override PartName="/xl/revisions/revisionLog2700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607.xml" ContentType="application/vnd.openxmlformats-officedocument.spreadsheetml.revisionLog+xml"/>
  <Override PartName="/xl/revisions/revisionLog1814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395.xml" ContentType="application/vnd.openxmlformats-officedocument.spreadsheetml.revisionLog+xml"/>
  <Override PartName="/xl/revisions/revisionLog2076.xml" ContentType="application/vnd.openxmlformats-officedocument.spreadsheetml.revisionLog+xml"/>
  <Override PartName="/xl/revisions/revisionLog2283.xml" ContentType="application/vnd.openxmlformats-officedocument.spreadsheetml.revisionLog+xml"/>
  <Override PartName="/xl/revisions/revisionLog2490.xml" ContentType="application/vnd.openxmlformats-officedocument.spreadsheetml.revisionLog+xml"/>
  <Override PartName="/xl/revisions/revisionLog2588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462.xml" ContentType="application/vnd.openxmlformats-officedocument.spreadsheetml.revisionLog+xml"/>
  <Override PartName="/xl/revisions/revisionLog1092.xml" ContentType="application/vnd.openxmlformats-officedocument.spreadsheetml.revisionLog+xml"/>
  <Override PartName="/xl/revisions/revisionLog1397.xml" ContentType="application/vnd.openxmlformats-officedocument.spreadsheetml.revisionLog+xml"/>
  <Override PartName="/xl/revisions/revisionLog2143.xml" ContentType="application/vnd.openxmlformats-officedocument.spreadsheetml.revisionLog+xml"/>
  <Override PartName="/xl/revisions/revisionLog2350.xml" ContentType="application/vnd.openxmlformats-officedocument.spreadsheetml.revisionLog+xml"/>
  <Override PartName="/xl/revisions/revisionLog2795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322.xml" ContentType="application/vnd.openxmlformats-officedocument.spreadsheetml.revisionLog+xml"/>
  <Override PartName="/xl/revisions/revisionLog767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2003.xml" ContentType="application/vnd.openxmlformats-officedocument.spreadsheetml.revisionLog+xml"/>
  <Override PartName="/xl/revisions/revisionLog2210.xml" ContentType="application/vnd.openxmlformats-officedocument.spreadsheetml.revisionLog+xml"/>
  <Override PartName="/xl/revisions/revisionLog2448.xml" ContentType="application/vnd.openxmlformats-officedocument.spreadsheetml.revisionLog+xml"/>
  <Override PartName="/xl/revisions/revisionLog2655.xml" ContentType="application/vnd.openxmlformats-officedocument.spreadsheetml.revisionLog+xml"/>
  <Override PartName="/xl/revisions/revisionLog2862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834.xml" ContentType="application/vnd.openxmlformats-officedocument.spreadsheetml.revisionLog+xml"/>
  <Override PartName="/xl/revisions/revisionLog1257.xml" ContentType="application/vnd.openxmlformats-officedocument.spreadsheetml.revisionLog+xml"/>
  <Override PartName="/xl/revisions/revisionLog1464.xml" ContentType="application/vnd.openxmlformats-officedocument.spreadsheetml.revisionLog+xml"/>
  <Override PartName="/xl/revisions/revisionLog1671.xml" ContentType="application/vnd.openxmlformats-officedocument.spreadsheetml.revisionLog+xml"/>
  <Override PartName="/xl/revisions/revisionLog2308.xml" ContentType="application/vnd.openxmlformats-officedocument.spreadsheetml.revisionLog+xml"/>
  <Override PartName="/xl/revisions/revisionLog2515.xml" ContentType="application/vnd.openxmlformats-officedocument.spreadsheetml.revisionLog+xml"/>
  <Override PartName="/xl/revisions/revisionLog2722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1117.xml" ContentType="application/vnd.openxmlformats-officedocument.spreadsheetml.revisionLog+xml"/>
  <Override PartName="/xl/revisions/revisionLog1324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1769.xml" ContentType="application/vnd.openxmlformats-officedocument.spreadsheetml.revisionLog+xml"/>
  <Override PartName="/xl/revisions/revisionLog197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629.xml" ContentType="application/vnd.openxmlformats-officedocument.spreadsheetml.revisionLog+xml"/>
  <Override PartName="/xl/revisions/revisionLog1836.xml" ContentType="application/vnd.openxmlformats-officedocument.spreadsheetml.revisionLog+xml"/>
  <Override PartName="/xl/revisions/revisionLog1903.xml" ContentType="application/vnd.openxmlformats-officedocument.spreadsheetml.revisionLog+xml"/>
  <Override PartName="/xl/revisions/revisionLog2098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2165.xml" ContentType="application/vnd.openxmlformats-officedocument.spreadsheetml.revisionLog+xml"/>
  <Override PartName="/xl/revisions/revisionLog3009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89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2025.xml" ContentType="application/vnd.openxmlformats-officedocument.spreadsheetml.revisionLog+xml"/>
  <Override PartName="/xl/revisions/revisionLog2372.xml" ContentType="application/vnd.openxmlformats-officedocument.spreadsheetml.revisionLog+xml"/>
  <Override PartName="/xl/revisions/revisionLog2677.xml" ContentType="application/vnd.openxmlformats-officedocument.spreadsheetml.revisionLog+xml"/>
  <Override PartName="/xl/revisions/revisionLog2884.xml" ContentType="application/vnd.openxmlformats-officedocument.spreadsheetml.revisionLog+xml"/>
  <Override PartName="/xl/revisions/revisionLog551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279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2232.xml" ContentType="application/vnd.openxmlformats-officedocument.spreadsheetml.revisionLog+xml"/>
  <Override PartName="/xl/revisions/revisionLog2537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411.xml" ContentType="application/vnd.openxmlformats-officedocument.spreadsheetml.revisionLog+xml"/>
  <Override PartName="/xl/revisions/revisionLog509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139.xml" ContentType="application/vnd.openxmlformats-officedocument.spreadsheetml.revisionLog+xml"/>
  <Override PartName="/xl/revisions/revisionLog1346.xml" ContentType="application/vnd.openxmlformats-officedocument.spreadsheetml.revisionLog+xml"/>
  <Override PartName="/xl/revisions/revisionLog1693.xml" ContentType="application/vnd.openxmlformats-officedocument.spreadsheetml.revisionLog+xml"/>
  <Override PartName="/xl/revisions/revisionLog1998.xml" ContentType="application/vnd.openxmlformats-officedocument.spreadsheetml.revisionLog+xml"/>
  <Override PartName="/xl/revisions/revisionLog2744.xml" ContentType="application/vnd.openxmlformats-officedocument.spreadsheetml.revisionLog+xml"/>
  <Override PartName="/xl/revisions/revisionLog2951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1553.xml" ContentType="application/vnd.openxmlformats-officedocument.spreadsheetml.revisionLog+xml"/>
  <Override PartName="/xl/revisions/revisionLog1760.xml" ContentType="application/vnd.openxmlformats-officedocument.spreadsheetml.revisionLog+xml"/>
  <Override PartName="/xl/revisions/revisionLog1858.xml" ContentType="application/vnd.openxmlformats-officedocument.spreadsheetml.revisionLog+xml"/>
  <Override PartName="/xl/revisions/revisionLog2604.xml" ContentType="application/vnd.openxmlformats-officedocument.spreadsheetml.revisionLog+xml"/>
  <Override PartName="/xl/revisions/revisionLog2811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206.xml" ContentType="application/vnd.openxmlformats-officedocument.spreadsheetml.revisionLog+xml"/>
  <Override PartName="/xl/revisions/revisionLog1413.xml" ContentType="application/vnd.openxmlformats-officedocument.spreadsheetml.revisionLog+xml"/>
  <Override PartName="/xl/revisions/revisionLog1620.xml" ContentType="application/vnd.openxmlformats-officedocument.spreadsheetml.revisionLog+xml"/>
  <Override PartName="/xl/revisions/revisionLog2909.xml" ContentType="application/vnd.openxmlformats-officedocument.spreadsheetml.revisionLog+xml"/>
  <Override PartName="/xl/revisions/revisionLog1718.xml" ContentType="application/vnd.openxmlformats-officedocument.spreadsheetml.revisionLog+xml"/>
  <Override PartName="/xl/revisions/revisionLog1925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2187.xml" ContentType="application/vnd.openxmlformats-officedocument.spreadsheetml.revisionLog+xml"/>
  <Override PartName="/xl/revisions/revisionLog2394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366.xml" ContentType="application/vnd.openxmlformats-officedocument.spreadsheetml.revisionLog+xml"/>
  <Override PartName="/xl/revisions/revisionLog573.xml" ContentType="application/vnd.openxmlformats-officedocument.spreadsheetml.revisionLog+xml"/>
  <Override PartName="/xl/revisions/revisionLog780.xml" ContentType="application/vnd.openxmlformats-officedocument.spreadsheetml.revisionLog+xml"/>
  <Override PartName="/xl/revisions/revisionLog2047.xml" ContentType="application/vnd.openxmlformats-officedocument.spreadsheetml.revisionLog+xml"/>
  <Override PartName="/xl/revisions/revisionLog2254.xml" ContentType="application/vnd.openxmlformats-officedocument.spreadsheetml.revisionLog+xml"/>
  <Override PartName="/xl/revisions/revisionLog2461.xml" ContentType="application/vnd.openxmlformats-officedocument.spreadsheetml.revisionLog+xml"/>
  <Override PartName="/xl/revisions/revisionLog2699.xml" ContentType="application/vnd.openxmlformats-officedocument.spreadsheetml.revisionLog+xml"/>
  <Override PartName="/xl/revisions/revisionLog3000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433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1270.xml" ContentType="application/vnd.openxmlformats-officedocument.spreadsheetml.revisionLog+xml"/>
  <Override PartName="/xl/revisions/revisionLog2114.xml" ContentType="application/vnd.openxmlformats-officedocument.spreadsheetml.revisionLog+xml"/>
  <Override PartName="/xl/revisions/revisionLog2559.xml" ContentType="application/vnd.openxmlformats-officedocument.spreadsheetml.revisionLog+xml"/>
  <Override PartName="/xl/revisions/revisionLog2766.xml" ContentType="application/vnd.openxmlformats-officedocument.spreadsheetml.revisionLog+xml"/>
  <Override PartName="/xl/revisions/revisionLog2973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1368.xml" ContentType="application/vnd.openxmlformats-officedocument.spreadsheetml.revisionLog+xml"/>
  <Override PartName="/xl/revisions/revisionLog1575.xml" ContentType="application/vnd.openxmlformats-officedocument.spreadsheetml.revisionLog+xml"/>
  <Override PartName="/xl/revisions/revisionLog1782.xml" ContentType="application/vnd.openxmlformats-officedocument.spreadsheetml.revisionLog+xml"/>
  <Override PartName="/xl/revisions/revisionLog2321.xml" ContentType="application/vnd.openxmlformats-officedocument.spreadsheetml.revisionLog+xml"/>
  <Override PartName="/xl/revisions/revisionLog2419.xml" ContentType="application/vnd.openxmlformats-officedocument.spreadsheetml.revisionLog+xml"/>
  <Override PartName="/xl/revisions/revisionLog2626.xml" ContentType="application/vnd.openxmlformats-officedocument.spreadsheetml.revisionLog+xml"/>
  <Override PartName="/xl/revisions/revisionLog283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500.xml" ContentType="application/vnd.openxmlformats-officedocument.spreadsheetml.revisionLog+xml"/>
  <Override PartName="/xl/revisions/revisionLog805.xml" ContentType="application/vnd.openxmlformats-officedocument.spreadsheetml.revisionLog+xml"/>
  <Override PartName="/xl/revisions/revisionLog1130.xml" ContentType="application/vnd.openxmlformats-officedocument.spreadsheetml.revisionLog+xml"/>
  <Override PartName="/xl/revisions/revisionLog1228.xml" ContentType="application/vnd.openxmlformats-officedocument.spreadsheetml.revisionLog+xml"/>
  <Override PartName="/xl/revisions/revisionLog1435.xml" ContentType="application/vnd.openxmlformats-officedocument.spreadsheetml.revisionLog+xml"/>
  <Override PartName="/xl/revisions/revisionLog1642.xml" ContentType="application/vnd.openxmlformats-officedocument.spreadsheetml.revisionLog+xml"/>
  <Override PartName="/xl/revisions/revisionLog1947.xml" ContentType="application/vnd.openxmlformats-officedocument.spreadsheetml.revisionLog+xml"/>
  <Override PartName="/xl/revisions/revisionLog2900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807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388.xml" ContentType="application/vnd.openxmlformats-officedocument.spreadsheetml.revisionLog+xml"/>
  <Override PartName="/xl/revisions/revisionLog2069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595.xml" ContentType="application/vnd.openxmlformats-officedocument.spreadsheetml.revisionLog+xml"/>
  <Override PartName="/xl/revisions/revisionLog2276.xml" ContentType="application/vnd.openxmlformats-officedocument.spreadsheetml.revisionLog+xml"/>
  <Override PartName="/xl/revisions/revisionLog2483.xml" ContentType="application/vnd.openxmlformats-officedocument.spreadsheetml.revisionLog+xml"/>
  <Override PartName="/xl/revisions/revisionLog2690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455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292.xml" ContentType="application/vnd.openxmlformats-officedocument.spreadsheetml.revisionLog+xml"/>
  <Override PartName="/xl/revisions/revisionLog2136.xml" ContentType="application/vnd.openxmlformats-officedocument.spreadsheetml.revisionLog+xml"/>
  <Override PartName="/xl/revisions/revisionLog2343.xml" ContentType="application/vnd.openxmlformats-officedocument.spreadsheetml.revisionLog+xml"/>
  <Override PartName="/xl/revisions/revisionLog2550.xml" ContentType="application/vnd.openxmlformats-officedocument.spreadsheetml.revisionLog+xml"/>
  <Override PartName="/xl/revisions/revisionLog2788.xml" ContentType="application/vnd.openxmlformats-officedocument.spreadsheetml.revisionLog+xml"/>
  <Override PartName="/xl/revisions/revisionLog2995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15.xml" ContentType="application/vnd.openxmlformats-officedocument.spreadsheetml.revisionLog+xml"/>
  <Override PartName="/xl/revisions/revisionLog522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1152.xml" ContentType="application/vnd.openxmlformats-officedocument.spreadsheetml.revisionLog+xml"/>
  <Override PartName="/xl/revisions/revisionLog1597.xml" ContentType="application/vnd.openxmlformats-officedocument.spreadsheetml.revisionLog+xml"/>
  <Override PartName="/xl/revisions/revisionLog2203.xml" ContentType="application/vnd.openxmlformats-officedocument.spreadsheetml.revisionLog+xml"/>
  <Override PartName="/xl/revisions/revisionLog2410.xml" ContentType="application/vnd.openxmlformats-officedocument.spreadsheetml.revisionLog+xml"/>
  <Override PartName="/xl/revisions/revisionLog2648.xml" ContentType="application/vnd.openxmlformats-officedocument.spreadsheetml.revisionLog+xml"/>
  <Override PartName="/xl/revisions/revisionLog2855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82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1457.xml" ContentType="application/vnd.openxmlformats-officedocument.spreadsheetml.revisionLog+xml"/>
  <Override PartName="/xl/revisions/revisionLog1664.xml" ContentType="application/vnd.openxmlformats-officedocument.spreadsheetml.revisionLog+xml"/>
  <Override PartName="/xl/revisions/revisionLog1871.xml" ContentType="application/vnd.openxmlformats-officedocument.spreadsheetml.revisionLog+xml"/>
  <Override PartName="/xl/revisions/revisionLog2508.xml" ContentType="application/vnd.openxmlformats-officedocument.spreadsheetml.revisionLog+xml"/>
  <Override PartName="/xl/revisions/revisionLog2715.xml" ContentType="application/vnd.openxmlformats-officedocument.spreadsheetml.revisionLog+xml"/>
  <Override PartName="/xl/revisions/revisionLog2922.xml" ContentType="application/vnd.openxmlformats-officedocument.spreadsheetml.revisionLog+xml"/>
  <Override PartName="/xl/revisions/revisionLog1317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731.xml" ContentType="application/vnd.openxmlformats-officedocument.spreadsheetml.revisionLog+xml"/>
  <Override PartName="/xl/revisions/revisionLog196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829.xml" ContentType="application/vnd.openxmlformats-officedocument.spreadsheetml.revisionLog+xml"/>
  <Override PartName="/xl/revisions/revisionLog2298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477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2060.xml" ContentType="application/vnd.openxmlformats-officedocument.spreadsheetml.revisionLog+xml"/>
  <Override PartName="/xl/revisions/revisionLog2158.xml" ContentType="application/vnd.openxmlformats-officedocument.spreadsheetml.revisionLog+xml"/>
  <Override PartName="/xl/revisions/revisionLog2365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2018.xml" ContentType="application/vnd.openxmlformats-officedocument.spreadsheetml.revisionLog+xml"/>
  <Override PartName="/xl/revisions/revisionLog2572.xml" ContentType="application/vnd.openxmlformats-officedocument.spreadsheetml.revisionLog+xml"/>
  <Override PartName="/xl/revisions/revisionLog2877.xml" ContentType="application/vnd.openxmlformats-officedocument.spreadsheetml.revisionLog+xml"/>
  <Override PartName="/xl/revisions/revisionLog544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849.xml" ContentType="application/vnd.openxmlformats-officedocument.spreadsheetml.revisionLog+xml"/>
  <Override PartName="/xl/revisions/revisionLog1174.xml" ContentType="application/vnd.openxmlformats-officedocument.spreadsheetml.revisionLog+xml"/>
  <Override PartName="/xl/revisions/revisionLog1381.xml" ContentType="application/vnd.openxmlformats-officedocument.spreadsheetml.revisionLog+xml"/>
  <Override PartName="/xl/revisions/revisionLog1479.xml" ContentType="application/vnd.openxmlformats-officedocument.spreadsheetml.revisionLog+xml"/>
  <Override PartName="/xl/revisions/revisionLog1686.xml" ContentType="application/vnd.openxmlformats-officedocument.spreadsheetml.revisionLog+xml"/>
  <Override PartName="/xl/revisions/revisionLog2225.xml" ContentType="application/vnd.openxmlformats-officedocument.spreadsheetml.revisionLog+xml"/>
  <Override PartName="/xl/revisions/revisionLog2432.xml" ContentType="application/vnd.openxmlformats-officedocument.spreadsheetml.revisionLog+xml"/>
  <Override PartName="/xl/revisions/revisionLog404.xml" ContentType="application/vnd.openxmlformats-officedocument.spreadsheetml.revisionLog+xml"/>
  <Override PartName="/xl/revisions/revisionLog611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1241.xml" ContentType="application/vnd.openxmlformats-officedocument.spreadsheetml.revisionLog+xml"/>
  <Override PartName="/xl/revisions/revisionLog1339.xml" ContentType="application/vnd.openxmlformats-officedocument.spreadsheetml.revisionLog+xml"/>
  <Override PartName="/xl/revisions/revisionLog1893.xml" ContentType="application/vnd.openxmlformats-officedocument.spreadsheetml.revisionLog+xml"/>
  <Override PartName="/xl/revisions/revisionLog2737.xml" ContentType="application/vnd.openxmlformats-officedocument.spreadsheetml.revisionLog+xml"/>
  <Override PartName="/xl/revisions/revisionLog2944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753.xml" ContentType="application/vnd.openxmlformats-officedocument.spreadsheetml.revisionLog+xml"/>
  <Override PartName="/xl/revisions/revisionLog1960.xml" ContentType="application/vnd.openxmlformats-officedocument.spreadsheetml.revisionLog+xml"/>
  <Override PartName="/xl/revisions/revisionLog280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406.xml" ContentType="application/vnd.openxmlformats-officedocument.spreadsheetml.revisionLog+xml"/>
  <Override PartName="/xl/revisions/revisionLog1613.xml" ContentType="application/vnd.openxmlformats-officedocument.spreadsheetml.revisionLog+xml"/>
  <Override PartName="/xl/revisions/revisionLog1820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918.xml" ContentType="application/vnd.openxmlformats-officedocument.spreadsheetml.revisionLog+xml"/>
  <Override PartName="/xl/revisions/revisionLog2082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499.xml" ContentType="application/vnd.openxmlformats-officedocument.spreadsheetml.revisionLog+xml"/>
  <Override PartName="/xl/revisions/revisionLog2387.xml" ContentType="application/vnd.openxmlformats-officedocument.spreadsheetml.revisionLog+xml"/>
  <Override PartName="/xl/revisions/revisionLog2594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566.xml" ContentType="application/vnd.openxmlformats-officedocument.spreadsheetml.revisionLog+xml"/>
  <Override PartName="/xl/revisions/revisionLog773.xml" ContentType="application/vnd.openxmlformats-officedocument.spreadsheetml.revisionLog+xml"/>
  <Override PartName="/xl/revisions/revisionLog1196.xml" ContentType="application/vnd.openxmlformats-officedocument.spreadsheetml.revisionLog+xml"/>
  <Override PartName="/xl/revisions/revisionLog2247.xml" ContentType="application/vnd.openxmlformats-officedocument.spreadsheetml.revisionLog+xml"/>
  <Override PartName="/xl/revisions/revisionLog2454.xml" ContentType="application/vnd.openxmlformats-officedocument.spreadsheetml.revisionLog+xml"/>
  <Override PartName="/xl/revisions/revisionLog2899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42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1263.xml" ContentType="application/vnd.openxmlformats-officedocument.spreadsheetml.revisionLog+xml"/>
  <Override PartName="/xl/revisions/revisionLog2107.xml" ContentType="application/vnd.openxmlformats-officedocument.spreadsheetml.revisionLog+xml"/>
  <Override PartName="/xl/revisions/revisionLog2314.xml" ContentType="application/vnd.openxmlformats-officedocument.spreadsheetml.revisionLog+xml"/>
  <Override PartName="/xl/revisions/revisionLog2661.xml" ContentType="application/vnd.openxmlformats-officedocument.spreadsheetml.revisionLog+xml"/>
  <Override PartName="/xl/revisions/revisionLog2759.xml" ContentType="application/vnd.openxmlformats-officedocument.spreadsheetml.revisionLog+xml"/>
  <Override PartName="/xl/revisions/revisionLog2966.xml" ContentType="application/vnd.openxmlformats-officedocument.spreadsheetml.revisionLog+xml"/>
  <Override PartName="/xl/revisions/revisionLog840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1470.xml" ContentType="application/vnd.openxmlformats-officedocument.spreadsheetml.revisionLog+xml"/>
  <Override PartName="/xl/revisions/revisionLog1568.xml" ContentType="application/vnd.openxmlformats-officedocument.spreadsheetml.revisionLog+xml"/>
  <Override PartName="/xl/revisions/revisionLog1775.xml" ContentType="application/vnd.openxmlformats-officedocument.spreadsheetml.revisionLog+xml"/>
  <Override PartName="/xl/revisions/revisionLog2521.xml" ContentType="application/vnd.openxmlformats-officedocument.spreadsheetml.revisionLog+xml"/>
  <Override PartName="/xl/revisions/revisionLog2619.xml" ContentType="application/vnd.openxmlformats-officedocument.spreadsheetml.revisionLog+xml"/>
  <Override PartName="/xl/revisions/revisionLog282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1123.xml" ContentType="application/vnd.openxmlformats-officedocument.spreadsheetml.revisionLog+xml"/>
  <Override PartName="/xl/revisions/revisionLog1330.xml" ContentType="application/vnd.openxmlformats-officedocument.spreadsheetml.revisionLog+xml"/>
  <Override PartName="/xl/revisions/revisionLog1428.xml" ContentType="application/vnd.openxmlformats-officedocument.spreadsheetml.revisionLog+xml"/>
  <Override PartName="/xl/revisions/revisionLog1635.xml" ContentType="application/vnd.openxmlformats-officedocument.spreadsheetml.revisionLog+xml"/>
  <Override PartName="/xl/revisions/revisionLog1982.xml" ContentType="application/vnd.openxmlformats-officedocument.spreadsheetml.revisionLog+xml"/>
  <Override PartName="/xl/revisions/revisionLog1842.xml" ContentType="application/vnd.openxmlformats-officedocument.spreadsheetml.revisionLog+xml"/>
  <Override PartName="/xl/revisions/revisionLog1702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490.xml" ContentType="application/vnd.openxmlformats-officedocument.spreadsheetml.revisionLog+xml"/>
  <Override PartName="/xl/revisions/revisionLog2171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588.xml" ContentType="application/vnd.openxmlformats-officedocument.spreadsheetml.revisionLog+xml"/>
  <Override PartName="/xl/revisions/revisionLog795.xml" ContentType="application/vnd.openxmlformats-officedocument.spreadsheetml.revisionLog+xml"/>
  <Override PartName="/xl/revisions/revisionLog2031.xml" ContentType="application/vnd.openxmlformats-officedocument.spreadsheetml.revisionLog+xml"/>
  <Override PartName="/xl/revisions/revisionLog2269.xml" ContentType="application/vnd.openxmlformats-officedocument.spreadsheetml.revisionLog+xml"/>
  <Override PartName="/xl/revisions/revisionLog2476.xml" ContentType="application/vnd.openxmlformats-officedocument.spreadsheetml.revisionLog+xml"/>
  <Override PartName="/xl/revisions/revisionLog2683.xml" ContentType="application/vnd.openxmlformats-officedocument.spreadsheetml.revisionLog+xml"/>
  <Override PartName="/xl/revisions/revisionLog289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48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862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1285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2129.xml" ContentType="application/vnd.openxmlformats-officedocument.spreadsheetml.revisionLog+xml"/>
  <Override PartName="/xl/revisions/revisionLog2336.xml" ContentType="application/vnd.openxmlformats-officedocument.spreadsheetml.revisionLog+xml"/>
  <Override PartName="/xl/revisions/revisionLog2543.xml" ContentType="application/vnd.openxmlformats-officedocument.spreadsheetml.revisionLog+xml"/>
  <Override PartName="/xl/revisions/revisionLog2750.xml" ContentType="application/vnd.openxmlformats-officedocument.spreadsheetml.revisionLog+xml"/>
  <Override PartName="/xl/revisions/revisionLog2988.xml" ContentType="application/vnd.openxmlformats-officedocument.spreadsheetml.revisionLog+xml"/>
  <Override PartName="/xl/revisions/revisionLog308.xml" ContentType="application/vnd.openxmlformats-officedocument.spreadsheetml.revisionLog+xml"/>
  <Override PartName="/xl/revisions/revisionLog515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1145.xml" ContentType="application/vnd.openxmlformats-officedocument.spreadsheetml.revisionLog+xml"/>
  <Override PartName="/xl/revisions/revisionLog1352.xml" ContentType="application/vnd.openxmlformats-officedocument.spreadsheetml.revisionLog+xml"/>
  <Override PartName="/xl/revisions/revisionLog1797.xml" ContentType="application/vnd.openxmlformats-officedocument.spreadsheetml.revisionLog+xml"/>
  <Override PartName="/xl/revisions/revisionLog2403.xml" ContentType="application/vnd.openxmlformats-officedocument.spreadsheetml.revisionLog+xml"/>
  <Override PartName="/xl/revisions/revisionLog284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1212.xml" ContentType="application/vnd.openxmlformats-officedocument.spreadsheetml.revisionLog+xml"/>
  <Override PartName="/xl/revisions/revisionLog1657.xml" ContentType="application/vnd.openxmlformats-officedocument.spreadsheetml.revisionLog+xml"/>
  <Override PartName="/xl/revisions/revisionLog1864.xml" ContentType="application/vnd.openxmlformats-officedocument.spreadsheetml.revisionLog+xml"/>
  <Override PartName="/xl/revisions/revisionLog2610.xml" ContentType="application/vnd.openxmlformats-officedocument.spreadsheetml.revisionLog+xml"/>
  <Override PartName="/xl/revisions/revisionLog2708.xml" ContentType="application/vnd.openxmlformats-officedocument.spreadsheetml.revisionLog+xml"/>
  <Override PartName="/xl/revisions/revisionLog2915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72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931.xml" ContentType="application/vnd.openxmlformats-officedocument.spreadsheetml.revisionLog+xml"/>
  <Override PartName="/xl/revisions/revisionLog2193.xml" ContentType="application/vnd.openxmlformats-officedocument.spreadsheetml.revisionLog+xml"/>
  <Override PartName="/xl/revisions/revisionLog2498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372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2053.xml" ContentType="application/vnd.openxmlformats-officedocument.spreadsheetml.revisionLog+xml"/>
  <Override PartName="/xl/revisions/revisionLog2260.xml" ContentType="application/vnd.openxmlformats-officedocument.spreadsheetml.revisionLog+xml"/>
  <Override PartName="/xl/revisions/revisionLog2358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2120.xml" ContentType="application/vnd.openxmlformats-officedocument.spreadsheetml.revisionLog+xml"/>
  <Override PartName="/xl/revisions/revisionLog2565.xml" ContentType="application/vnd.openxmlformats-officedocument.spreadsheetml.revisionLog+xml"/>
  <Override PartName="/xl/revisions/revisionLog2772.xml" ContentType="application/vnd.openxmlformats-officedocument.spreadsheetml.revisionLog+xml"/>
  <Override PartName="/xl/revisions/revisionLog537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1167.xml" ContentType="application/vnd.openxmlformats-officedocument.spreadsheetml.revisionLog+xml"/>
  <Override PartName="/xl/revisions/revisionLog1374.xml" ContentType="application/vnd.openxmlformats-officedocument.spreadsheetml.revisionLog+xml"/>
  <Override PartName="/xl/revisions/revisionLog1581.xml" ContentType="application/vnd.openxmlformats-officedocument.spreadsheetml.revisionLog+xml"/>
  <Override PartName="/xl/revisions/revisionLog1679.xml" ContentType="application/vnd.openxmlformats-officedocument.spreadsheetml.revisionLog+xml"/>
  <Override PartName="/xl/revisions/revisionLog2218.xml" ContentType="application/vnd.openxmlformats-officedocument.spreadsheetml.revisionLog+xml"/>
  <Override PartName="/xl/revisions/revisionLog2425.xml" ContentType="application/vnd.openxmlformats-officedocument.spreadsheetml.revisionLog+xml"/>
  <Override PartName="/xl/revisions/revisionLog263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604.xml" ContentType="application/vnd.openxmlformats-officedocument.spreadsheetml.revisionLog+xml"/>
  <Override PartName="/xl/revisions/revisionLog811.xml" ContentType="application/vnd.openxmlformats-officedocument.spreadsheetml.revisionLog+xml"/>
  <Override PartName="/xl/revisions/revisionLog1027.xml" ContentType="application/vnd.openxmlformats-officedocument.spreadsheetml.revisionLog+xml"/>
  <Override PartName="/xl/revisions/revisionLog1234.xml" ContentType="application/vnd.openxmlformats-officedocument.spreadsheetml.revisionLog+xml"/>
  <Override PartName="/xl/revisions/revisionLog1441.xml" ContentType="application/vnd.openxmlformats-officedocument.spreadsheetml.revisionLog+xml"/>
  <Override PartName="/xl/revisions/revisionLog1886.xml" ContentType="application/vnd.openxmlformats-officedocument.spreadsheetml.revisionLog+xml"/>
  <Override PartName="/xl/revisions/revisionLog2937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1301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746.xml" ContentType="application/vnd.openxmlformats-officedocument.spreadsheetml.revisionLog+xml"/>
  <Override PartName="/xl/revisions/revisionLog195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606.xml" ContentType="application/vnd.openxmlformats-officedocument.spreadsheetml.revisionLog+xml"/>
  <Override PartName="/xl/revisions/revisionLog1813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394.xml" ContentType="application/vnd.openxmlformats-officedocument.spreadsheetml.revisionLog+xml"/>
  <Override PartName="/xl/revisions/revisionLog2075.xml" ContentType="application/vnd.openxmlformats-officedocument.spreadsheetml.revisionLog+xml"/>
  <Override PartName="/xl/revisions/revisionLog2282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1091.xml" ContentType="application/vnd.openxmlformats-officedocument.spreadsheetml.revisionLog+xml"/>
  <Override PartName="/xl/revisions/revisionLog2587.xml" ContentType="application/vnd.openxmlformats-officedocument.spreadsheetml.revisionLog+xml"/>
  <Override PartName="/xl/revisions/revisionLog2794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61.xml" ContentType="application/vnd.openxmlformats-officedocument.spreadsheetml.revisionLog+xml"/>
  <Override PartName="/xl/revisions/revisionLog559.xml" ContentType="application/vnd.openxmlformats-officedocument.spreadsheetml.revisionLog+xml"/>
  <Override PartName="/xl/revisions/revisionLog766.xml" ContentType="application/vnd.openxmlformats-officedocument.spreadsheetml.revisionLog+xml"/>
  <Override PartName="/xl/revisions/revisionLog1189.xml" ContentType="application/vnd.openxmlformats-officedocument.spreadsheetml.revisionLog+xml"/>
  <Override PartName="/xl/revisions/revisionLog1396.xml" ContentType="application/vnd.openxmlformats-officedocument.spreadsheetml.revisionLog+xml"/>
  <Override PartName="/xl/revisions/revisionLog2142.xml" ContentType="application/vnd.openxmlformats-officedocument.spreadsheetml.revisionLog+xml"/>
  <Override PartName="/xl/revisions/revisionLog2447.xml" ContentType="application/vnd.openxmlformats-officedocument.spreadsheetml.revisionLog+xml"/>
  <Override PartName="/xl/revisions/revisionLog321.xml" ContentType="application/vnd.openxmlformats-officedocument.spreadsheetml.revisionLog+xml"/>
  <Override PartName="/xl/revisions/revisionLog419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1256.xml" ContentType="application/vnd.openxmlformats-officedocument.spreadsheetml.revisionLog+xml"/>
  <Override PartName="/xl/revisions/revisionLog2002.xml" ContentType="application/vnd.openxmlformats-officedocument.spreadsheetml.revisionLog+xml"/>
  <Override PartName="/xl/revisions/revisionLog2307.xml" ContentType="application/vnd.openxmlformats-officedocument.spreadsheetml.revisionLog+xml"/>
  <Override PartName="/xl/revisions/revisionLog2654.xml" ContentType="application/vnd.openxmlformats-officedocument.spreadsheetml.revisionLog+xml"/>
  <Override PartName="/xl/revisions/revisionLog2861.xml" ContentType="application/vnd.openxmlformats-officedocument.spreadsheetml.revisionLog+xml"/>
  <Override PartName="/xl/revisions/revisionLog2959.xml" ContentType="application/vnd.openxmlformats-officedocument.spreadsheetml.revisionLog+xml"/>
  <Override PartName="/xl/revisions/revisionLog833.xml" ContentType="application/vnd.openxmlformats-officedocument.spreadsheetml.revisionLog+xml"/>
  <Override PartName="/xl/revisions/revisionLog1116.xml" ContentType="application/vnd.openxmlformats-officedocument.spreadsheetml.revisionLog+xml"/>
  <Override PartName="/xl/revisions/revisionLog1463.xml" ContentType="application/vnd.openxmlformats-officedocument.spreadsheetml.revisionLog+xml"/>
  <Override PartName="/xl/revisions/revisionLog1670.xml" ContentType="application/vnd.openxmlformats-officedocument.spreadsheetml.revisionLog+xml"/>
  <Override PartName="/xl/revisions/revisionLog1768.xml" ContentType="application/vnd.openxmlformats-officedocument.spreadsheetml.revisionLog+xml"/>
  <Override PartName="/xl/revisions/revisionLog2514.xml" ContentType="application/vnd.openxmlformats-officedocument.spreadsheetml.revisionLog+xml"/>
  <Override PartName="/xl/revisions/revisionLog2721.xml" ContentType="application/vnd.openxmlformats-officedocument.spreadsheetml.revisionLog+xml"/>
  <Override PartName="/xl/revisions/revisionLog2819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1323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628.xml" ContentType="application/vnd.openxmlformats-officedocument.spreadsheetml.revisionLog+xml"/>
  <Override PartName="/xl/revisions/revisionLog1975.xml" ContentType="application/vnd.openxmlformats-officedocument.spreadsheetml.revisionLog+xml"/>
  <Override PartName="/xl/revisions/revisionLog1835.xml" ContentType="application/vnd.openxmlformats-officedocument.spreadsheetml.revisionLog+xml"/>
  <Override PartName="/xl/revisions/revisionLog1902.xml" ContentType="application/vnd.openxmlformats-officedocument.spreadsheetml.revisionLog+xml"/>
  <Override PartName="/xl/revisions/revisionLog2097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483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2164.xml" ContentType="application/vnd.openxmlformats-officedocument.spreadsheetml.revisionLog+xml"/>
  <Override PartName="/xl/revisions/revisionLog2371.xml" ContentType="application/vnd.openxmlformats-officedocument.spreadsheetml.revisionLog+xml"/>
  <Override PartName="/xl/revisions/revisionLog3008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550.xml" ContentType="application/vnd.openxmlformats-officedocument.spreadsheetml.revisionLog+xml"/>
  <Override PartName="/xl/revisions/revisionLog788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1180.xml" ContentType="application/vnd.openxmlformats-officedocument.spreadsheetml.revisionLog+xml"/>
  <Override PartName="/xl/revisions/revisionLog2024.xml" ContentType="application/vnd.openxmlformats-officedocument.spreadsheetml.revisionLog+xml"/>
  <Override PartName="/xl/revisions/revisionLog2231.xml" ContentType="application/vnd.openxmlformats-officedocument.spreadsheetml.revisionLog+xml"/>
  <Override PartName="/xl/revisions/revisionLog2469.xml" ContentType="application/vnd.openxmlformats-officedocument.spreadsheetml.revisionLog+xml"/>
  <Override PartName="/xl/revisions/revisionLog2676.xml" ContentType="application/vnd.openxmlformats-officedocument.spreadsheetml.revisionLog+xml"/>
  <Override PartName="/xl/revisions/revisionLog2883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1278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692.xml" ContentType="application/vnd.openxmlformats-officedocument.spreadsheetml.revisionLog+xml"/>
  <Override PartName="/xl/revisions/revisionLog2329.xml" ContentType="application/vnd.openxmlformats-officedocument.spreadsheetml.revisionLog+xml"/>
  <Override PartName="/xl/revisions/revisionLog2536.xml" ContentType="application/vnd.openxmlformats-officedocument.spreadsheetml.revisionLog+xml"/>
  <Override PartName="/xl/revisions/revisionLog2743.xml" ContentType="application/vnd.openxmlformats-officedocument.spreadsheetml.revisionLog+xml"/>
  <Override PartName="/xl/revisions/revisionLog410.xml" ContentType="application/vnd.openxmlformats-officedocument.spreadsheetml.revisionLog+xml"/>
  <Override PartName="/xl/revisions/revisionLog508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1138.xml" ContentType="application/vnd.openxmlformats-officedocument.spreadsheetml.revisionLog+xml"/>
  <Override PartName="/xl/revisions/revisionLog1345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997.xml" ContentType="application/vnd.openxmlformats-officedocument.spreadsheetml.revisionLog+xml"/>
  <Override PartName="/xl/revisions/revisionLog2603.xml" ContentType="application/vnd.openxmlformats-officedocument.spreadsheetml.revisionLog+xml"/>
  <Override PartName="/xl/revisions/revisionLog2950.xml" ContentType="application/vnd.openxmlformats-officedocument.spreadsheetml.revisionLog+xml"/>
  <Override PartName="/xl/revisions/revisionLog1205.xml" ContentType="application/vnd.openxmlformats-officedocument.spreadsheetml.revisionLog+xml"/>
  <Override PartName="/xl/revisions/revisionLog1857.xml" ContentType="application/vnd.openxmlformats-officedocument.spreadsheetml.revisionLog+xml"/>
  <Override PartName="/xl/revisions/revisionLog2810.xml" ContentType="application/vnd.openxmlformats-officedocument.spreadsheetml.revisionLog+xml"/>
  <Override PartName="/xl/revisions/revisionLog290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12.xml" ContentType="application/vnd.openxmlformats-officedocument.spreadsheetml.revisionLog+xml"/>
  <Override PartName="/xl/revisions/revisionLog1717.xml" ContentType="application/vnd.openxmlformats-officedocument.spreadsheetml.revisionLog+xml"/>
  <Override PartName="/xl/revisions/revisionLog1924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2186.xml" ContentType="application/vnd.openxmlformats-officedocument.spreadsheetml.revisionLog+xml"/>
  <Override PartName="/xl/revisions/revisionLog2393.xml" ContentType="application/vnd.openxmlformats-officedocument.spreadsheetml.revisionLog+xml"/>
  <Override PartName="/xl/revisions/revisionLog2698.xml" ContentType="application/vnd.openxmlformats-officedocument.spreadsheetml.revisionLog+xml"/>
  <Override PartName="/xl/revisions/revisionLog365.xml" ContentType="application/vnd.openxmlformats-officedocument.spreadsheetml.revisionLog+xml"/>
  <Override PartName="/xl/revisions/revisionLog572.xml" ContentType="application/vnd.openxmlformats-officedocument.spreadsheetml.revisionLog+xml"/>
  <Override PartName="/xl/revisions/revisionLog2046.xml" ContentType="application/vnd.openxmlformats-officedocument.spreadsheetml.revisionLog+xml"/>
  <Override PartName="/xl/revisions/revisionLog2253.xml" ContentType="application/vnd.openxmlformats-officedocument.spreadsheetml.revisionLog+xml"/>
  <Override PartName="/xl/revisions/revisionLog2460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432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2113.xml" ContentType="application/vnd.openxmlformats-officedocument.spreadsheetml.revisionLog+xml"/>
  <Override PartName="/xl/revisions/revisionLog2320.xml" ContentType="application/vnd.openxmlformats-officedocument.spreadsheetml.revisionLog+xml"/>
  <Override PartName="/xl/revisions/revisionLog2558.xml" ContentType="application/vnd.openxmlformats-officedocument.spreadsheetml.revisionLog+xml"/>
  <Override PartName="/xl/revisions/revisionLog2765.xml" ContentType="application/vnd.openxmlformats-officedocument.spreadsheetml.revisionLog+xml"/>
  <Override PartName="/xl/revisions/revisionLog2972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1367.xml" ContentType="application/vnd.openxmlformats-officedocument.spreadsheetml.revisionLog+xml"/>
  <Override PartName="/xl/revisions/revisionLog1574.xml" ContentType="application/vnd.openxmlformats-officedocument.spreadsheetml.revisionLog+xml"/>
  <Override PartName="/xl/revisions/revisionLog1781.xml" ContentType="application/vnd.openxmlformats-officedocument.spreadsheetml.revisionLog+xml"/>
  <Override PartName="/xl/revisions/revisionLog2418.xml" ContentType="application/vnd.openxmlformats-officedocument.spreadsheetml.revisionLog+xml"/>
  <Override PartName="/xl/revisions/revisionLog2625.xml" ContentType="application/vnd.openxmlformats-officedocument.spreadsheetml.revisionLog+xml"/>
  <Override PartName="/xl/revisions/revisionLog283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804.xml" ContentType="application/vnd.openxmlformats-officedocument.spreadsheetml.revisionLog+xml"/>
  <Override PartName="/xl/revisions/revisionLog1227.xml" ContentType="application/vnd.openxmlformats-officedocument.spreadsheetml.revisionLog+xml"/>
  <Override PartName="/xl/revisions/revisionLog1434.xml" ContentType="application/vnd.openxmlformats-officedocument.spreadsheetml.revisionLog+xml"/>
  <Override PartName="/xl/revisions/revisionLog1641.xml" ContentType="application/vnd.openxmlformats-officedocument.spreadsheetml.revisionLog+xml"/>
  <Override PartName="/xl/revisions/revisionLog1879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739.xml" ContentType="application/vnd.openxmlformats-officedocument.spreadsheetml.revisionLog+xml"/>
  <Override PartName="/xl/revisions/revisionLog1946.xml" ContentType="application/vnd.openxmlformats-officedocument.spreadsheetml.revisionLog+xml"/>
  <Override PartName="/xl/revisions/revisionLog1806.xml" ContentType="application/vnd.openxmlformats-officedocument.spreadsheetml.revisionLog+xml"/>
  <Override PartName="/xl/revisions/revisionLog387.xml" ContentType="application/vnd.openxmlformats-officedocument.spreadsheetml.revisionLog+xml"/>
  <Override PartName="/xl/revisions/revisionLog594.xml" ContentType="application/vnd.openxmlformats-officedocument.spreadsheetml.revisionLog+xml"/>
  <Override PartName="/xl/revisions/revisionLog2068.xml" ContentType="application/vnd.openxmlformats-officedocument.spreadsheetml.revisionLog+xml"/>
  <Override PartName="/xl/revisions/revisionLog2275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2482.xml" ContentType="application/vnd.openxmlformats-officedocument.spreadsheetml.revisionLog+xml"/>
  <Override PartName="/xl/revisions/revisionLog2787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454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1291.xml" ContentType="application/vnd.openxmlformats-officedocument.spreadsheetml.revisionLog+xml"/>
  <Override PartName="/xl/revisions/revisionLog1389.xml" ContentType="application/vnd.openxmlformats-officedocument.spreadsheetml.revisionLog+xml"/>
  <Override PartName="/xl/revisions/revisionLog1596.xml" ContentType="application/vnd.openxmlformats-officedocument.spreadsheetml.revisionLog+xml"/>
  <Override PartName="/xl/revisions/revisionLog2135.xml" ContentType="application/vnd.openxmlformats-officedocument.spreadsheetml.revisionLog+xml"/>
  <Override PartName="/xl/revisions/revisionLog2342.xml" ContentType="application/vnd.openxmlformats-officedocument.spreadsheetml.revisionLog+xml"/>
  <Override PartName="/xl/revisions/revisionLog2647.xml" ContentType="application/vnd.openxmlformats-officedocument.spreadsheetml.revisionLog+xml"/>
  <Override PartName="/xl/revisions/revisionLog2994.xml" ContentType="application/vnd.openxmlformats-officedocument.spreadsheetml.revisionLog+xml"/>
  <Override PartName="/xl/revisions/revisionLog314.xml" ContentType="application/vnd.openxmlformats-officedocument.spreadsheetml.revisionLog+xml"/>
  <Override PartName="/xl/revisions/revisionLog521.xml" ContentType="application/vnd.openxmlformats-officedocument.spreadsheetml.revisionLog+xml"/>
  <Override PartName="/xl/revisions/revisionLog619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249.xml" ContentType="application/vnd.openxmlformats-officedocument.spreadsheetml.revisionLog+xml"/>
  <Override PartName="/xl/revisions/revisionLog2202.xml" ContentType="application/vnd.openxmlformats-officedocument.spreadsheetml.revisionLog+xml"/>
  <Override PartName="/xl/revisions/revisionLog2854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826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109.xml" ContentType="application/vnd.openxmlformats-officedocument.spreadsheetml.revisionLog+xml"/>
  <Override PartName="/xl/revisions/revisionLog1456.xml" ContentType="application/vnd.openxmlformats-officedocument.spreadsheetml.revisionLog+xml"/>
  <Override PartName="/xl/revisions/revisionLog1663.xml" ContentType="application/vnd.openxmlformats-officedocument.spreadsheetml.revisionLog+xml"/>
  <Override PartName="/xl/revisions/revisionLog1870.xml" ContentType="application/vnd.openxmlformats-officedocument.spreadsheetml.revisionLog+xml"/>
  <Override PartName="/xl/revisions/revisionLog1968.xml" ContentType="application/vnd.openxmlformats-officedocument.spreadsheetml.revisionLog+xml"/>
  <Override PartName="/xl/revisions/revisionLog2507.xml" ContentType="application/vnd.openxmlformats-officedocument.spreadsheetml.revisionLog+xml"/>
  <Override PartName="/xl/revisions/revisionLog2714.xml" ContentType="application/vnd.openxmlformats-officedocument.spreadsheetml.revisionLog+xml"/>
  <Override PartName="/xl/revisions/revisionLog2921.xml" ContentType="application/vnd.openxmlformats-officedocument.spreadsheetml.revisionLog+xml"/>
  <Override PartName="/xl/revisions/revisionLog1316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73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828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2297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476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2157.xml" ContentType="application/vnd.openxmlformats-officedocument.spreadsheetml.revisionLog+xml"/>
  <Override PartName="/xl/revisions/revisionLog2364.xml" ContentType="application/vnd.openxmlformats-officedocument.spreadsheetml.revisionLog+xml"/>
  <Override PartName="/xl/revisions/revisionLog2571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543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1173.xml" ContentType="application/vnd.openxmlformats-officedocument.spreadsheetml.revisionLog+xml"/>
  <Override PartName="/xl/revisions/revisionLog1380.xml" ContentType="application/vnd.openxmlformats-officedocument.spreadsheetml.revisionLog+xml"/>
  <Override PartName="/xl/revisions/revisionLog2017.xml" ContentType="application/vnd.openxmlformats-officedocument.spreadsheetml.revisionLog+xml"/>
  <Override PartName="/xl/revisions/revisionLog2224.xml" ContentType="application/vnd.openxmlformats-officedocument.spreadsheetml.revisionLog+xml"/>
  <Override PartName="/xl/revisions/revisionLog2669.xml" ContentType="application/vnd.openxmlformats-officedocument.spreadsheetml.revisionLog+xml"/>
  <Override PartName="/xl/revisions/revisionLog2876.xml" ContentType="application/vnd.openxmlformats-officedocument.spreadsheetml.revisionLog+xml"/>
  <Override PartName="/xl/revisions/revisionLog403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84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685.xml" ContentType="application/vnd.openxmlformats-officedocument.spreadsheetml.revisionLog+xml"/>
  <Override PartName="/xl/revisions/revisionLog1892.xml" ContentType="application/vnd.openxmlformats-officedocument.spreadsheetml.revisionLog+xml"/>
  <Override PartName="/xl/revisions/revisionLog2431.xml" ContentType="application/vnd.openxmlformats-officedocument.spreadsheetml.revisionLog+xml"/>
  <Override PartName="/xl/revisions/revisionLog2529.xml" ContentType="application/vnd.openxmlformats-officedocument.spreadsheetml.revisionLog+xml"/>
  <Override PartName="/xl/revisions/revisionLog2736.xml" ContentType="application/vnd.openxmlformats-officedocument.spreadsheetml.revisionLog+xml"/>
  <Override PartName="/xl/revisions/revisionLog610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1240.xml" ContentType="application/vnd.openxmlformats-officedocument.spreadsheetml.revisionLog+xml"/>
  <Override PartName="/xl/revisions/revisionLog1338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2943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405.xml" ContentType="application/vnd.openxmlformats-officedocument.spreadsheetml.revisionLog+xml"/>
  <Override PartName="/xl/revisions/revisionLog1752.xml" ContentType="application/vnd.openxmlformats-officedocument.spreadsheetml.revisionLog+xml"/>
  <Override PartName="/xl/revisions/revisionLog280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612.xml" ContentType="application/vnd.openxmlformats-officedocument.spreadsheetml.revisionLog+xml"/>
  <Override PartName="/xl/revisions/revisionLog1917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498.xml" ContentType="application/vnd.openxmlformats-officedocument.spreadsheetml.revisionLog+xml"/>
  <Override PartName="/xl/revisions/revisionLog2081.xml" ContentType="application/vnd.openxmlformats-officedocument.spreadsheetml.revisionLog+xml"/>
  <Override PartName="/xl/revisions/revisionLog2179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2386.xml" ContentType="application/vnd.openxmlformats-officedocument.spreadsheetml.revisionLog+xml"/>
  <Override PartName="/xl/revisions/revisionLog2593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565.xml" ContentType="application/vnd.openxmlformats-officedocument.spreadsheetml.revisionLog+xml"/>
  <Override PartName="/xl/revisions/revisionLog772.xml" ContentType="application/vnd.openxmlformats-officedocument.spreadsheetml.revisionLog+xml"/>
  <Override PartName="/xl/revisions/revisionLog1195.xml" ContentType="application/vnd.openxmlformats-officedocument.spreadsheetml.revisionLog+xml"/>
  <Override PartName="/xl/revisions/revisionLog2039.xml" ContentType="application/vnd.openxmlformats-officedocument.spreadsheetml.revisionLog+xml"/>
  <Override PartName="/xl/revisions/revisionLog2246.xml" ContentType="application/vnd.openxmlformats-officedocument.spreadsheetml.revisionLog+xml"/>
  <Override PartName="/xl/revisions/revisionLog2453.xml" ContentType="application/vnd.openxmlformats-officedocument.spreadsheetml.revisionLog+xml"/>
  <Override PartName="/xl/revisions/revisionLog2660.xml" ContentType="application/vnd.openxmlformats-officedocument.spreadsheetml.revisionLog+xml"/>
  <Override PartName="/xl/revisions/revisionLog2898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425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262.xml" ContentType="application/vnd.openxmlformats-officedocument.spreadsheetml.revisionLog+xml"/>
  <Override PartName="/xl/revisions/revisionLog2106.xml" ContentType="application/vnd.openxmlformats-officedocument.spreadsheetml.revisionLog+xml"/>
  <Override PartName="/xl/revisions/revisionLog2313.xml" ContentType="application/vnd.openxmlformats-officedocument.spreadsheetml.revisionLog+xml"/>
  <Override PartName="/xl/revisions/revisionLog2520.xml" ContentType="application/vnd.openxmlformats-officedocument.spreadsheetml.revisionLog+xml"/>
  <Override PartName="/xl/revisions/revisionLog2758.xml" ContentType="application/vnd.openxmlformats-officedocument.spreadsheetml.revisionLog+xml"/>
  <Override PartName="/xl/revisions/revisionLog2965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1122.xml" ContentType="application/vnd.openxmlformats-officedocument.spreadsheetml.revisionLog+xml"/>
  <Override PartName="/xl/revisions/revisionLog1567.xml" ContentType="application/vnd.openxmlformats-officedocument.spreadsheetml.revisionLog+xml"/>
  <Override PartName="/xl/revisions/revisionLog1774.xml" ContentType="application/vnd.openxmlformats-officedocument.spreadsheetml.revisionLog+xml"/>
  <Override PartName="/xl/revisions/revisionLog1981.xml" ContentType="application/vnd.openxmlformats-officedocument.spreadsheetml.revisionLog+xml"/>
  <Override PartName="/xl/revisions/revisionLog2618.xml" ContentType="application/vnd.openxmlformats-officedocument.spreadsheetml.revisionLog+xml"/>
  <Override PartName="/xl/revisions/revisionLog282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427.xml" ContentType="application/vnd.openxmlformats-officedocument.spreadsheetml.revisionLog+xml"/>
  <Override PartName="/xl/revisions/revisionLog1634.xml" ContentType="application/vnd.openxmlformats-officedocument.spreadsheetml.revisionLog+xml"/>
  <Override PartName="/xl/revisions/revisionLog1841.xml" ContentType="application/vnd.openxmlformats-officedocument.spreadsheetml.revisionLog+xml"/>
  <Override PartName="/xl/revisions/revisionLog1939.xml" ContentType="application/vnd.openxmlformats-officedocument.spreadsheetml.revisionLog+xml"/>
  <Override PartName="/xl/revisions/revisionLog1701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587.xml" ContentType="application/vnd.openxmlformats-officedocument.spreadsheetml.revisionLog+xml"/>
  <Override PartName="/xl/revisions/revisionLog2170.xml" ContentType="application/vnd.openxmlformats-officedocument.spreadsheetml.revisionLog+xml"/>
  <Override PartName="/xl/revisions/revisionLog226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447.xml" ContentType="application/vnd.openxmlformats-officedocument.spreadsheetml.revisionLog+xml"/>
  <Override PartName="/xl/revisions/revisionLog794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2030.xml" ContentType="application/vnd.openxmlformats-officedocument.spreadsheetml.revisionLog+xml"/>
  <Override PartName="/xl/revisions/revisionLog2128.xml" ContentType="application/vnd.openxmlformats-officedocument.spreadsheetml.revisionLog+xml"/>
  <Override PartName="/xl/revisions/revisionLog2475.xml" ContentType="application/vnd.openxmlformats-officedocument.spreadsheetml.revisionLog+xml"/>
  <Override PartName="/xl/revisions/revisionLog2682.xml" ContentType="application/vnd.openxmlformats-officedocument.spreadsheetml.revisionLog+xml"/>
  <Override PartName="/xl/revisions/revisionLog2987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1284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589.xml" ContentType="application/vnd.openxmlformats-officedocument.spreadsheetml.revisionLog+xml"/>
  <Override PartName="/xl/revisions/revisionLog2335.xml" ContentType="application/vnd.openxmlformats-officedocument.spreadsheetml.revisionLog+xml"/>
  <Override PartName="/xl/revisions/revisionLog2542.xml" ContentType="application/vnd.openxmlformats-officedocument.spreadsheetml.revisionLog+xml"/>
  <Override PartName="/xl/revisions/revisionLog307.xml" ContentType="application/vnd.openxmlformats-officedocument.spreadsheetml.revisionLog+xml"/>
  <Override PartName="/xl/revisions/revisionLog514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1144.xml" ContentType="application/vnd.openxmlformats-officedocument.spreadsheetml.revisionLog+xml"/>
  <Override PartName="/xl/revisions/revisionLog1351.xml" ContentType="application/vnd.openxmlformats-officedocument.spreadsheetml.revisionLog+xml"/>
  <Override PartName="/xl/revisions/revisionLog1449.xml" ContentType="application/vnd.openxmlformats-officedocument.spreadsheetml.revisionLog+xml"/>
  <Override PartName="/xl/revisions/revisionLog1796.xml" ContentType="application/vnd.openxmlformats-officedocument.spreadsheetml.revisionLog+xml"/>
  <Override PartName="/xl/revisions/revisionLog2402.xml" ContentType="application/vnd.openxmlformats-officedocument.spreadsheetml.revisionLog+xml"/>
  <Override PartName="/xl/revisions/revisionLog2847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19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656.xml" ContentType="application/vnd.openxmlformats-officedocument.spreadsheetml.revisionLog+xml"/>
  <Override PartName="/xl/revisions/revisionLog1863.xml" ContentType="application/vnd.openxmlformats-officedocument.spreadsheetml.revisionLog+xml"/>
  <Override PartName="/xl/revisions/revisionLog2707.xml" ContentType="application/vnd.openxmlformats-officedocument.spreadsheetml.revisionLog+xml"/>
  <Override PartName="/xl/revisions/revisionLog2914.xml" ContentType="application/vnd.openxmlformats-officedocument.spreadsheetml.revisionLog+xml"/>
  <Override PartName="/xl/revisions/revisionLog1309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723.xml" ContentType="application/vnd.openxmlformats-officedocument.spreadsheetml.revisionLog+xml"/>
  <Override PartName="/xl/revisions/revisionLog193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192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371.xml" ContentType="application/vnd.openxmlformats-officedocument.spreadsheetml.revisionLog+xml"/>
  <Override PartName="/xl/revisions/revisionLog2052.xml" ContentType="application/vnd.openxmlformats-officedocument.spreadsheetml.revisionLog+xml"/>
  <Override PartName="/xl/revisions/revisionLog2497.xml" ContentType="application/vnd.openxmlformats-officedocument.spreadsheetml.revisionLog+xml"/>
  <Override PartName="/xl/revisions/revisionLog469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1099.xml" ContentType="application/vnd.openxmlformats-officedocument.spreadsheetml.revisionLog+xml"/>
  <Override PartName="/xl/revisions/revisionLog2357.xml" ContentType="application/vnd.openxmlformats-officedocument.spreadsheetml.revisionLog+xml"/>
  <Override PartName="/xl/revisions/revisionLog2564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29.xml" ContentType="application/vnd.openxmlformats-officedocument.spreadsheetml.revisionLog+xml"/>
  <Override PartName="/xl/revisions/revisionLog536.xml" ContentType="application/vnd.openxmlformats-officedocument.spreadsheetml.revisionLog+xml"/>
  <Override PartName="/xl/revisions/revisionLog1166.xml" ContentType="application/vnd.openxmlformats-officedocument.spreadsheetml.revisionLog+xml"/>
  <Override PartName="/xl/revisions/revisionLog1373.xml" ContentType="application/vnd.openxmlformats-officedocument.spreadsheetml.revisionLog+xml"/>
  <Override PartName="/xl/revisions/revisionLog2217.xml" ContentType="application/vnd.openxmlformats-officedocument.spreadsheetml.revisionLog+xml"/>
  <Override PartName="/xl/revisions/revisionLog2771.xml" ContentType="application/vnd.openxmlformats-officedocument.spreadsheetml.revisionLog+xml"/>
  <Override PartName="/xl/revisions/revisionLog2869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1026.xml" ContentType="application/vnd.openxmlformats-officedocument.spreadsheetml.revisionLog+xml"/>
  <Override PartName="/xl/revisions/revisionLog1580.xml" ContentType="application/vnd.openxmlformats-officedocument.spreadsheetml.revisionLog+xml"/>
  <Override PartName="/xl/revisions/revisionLog1678.xml" ContentType="application/vnd.openxmlformats-officedocument.spreadsheetml.revisionLog+xml"/>
  <Override PartName="/xl/revisions/revisionLog1885.xml" ContentType="application/vnd.openxmlformats-officedocument.spreadsheetml.revisionLog+xml"/>
  <Override PartName="/xl/revisions/revisionLog2424.xml" ContentType="application/vnd.openxmlformats-officedocument.spreadsheetml.revisionLog+xml"/>
  <Override PartName="/xl/revisions/revisionLog2631.xml" ContentType="application/vnd.openxmlformats-officedocument.spreadsheetml.revisionLog+xml"/>
  <Override PartName="/xl/revisions/revisionLog2729.xml" ContentType="application/vnd.openxmlformats-officedocument.spreadsheetml.revisionLog+xml"/>
  <Override PartName="/xl/revisions/revisionLog2936.xml" ContentType="application/vnd.openxmlformats-officedocument.spreadsheetml.revisionLog+xml"/>
  <Override PartName="/xl/revisions/revisionLog603.xml" ContentType="application/vnd.openxmlformats-officedocument.spreadsheetml.revisionLog+xml"/>
  <Override PartName="/xl/revisions/revisionLog810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1233.xml" ContentType="application/vnd.openxmlformats-officedocument.spreadsheetml.revisionLog+xml"/>
  <Override PartName="/xl/revisions/revisionLog1440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1300.xml" ContentType="application/vnd.openxmlformats-officedocument.spreadsheetml.revisionLog+xml"/>
  <Override PartName="/xl/revisions/revisionLog1745.xml" ContentType="application/vnd.openxmlformats-officedocument.spreadsheetml.revisionLog+xml"/>
  <Override PartName="/xl/revisions/revisionLog195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605.xml" ContentType="application/vnd.openxmlformats-officedocument.spreadsheetml.revisionLog+xml"/>
  <Override PartName="/xl/revisions/revisionLog1812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393.xml" ContentType="application/vnd.openxmlformats-officedocument.spreadsheetml.revisionLog+xml"/>
  <Override PartName="/xl/revisions/revisionLog2074.xml" ContentType="application/vnd.openxmlformats-officedocument.spreadsheetml.revisionLog+xml"/>
  <Override PartName="/xl/revisions/revisionLog2281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460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1090.xml" ContentType="application/vnd.openxmlformats-officedocument.spreadsheetml.revisionLog+xml"/>
  <Override PartName="/xl/revisions/revisionLog2141.xml" ContentType="application/vnd.openxmlformats-officedocument.spreadsheetml.revisionLog+xml"/>
  <Override PartName="/xl/revisions/revisionLog2379.xml" ContentType="application/vnd.openxmlformats-officedocument.spreadsheetml.revisionLog+xml"/>
  <Override PartName="/xl/revisions/revisionLog2586.xml" ContentType="application/vnd.openxmlformats-officedocument.spreadsheetml.revisionLog+xml"/>
  <Override PartName="/xl/revisions/revisionLog2793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20.xml" ContentType="application/vnd.openxmlformats-officedocument.spreadsheetml.revisionLog+xml"/>
  <Override PartName="/xl/revisions/revisionLog558.xml" ContentType="application/vnd.openxmlformats-officedocument.spreadsheetml.revisionLog+xml"/>
  <Override PartName="/xl/revisions/revisionLog765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1188.xml" ContentType="application/vnd.openxmlformats-officedocument.spreadsheetml.revisionLog+xml"/>
  <Override PartName="/xl/revisions/revisionLog1395.xml" ContentType="application/vnd.openxmlformats-officedocument.spreadsheetml.revisionLog+xml"/>
  <Override PartName="/xl/revisions/revisionLog2001.xml" ContentType="application/vnd.openxmlformats-officedocument.spreadsheetml.revisionLog+xml"/>
  <Override PartName="/xl/revisions/revisionLog2239.xml" ContentType="application/vnd.openxmlformats-officedocument.spreadsheetml.revisionLog+xml"/>
  <Override PartName="/xl/revisions/revisionLog2446.xml" ContentType="application/vnd.openxmlformats-officedocument.spreadsheetml.revisionLog+xml"/>
  <Override PartName="/xl/revisions/revisionLog2653.xml" ContentType="application/vnd.openxmlformats-officedocument.spreadsheetml.revisionLog+xml"/>
  <Override PartName="/xl/revisions/revisionLog2860.xml" ContentType="application/vnd.openxmlformats-officedocument.spreadsheetml.revisionLog+xml"/>
  <Override PartName="/xl/revisions/revisionLog418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832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1255.xml" ContentType="application/vnd.openxmlformats-officedocument.spreadsheetml.revisionLog+xml"/>
  <Override PartName="/xl/revisions/revisionLog1462.xml" ContentType="application/vnd.openxmlformats-officedocument.spreadsheetml.revisionLog+xml"/>
  <Override PartName="/xl/revisions/revisionLog2306.xml" ContentType="application/vnd.openxmlformats-officedocument.spreadsheetml.revisionLog+xml"/>
  <Override PartName="/xl/revisions/revisionLog2513.xml" ContentType="application/vnd.openxmlformats-officedocument.spreadsheetml.revisionLog+xml"/>
  <Override PartName="/xl/revisions/revisionLog2958.xml" ContentType="application/vnd.openxmlformats-officedocument.spreadsheetml.revisionLog+xml"/>
  <Override PartName="/xl/revisions/revisionLog1115.xml" ContentType="application/vnd.openxmlformats-officedocument.spreadsheetml.revisionLog+xml"/>
  <Override PartName="/xl/revisions/revisionLog1322.xml" ContentType="application/vnd.openxmlformats-officedocument.spreadsheetml.revisionLog+xml"/>
  <Override PartName="/xl/revisions/revisionLog1767.xml" ContentType="application/vnd.openxmlformats-officedocument.spreadsheetml.revisionLog+xml"/>
  <Override PartName="/xl/revisions/revisionLog1974.xml" ContentType="application/vnd.openxmlformats-officedocument.spreadsheetml.revisionLog+xml"/>
  <Override PartName="/xl/revisions/revisionLog2720.xml" ContentType="application/vnd.openxmlformats-officedocument.spreadsheetml.revisionLog+xml"/>
  <Override PartName="/xl/revisions/revisionLog281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627.xml" ContentType="application/vnd.openxmlformats-officedocument.spreadsheetml.revisionLog+xml"/>
  <Override PartName="/xl/revisions/revisionLog1834.xml" ContentType="application/vnd.openxmlformats-officedocument.spreadsheetml.revisionLog+xml"/>
  <Override PartName="/xl/revisions/revisionLog2096.xml" ContentType="application/vnd.openxmlformats-officedocument.spreadsheetml.revisionLog+xml"/>
  <Override PartName="/xl/revisions/revisionLog1901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482.xml" ContentType="application/vnd.openxmlformats-officedocument.spreadsheetml.revisionLog+xml"/>
  <Override PartName="/xl/revisions/revisionLog2163.xml" ContentType="application/vnd.openxmlformats-officedocument.spreadsheetml.revisionLog+xml"/>
  <Override PartName="/xl/revisions/revisionLog2370.xml" ContentType="application/vnd.openxmlformats-officedocument.spreadsheetml.revisionLog+xml"/>
  <Override PartName="/xl/revisions/revisionLog3007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787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2023.xml" ContentType="application/vnd.openxmlformats-officedocument.spreadsheetml.revisionLog+xml"/>
  <Override PartName="/xl/revisions/revisionLog2230.xml" ContentType="application/vnd.openxmlformats-officedocument.spreadsheetml.revisionLog+xml"/>
  <Override PartName="/xl/revisions/revisionLog2468.xml" ContentType="application/vnd.openxmlformats-officedocument.spreadsheetml.revisionLog+xml"/>
  <Override PartName="/xl/revisions/revisionLog2675.xml" ContentType="application/vnd.openxmlformats-officedocument.spreadsheetml.revisionLog+xml"/>
  <Override PartName="/xl/revisions/revisionLog2882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1277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691.xml" ContentType="application/vnd.openxmlformats-officedocument.spreadsheetml.revisionLog+xml"/>
  <Override PartName="/xl/revisions/revisionLog2328.xml" ContentType="application/vnd.openxmlformats-officedocument.spreadsheetml.revisionLog+xml"/>
  <Override PartName="/xl/revisions/revisionLog2535.xml" ContentType="application/vnd.openxmlformats-officedocument.spreadsheetml.revisionLog+xml"/>
  <Override PartName="/xl/revisions/revisionLog2742.xml" ContentType="application/vnd.openxmlformats-officedocument.spreadsheetml.revisionLog+xml"/>
  <Override PartName="/xl/revisions/revisionLog507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1137.xml" ContentType="application/vnd.openxmlformats-officedocument.spreadsheetml.revisionLog+xml"/>
  <Override PartName="/xl/revisions/revisionLog1344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789.xml" ContentType="application/vnd.openxmlformats-officedocument.spreadsheetml.revisionLog+xml"/>
  <Override PartName="/xl/revisions/revisionLog1996.xml" ContentType="application/vnd.openxmlformats-officedocument.spreadsheetml.revisionLog+xml"/>
  <Override PartName="/xl/revisions/revisionLog260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204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649.xml" ContentType="application/vnd.openxmlformats-officedocument.spreadsheetml.revisionLog+xml"/>
  <Override PartName="/xl/revisions/revisionLog1856.xml" ContentType="application/vnd.openxmlformats-officedocument.spreadsheetml.revisionLog+xml"/>
  <Override PartName="/xl/revisions/revisionLog2907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716.xml" ContentType="application/vnd.openxmlformats-officedocument.spreadsheetml.revisionLog+xml"/>
  <Override PartName="/xl/revisions/revisionLog1923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2185.xml" ContentType="application/vnd.openxmlformats-officedocument.spreadsheetml.revisionLog+xml"/>
  <Override PartName="/xl/revisions/revisionLog2392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364.xml" ContentType="application/vnd.openxmlformats-officedocument.spreadsheetml.revisionLog+xml"/>
  <Override PartName="/xl/revisions/revisionLog2045.xml" ContentType="application/vnd.openxmlformats-officedocument.spreadsheetml.revisionLog+xml"/>
  <Override PartName="/xl/revisions/revisionLog2697.xml" ContentType="application/vnd.openxmlformats-officedocument.spreadsheetml.revisionLog+xml"/>
  <Override PartName="/xl/revisions/revisionLog571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1299.xml" ContentType="application/vnd.openxmlformats-officedocument.spreadsheetml.revisionLog+xml"/>
  <Override PartName="/xl/revisions/revisionLog2252.xml" ContentType="application/vnd.openxmlformats-officedocument.spreadsheetml.revisionLog+xml"/>
  <Override PartName="/xl/revisions/revisionLog255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inanses\BUDZETS_2022\BUDZETS_2022 -1\"/>
    </mc:Choice>
  </mc:AlternateContent>
  <xr:revisionPtr revIDLastSave="0" documentId="13_ncr:81_{0961CC3A-99B6-46D2-A582-FDBE2C5149C7}" xr6:coauthVersionLast="47" xr6:coauthVersionMax="47" xr10:uidLastSave="{00000000-0000-0000-0000-000000000000}"/>
  <workbookProtection lockRevision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Z_3A56BBDD_68CD_4AEA_B9E4_12391459D4C4_.wvu.Rows" localSheetId="0" hidden="1">Sheet1!$35:$35,Sheet1!$42:$42,Sheet1!$44:$44,Sheet1!$48:$48,Sheet1!$54:$54,Sheet1!$111:$111,Sheet1!$118:$119,Sheet1!$141:$141,Sheet1!$186:$186,Sheet1!$206:$206,Sheet1!$212:$212,Sheet1!$214:$214,Sheet1!$253:$253,Sheet1!$259:$259,Sheet1!$283:$283,Sheet1!$312:$314</definedName>
  </definedNames>
  <calcPr calcId="181029" iterateDelta="1E-4"/>
  <customWorkbookViews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0" i="1" l="1"/>
  <c r="C280" i="1" s="1"/>
  <c r="D279" i="1"/>
  <c r="C279" i="1" s="1"/>
  <c r="C310" i="1" l="1"/>
  <c r="D67" i="1" l="1"/>
  <c r="C67" i="1" s="1"/>
  <c r="E75" i="1" l="1"/>
  <c r="F75" i="1"/>
  <c r="G75" i="1"/>
  <c r="H75" i="1"/>
  <c r="I75" i="1"/>
  <c r="J75" i="1"/>
  <c r="K75" i="1"/>
  <c r="L75" i="1"/>
  <c r="M75" i="1"/>
  <c r="D70" i="1"/>
  <c r="C70" i="1" s="1"/>
  <c r="E217" i="1" l="1"/>
  <c r="F217" i="1"/>
  <c r="G217" i="1"/>
  <c r="H217" i="1"/>
  <c r="I217" i="1"/>
  <c r="J217" i="1"/>
  <c r="K217" i="1"/>
  <c r="L217" i="1"/>
  <c r="M217" i="1"/>
  <c r="D71" i="1" l="1"/>
  <c r="C71" i="1" s="1"/>
  <c r="E152" i="1" l="1"/>
  <c r="F152" i="1"/>
  <c r="G152" i="1"/>
  <c r="H152" i="1"/>
  <c r="I152" i="1"/>
  <c r="J152" i="1"/>
  <c r="K152" i="1"/>
  <c r="L152" i="1"/>
  <c r="M152" i="1"/>
  <c r="E164" i="1"/>
  <c r="F164" i="1"/>
  <c r="G164" i="1"/>
  <c r="H164" i="1"/>
  <c r="I164" i="1"/>
  <c r="J164" i="1"/>
  <c r="K164" i="1"/>
  <c r="L164" i="1"/>
  <c r="M164" i="1"/>
  <c r="E187" i="1"/>
  <c r="F187" i="1"/>
  <c r="G187" i="1"/>
  <c r="H187" i="1"/>
  <c r="I187" i="1"/>
  <c r="J187" i="1"/>
  <c r="K187" i="1"/>
  <c r="L187" i="1"/>
  <c r="M187" i="1"/>
  <c r="E207" i="1"/>
  <c r="F207" i="1"/>
  <c r="G207" i="1"/>
  <c r="H207" i="1"/>
  <c r="I207" i="1"/>
  <c r="J207" i="1"/>
  <c r="K207" i="1"/>
  <c r="L207" i="1"/>
  <c r="M207" i="1"/>
  <c r="D84" i="1" l="1"/>
  <c r="C84" i="1" s="1"/>
  <c r="D64" i="1" l="1"/>
  <c r="C64" i="1" s="1"/>
  <c r="C307" i="1" l="1"/>
  <c r="E143" i="1" l="1"/>
  <c r="F143" i="1"/>
  <c r="G143" i="1"/>
  <c r="H143" i="1"/>
  <c r="I143" i="1"/>
  <c r="J143" i="1"/>
  <c r="K143" i="1"/>
  <c r="L143" i="1"/>
  <c r="M143" i="1"/>
  <c r="E276" i="1" l="1"/>
  <c r="H276" i="1"/>
  <c r="I276" i="1"/>
  <c r="J276" i="1"/>
  <c r="K276" i="1"/>
  <c r="L276" i="1"/>
  <c r="M276" i="1"/>
  <c r="E15" i="1" l="1"/>
  <c r="F15" i="1"/>
  <c r="G15" i="1"/>
  <c r="H15" i="1"/>
  <c r="I15" i="1"/>
  <c r="J15" i="1"/>
  <c r="K15" i="1"/>
  <c r="L15" i="1"/>
  <c r="M15" i="1"/>
  <c r="D42" i="1" l="1"/>
  <c r="D156" i="1" l="1"/>
  <c r="C156" i="1" s="1"/>
  <c r="D18" i="1"/>
  <c r="C18" i="1" s="1"/>
  <c r="E112" i="1" l="1"/>
  <c r="F112" i="1"/>
  <c r="G112" i="1"/>
  <c r="H112" i="1"/>
  <c r="I112" i="1"/>
  <c r="J112" i="1"/>
  <c r="K112" i="1"/>
  <c r="L112" i="1"/>
  <c r="M112" i="1"/>
  <c r="E123" i="1" l="1"/>
  <c r="F123" i="1"/>
  <c r="G123" i="1"/>
  <c r="H123" i="1"/>
  <c r="I123" i="1"/>
  <c r="J123" i="1"/>
  <c r="K123" i="1"/>
  <c r="L123" i="1"/>
  <c r="M123" i="1"/>
  <c r="D69" i="1"/>
  <c r="C69" i="1" s="1"/>
  <c r="D68" i="1"/>
  <c r="C68" i="1" s="1"/>
  <c r="D291" i="1" l="1"/>
  <c r="C291" i="1" s="1"/>
  <c r="D292" i="1"/>
  <c r="C292" i="1" s="1"/>
  <c r="D153" i="1" l="1"/>
  <c r="D209" i="1"/>
  <c r="C209" i="1" s="1"/>
  <c r="D33" i="1"/>
  <c r="C33" i="1" s="1"/>
  <c r="C153" i="1" l="1"/>
  <c r="D238" i="1" l="1"/>
  <c r="C238" i="1" s="1"/>
  <c r="E46" i="1" l="1"/>
  <c r="F46" i="1"/>
  <c r="G46" i="1"/>
  <c r="H46" i="1"/>
  <c r="I46" i="1"/>
  <c r="J46" i="1"/>
  <c r="K46" i="1"/>
  <c r="L46" i="1"/>
  <c r="M46" i="1"/>
  <c r="E76" i="1"/>
  <c r="F76" i="1"/>
  <c r="G76" i="1"/>
  <c r="H76" i="1"/>
  <c r="I76" i="1"/>
  <c r="J76" i="1"/>
  <c r="K76" i="1"/>
  <c r="L76" i="1"/>
  <c r="M76" i="1"/>
  <c r="E79" i="1"/>
  <c r="F79" i="1"/>
  <c r="G79" i="1"/>
  <c r="H79" i="1"/>
  <c r="I79" i="1"/>
  <c r="J79" i="1"/>
  <c r="K79" i="1"/>
  <c r="L79" i="1"/>
  <c r="M79" i="1"/>
  <c r="E87" i="1"/>
  <c r="F87" i="1"/>
  <c r="G87" i="1"/>
  <c r="H87" i="1"/>
  <c r="I87" i="1"/>
  <c r="J87" i="1"/>
  <c r="K87" i="1"/>
  <c r="L87" i="1"/>
  <c r="M87" i="1"/>
  <c r="E120" i="1"/>
  <c r="F120" i="1"/>
  <c r="G120" i="1"/>
  <c r="H120" i="1"/>
  <c r="I120" i="1"/>
  <c r="J120" i="1"/>
  <c r="K120" i="1"/>
  <c r="L120" i="1"/>
  <c r="M120" i="1"/>
  <c r="E127" i="1"/>
  <c r="F127" i="1"/>
  <c r="G127" i="1"/>
  <c r="H127" i="1"/>
  <c r="I127" i="1"/>
  <c r="J127" i="1"/>
  <c r="K127" i="1"/>
  <c r="L127" i="1"/>
  <c r="M127" i="1"/>
  <c r="J216" i="1" l="1"/>
  <c r="K216" i="1"/>
  <c r="G216" i="1"/>
  <c r="M216" i="1"/>
  <c r="I216" i="1"/>
  <c r="L216" i="1"/>
  <c r="H216" i="1"/>
  <c r="F216" i="1"/>
  <c r="D289" i="1"/>
  <c r="C289" i="1" s="1"/>
  <c r="D73" i="1" l="1"/>
  <c r="C73" i="1" s="1"/>
  <c r="D103" i="1" l="1"/>
  <c r="C103" i="1" s="1"/>
  <c r="D162" i="1" l="1"/>
  <c r="C162" i="1" s="1"/>
  <c r="D161" i="1" l="1"/>
  <c r="C161" i="1" s="1"/>
  <c r="D202" i="1" l="1"/>
  <c r="C202" i="1" s="1"/>
  <c r="D201" i="1"/>
  <c r="C201" i="1" s="1"/>
  <c r="D199" i="1"/>
  <c r="C199" i="1" s="1"/>
  <c r="D200" i="1"/>
  <c r="C200" i="1" s="1"/>
  <c r="D203" i="1"/>
  <c r="C203" i="1" s="1"/>
  <c r="D198" i="1" l="1"/>
  <c r="C198" i="1" s="1"/>
  <c r="D287" i="1" l="1"/>
  <c r="C287" i="1" s="1"/>
  <c r="D286" i="1"/>
  <c r="C286" i="1" s="1"/>
  <c r="D285" i="1" l="1"/>
  <c r="C285" i="1" s="1"/>
  <c r="D163" i="1" l="1"/>
  <c r="C163" i="1" s="1"/>
  <c r="E216" i="1"/>
  <c r="D196" i="1" l="1"/>
  <c r="D195" i="1"/>
  <c r="C195" i="1" s="1"/>
  <c r="D197" i="1"/>
  <c r="C197" i="1" s="1"/>
  <c r="C196" i="1" l="1"/>
  <c r="D263" i="1"/>
  <c r="C263" i="1" s="1"/>
  <c r="D160" i="1" l="1"/>
  <c r="C160" i="1" s="1"/>
  <c r="D159" i="1"/>
  <c r="C159" i="1" s="1"/>
  <c r="D158" i="1"/>
  <c r="C158" i="1" s="1"/>
  <c r="D184" i="1"/>
  <c r="C184" i="1" s="1"/>
  <c r="D183" i="1"/>
  <c r="C183" i="1" s="1"/>
  <c r="D186" i="1"/>
  <c r="C186" i="1" s="1"/>
  <c r="D185" i="1"/>
  <c r="C185" i="1" s="1"/>
  <c r="D182" i="1"/>
  <c r="C182" i="1" s="1"/>
  <c r="D181" i="1"/>
  <c r="C181" i="1" s="1"/>
  <c r="D278" i="1" l="1"/>
  <c r="C278" i="1" s="1"/>
  <c r="C110" i="1" l="1"/>
  <c r="M86" i="1" l="1"/>
  <c r="I86" i="1"/>
  <c r="E86" i="1"/>
  <c r="L86" i="1"/>
  <c r="H86" i="1"/>
  <c r="K86" i="1"/>
  <c r="G86" i="1"/>
  <c r="J86" i="1"/>
  <c r="F86" i="1"/>
  <c r="D250" i="1"/>
  <c r="C250" i="1" s="1"/>
  <c r="D211" i="1" l="1"/>
  <c r="C211" i="1" s="1"/>
  <c r="D210" i="1"/>
  <c r="C210" i="1" s="1"/>
  <c r="D126" i="1" l="1"/>
  <c r="C126" i="1" s="1"/>
  <c r="D108" i="1"/>
  <c r="C108" i="1" s="1"/>
  <c r="D109" i="1"/>
  <c r="C109" i="1" s="1"/>
  <c r="D105" i="1"/>
  <c r="C105" i="1" s="1"/>
  <c r="D106" i="1"/>
  <c r="C106" i="1" s="1"/>
  <c r="D107" i="1"/>
  <c r="C107" i="1" s="1"/>
  <c r="D104" i="1"/>
  <c r="C104" i="1" s="1"/>
  <c r="D102" i="1"/>
  <c r="C102" i="1" s="1"/>
  <c r="D72" i="1"/>
  <c r="C72" i="1" s="1"/>
  <c r="E50" i="1"/>
  <c r="E55" i="1" s="1"/>
  <c r="F50" i="1"/>
  <c r="F55" i="1" s="1"/>
  <c r="G50" i="1"/>
  <c r="G55" i="1" s="1"/>
  <c r="H50" i="1"/>
  <c r="H55" i="1" s="1"/>
  <c r="I50" i="1"/>
  <c r="I55" i="1" s="1"/>
  <c r="J50" i="1"/>
  <c r="J55" i="1" s="1"/>
  <c r="K50" i="1"/>
  <c r="K55" i="1" s="1"/>
  <c r="L50" i="1"/>
  <c r="L55" i="1" s="1"/>
  <c r="M50" i="1"/>
  <c r="M55" i="1" s="1"/>
  <c r="D52" i="1"/>
  <c r="C52" i="1" s="1"/>
  <c r="D48" i="1"/>
  <c r="C48" i="1" s="1"/>
  <c r="D44" i="1"/>
  <c r="C44" i="1" s="1"/>
  <c r="D35" i="1"/>
  <c r="C35" i="1" s="1"/>
  <c r="D85" i="1" l="1"/>
  <c r="C85" i="1" s="1"/>
  <c r="D54" i="1"/>
  <c r="C54" i="1" s="1"/>
  <c r="D37" i="1"/>
  <c r="C37" i="1" s="1"/>
  <c r="D36" i="1"/>
  <c r="C36" i="1" s="1"/>
  <c r="D66" i="1" l="1"/>
  <c r="C66" i="1" s="1"/>
  <c r="D41" i="1" l="1"/>
  <c r="C41" i="1" s="1"/>
  <c r="D151" i="1"/>
  <c r="C151" i="1" s="1"/>
  <c r="D39" i="1"/>
  <c r="C39" i="1" s="1"/>
  <c r="D40" i="1"/>
  <c r="C40" i="1" s="1"/>
  <c r="D38" i="1"/>
  <c r="C38" i="1" s="1"/>
  <c r="D98" i="1"/>
  <c r="C98" i="1" s="1"/>
  <c r="D99" i="1"/>
  <c r="C99" i="1" s="1"/>
  <c r="D101" i="1"/>
  <c r="C101" i="1" s="1"/>
  <c r="D100" i="1"/>
  <c r="C100" i="1" s="1"/>
  <c r="D111" i="1"/>
  <c r="C111" i="1" s="1"/>
  <c r="D180" i="1"/>
  <c r="C180" i="1" s="1"/>
  <c r="D229" i="1"/>
  <c r="C229" i="1" s="1"/>
  <c r="D228" i="1"/>
  <c r="C228" i="1" s="1"/>
  <c r="D227" i="1"/>
  <c r="C227" i="1" s="1"/>
  <c r="D237" i="1"/>
  <c r="C237" i="1" s="1"/>
  <c r="D236" i="1"/>
  <c r="C236" i="1" s="1"/>
  <c r="D248" i="1"/>
  <c r="D247" i="1"/>
  <c r="C247" i="1" s="1"/>
  <c r="D267" i="1"/>
  <c r="C267" i="1" s="1"/>
  <c r="D284" i="1"/>
  <c r="C284" i="1" s="1"/>
  <c r="C308" i="1"/>
  <c r="C248" i="1" l="1"/>
  <c r="D226" i="1"/>
  <c r="C226" i="1" s="1"/>
  <c r="D242" i="1"/>
  <c r="C242" i="1" s="1"/>
  <c r="D119" i="1"/>
  <c r="C119" i="1" s="1"/>
  <c r="D179" i="1"/>
  <c r="C179" i="1" s="1"/>
  <c r="D178" i="1"/>
  <c r="C178" i="1" s="1"/>
  <c r="D177" i="1"/>
  <c r="C177" i="1" s="1"/>
  <c r="D176" i="1"/>
  <c r="C176" i="1" s="1"/>
  <c r="D206" i="1"/>
  <c r="C206" i="1" s="1"/>
  <c r="D205" i="1"/>
  <c r="C205" i="1" s="1"/>
  <c r="D118" i="1"/>
  <c r="C118" i="1" s="1"/>
  <c r="D122" i="1"/>
  <c r="C122" i="1" s="1"/>
  <c r="D78" i="1"/>
  <c r="C78" i="1" s="1"/>
  <c r="D34" i="1"/>
  <c r="C34" i="1" s="1"/>
  <c r="D32" i="1"/>
  <c r="C32" i="1" s="1"/>
  <c r="D31" i="1"/>
  <c r="C31" i="1" s="1"/>
  <c r="D116" i="1" l="1"/>
  <c r="C116" i="1" s="1"/>
  <c r="D16" i="1" l="1"/>
  <c r="D302" i="1" l="1"/>
  <c r="C302" i="1" s="1"/>
  <c r="D274" i="1" l="1"/>
  <c r="C274" i="1" s="1"/>
  <c r="D253" i="1" l="1"/>
  <c r="C253" i="1" s="1"/>
  <c r="D303" i="1" l="1"/>
  <c r="C303" i="1" s="1"/>
  <c r="D49" i="1" l="1"/>
  <c r="C49" i="1" s="1"/>
  <c r="D266" i="1" l="1"/>
  <c r="C266" i="1" s="1"/>
  <c r="D83" i="1" l="1"/>
  <c r="C83" i="1" s="1"/>
  <c r="D256" i="1" l="1"/>
  <c r="C256" i="1" s="1"/>
  <c r="D77" i="1" l="1"/>
  <c r="D76" i="1" s="1"/>
  <c r="C77" i="1" l="1"/>
  <c r="C76" i="1" s="1"/>
  <c r="D275" i="1"/>
  <c r="C275" i="1" s="1"/>
  <c r="D212" i="1" l="1"/>
  <c r="C212" i="1" s="1"/>
  <c r="D51" i="1" l="1"/>
  <c r="D50" i="1" s="1"/>
  <c r="D53" i="1"/>
  <c r="D273" i="1" l="1"/>
  <c r="C273" i="1" s="1"/>
  <c r="D272" i="1"/>
  <c r="C272" i="1" s="1"/>
  <c r="D271" i="1"/>
  <c r="C271" i="1" s="1"/>
  <c r="D270" i="1"/>
  <c r="C270" i="1" s="1"/>
  <c r="D269" i="1"/>
  <c r="C269" i="1" s="1"/>
  <c r="D268" i="1"/>
  <c r="C268" i="1" s="1"/>
  <c r="D115" i="1" l="1"/>
  <c r="C115" i="1" s="1"/>
  <c r="D117" i="1"/>
  <c r="C117" i="1" s="1"/>
  <c r="D114" i="1" l="1"/>
  <c r="C114" i="1" s="1"/>
  <c r="G142" i="1" l="1"/>
  <c r="D214" i="1"/>
  <c r="C214" i="1" s="1"/>
  <c r="D305" i="1"/>
  <c r="C305" i="1" s="1"/>
  <c r="D306" i="1"/>
  <c r="D141" i="1"/>
  <c r="C141" i="1" s="1"/>
  <c r="D204" i="1"/>
  <c r="D150" i="1"/>
  <c r="C150" i="1" s="1"/>
  <c r="D304" i="1"/>
  <c r="C304" i="1" s="1"/>
  <c r="D82" i="1"/>
  <c r="C82" i="1" s="1"/>
  <c r="D63" i="1"/>
  <c r="C63" i="1" s="1"/>
  <c r="D65" i="1"/>
  <c r="C65" i="1" s="1"/>
  <c r="D60" i="1"/>
  <c r="C60" i="1" s="1"/>
  <c r="D61" i="1"/>
  <c r="C61" i="1" s="1"/>
  <c r="D62" i="1"/>
  <c r="C62" i="1" s="1"/>
  <c r="C306" i="1" l="1"/>
  <c r="F276" i="1" s="1"/>
  <c r="G276" i="1"/>
  <c r="G309" i="1" s="1"/>
  <c r="M142" i="1"/>
  <c r="M309" i="1" s="1"/>
  <c r="I142" i="1"/>
  <c r="I309" i="1" s="1"/>
  <c r="L142" i="1"/>
  <c r="L309" i="1" s="1"/>
  <c r="K142" i="1"/>
  <c r="K309" i="1" s="1"/>
  <c r="F142" i="1"/>
  <c r="H142" i="1"/>
  <c r="H309" i="1" s="1"/>
  <c r="J142" i="1"/>
  <c r="J309" i="1" s="1"/>
  <c r="E142" i="1"/>
  <c r="E309" i="1" s="1"/>
  <c r="C204" i="1"/>
  <c r="D296" i="1"/>
  <c r="C296" i="1" s="1"/>
  <c r="F309" i="1" l="1"/>
  <c r="D262" i="1"/>
  <c r="C262" i="1" s="1"/>
  <c r="D218" i="1"/>
  <c r="D219" i="1"/>
  <c r="C219" i="1" s="1"/>
  <c r="D220" i="1"/>
  <c r="C220" i="1" s="1"/>
  <c r="D221" i="1"/>
  <c r="D222" i="1"/>
  <c r="C222" i="1" s="1"/>
  <c r="D223" i="1"/>
  <c r="C223" i="1" s="1"/>
  <c r="D224" i="1"/>
  <c r="C224" i="1" s="1"/>
  <c r="D225" i="1"/>
  <c r="C225" i="1" s="1"/>
  <c r="D230" i="1"/>
  <c r="C230" i="1" s="1"/>
  <c r="D231" i="1"/>
  <c r="C231" i="1" s="1"/>
  <c r="D232" i="1"/>
  <c r="C232" i="1" s="1"/>
  <c r="D233" i="1"/>
  <c r="C233" i="1" s="1"/>
  <c r="D234" i="1"/>
  <c r="C234" i="1" s="1"/>
  <c r="D235" i="1"/>
  <c r="C235" i="1" s="1"/>
  <c r="D239" i="1"/>
  <c r="C239" i="1" s="1"/>
  <c r="D240" i="1"/>
  <c r="C240" i="1" s="1"/>
  <c r="D241" i="1"/>
  <c r="C241" i="1" s="1"/>
  <c r="D243" i="1"/>
  <c r="C243" i="1" s="1"/>
  <c r="D244" i="1"/>
  <c r="C244" i="1" s="1"/>
  <c r="D245" i="1"/>
  <c r="D246" i="1"/>
  <c r="C246" i="1" s="1"/>
  <c r="D249" i="1"/>
  <c r="C249" i="1" s="1"/>
  <c r="D251" i="1"/>
  <c r="C251" i="1" s="1"/>
  <c r="D252" i="1"/>
  <c r="C252" i="1" s="1"/>
  <c r="D254" i="1"/>
  <c r="C254" i="1" s="1"/>
  <c r="D255" i="1"/>
  <c r="C255" i="1" s="1"/>
  <c r="D257" i="1"/>
  <c r="C257" i="1" s="1"/>
  <c r="D258" i="1"/>
  <c r="C258" i="1" s="1"/>
  <c r="D259" i="1"/>
  <c r="C259" i="1" s="1"/>
  <c r="D260" i="1"/>
  <c r="C260" i="1" s="1"/>
  <c r="D261" i="1"/>
  <c r="C261" i="1" s="1"/>
  <c r="D264" i="1"/>
  <c r="C264" i="1" s="1"/>
  <c r="D265" i="1"/>
  <c r="C265" i="1" s="1"/>
  <c r="D299" i="1"/>
  <c r="C299" i="1" s="1"/>
  <c r="D298" i="1"/>
  <c r="C298" i="1" s="1"/>
  <c r="D144" i="1"/>
  <c r="D145" i="1"/>
  <c r="C145" i="1" s="1"/>
  <c r="D146" i="1"/>
  <c r="C146" i="1" s="1"/>
  <c r="D147" i="1"/>
  <c r="C147" i="1" s="1"/>
  <c r="D148" i="1"/>
  <c r="C148" i="1" s="1"/>
  <c r="D149" i="1"/>
  <c r="C149" i="1" s="1"/>
  <c r="D19" i="1"/>
  <c r="C19" i="1" s="1"/>
  <c r="D20" i="1"/>
  <c r="C20" i="1" s="1"/>
  <c r="D21" i="1"/>
  <c r="C21" i="1" s="1"/>
  <c r="D22" i="1"/>
  <c r="C22" i="1" s="1"/>
  <c r="D23" i="1"/>
  <c r="C23" i="1" s="1"/>
  <c r="D24" i="1"/>
  <c r="C24" i="1" s="1"/>
  <c r="D25" i="1"/>
  <c r="C25" i="1" s="1"/>
  <c r="D26" i="1"/>
  <c r="C26" i="1" s="1"/>
  <c r="D27" i="1"/>
  <c r="C27" i="1" s="1"/>
  <c r="D28" i="1"/>
  <c r="C28" i="1" s="1"/>
  <c r="D29" i="1"/>
  <c r="C29" i="1" s="1"/>
  <c r="D17" i="1"/>
  <c r="D30" i="1"/>
  <c r="C30" i="1" s="1"/>
  <c r="D45" i="1"/>
  <c r="D43" i="1"/>
  <c r="C43" i="1" s="1"/>
  <c r="D47" i="1"/>
  <c r="D55" i="1" s="1"/>
  <c r="C53" i="1"/>
  <c r="C51" i="1"/>
  <c r="C50" i="1" s="1"/>
  <c r="D56" i="1"/>
  <c r="D58" i="1"/>
  <c r="C58" i="1" s="1"/>
  <c r="D57" i="1"/>
  <c r="C57" i="1" s="1"/>
  <c r="D59" i="1"/>
  <c r="C59" i="1" s="1"/>
  <c r="D74" i="1"/>
  <c r="D113" i="1"/>
  <c r="D112" i="1" s="1"/>
  <c r="D131" i="1"/>
  <c r="C131" i="1" s="1"/>
  <c r="D128" i="1"/>
  <c r="D129" i="1"/>
  <c r="C129" i="1" s="1"/>
  <c r="D130" i="1"/>
  <c r="C130" i="1" s="1"/>
  <c r="D132" i="1"/>
  <c r="C132" i="1" s="1"/>
  <c r="D133" i="1"/>
  <c r="C133" i="1" s="1"/>
  <c r="D134" i="1"/>
  <c r="C134" i="1" s="1"/>
  <c r="D135" i="1"/>
  <c r="C135" i="1" s="1"/>
  <c r="D136" i="1"/>
  <c r="C136" i="1" s="1"/>
  <c r="D137" i="1"/>
  <c r="C137" i="1" s="1"/>
  <c r="D138" i="1"/>
  <c r="C138" i="1" s="1"/>
  <c r="D139" i="1"/>
  <c r="C139" i="1" s="1"/>
  <c r="D140" i="1"/>
  <c r="C140" i="1" s="1"/>
  <c r="D124" i="1"/>
  <c r="D125" i="1"/>
  <c r="C125" i="1" s="1"/>
  <c r="D121" i="1"/>
  <c r="D120" i="1" s="1"/>
  <c r="D88" i="1"/>
  <c r="D89" i="1"/>
  <c r="C89" i="1" s="1"/>
  <c r="D90" i="1"/>
  <c r="C90" i="1" s="1"/>
  <c r="D91" i="1"/>
  <c r="C91" i="1" s="1"/>
  <c r="D92" i="1"/>
  <c r="C92" i="1" s="1"/>
  <c r="D93" i="1"/>
  <c r="C93" i="1" s="1"/>
  <c r="D94" i="1"/>
  <c r="C94" i="1" s="1"/>
  <c r="D95" i="1"/>
  <c r="C95" i="1" s="1"/>
  <c r="D96" i="1"/>
  <c r="C96" i="1" s="1"/>
  <c r="D97" i="1"/>
  <c r="C97" i="1" s="1"/>
  <c r="D277" i="1"/>
  <c r="D281" i="1"/>
  <c r="D282" i="1"/>
  <c r="C282" i="1" s="1"/>
  <c r="D290" i="1"/>
  <c r="C290" i="1" s="1"/>
  <c r="D293" i="1"/>
  <c r="C293" i="1" s="1"/>
  <c r="D288" i="1"/>
  <c r="C288" i="1" s="1"/>
  <c r="D294" i="1"/>
  <c r="C294" i="1" s="1"/>
  <c r="D295" i="1"/>
  <c r="C295" i="1" s="1"/>
  <c r="D297" i="1"/>
  <c r="C297" i="1" s="1"/>
  <c r="D300" i="1"/>
  <c r="C300" i="1" s="1"/>
  <c r="D301" i="1"/>
  <c r="C301" i="1" s="1"/>
  <c r="D80" i="1"/>
  <c r="D81" i="1"/>
  <c r="C81" i="1" s="1"/>
  <c r="D154" i="1"/>
  <c r="D155" i="1"/>
  <c r="C155" i="1" s="1"/>
  <c r="D157" i="1"/>
  <c r="C157" i="1" s="1"/>
  <c r="D165" i="1"/>
  <c r="D166" i="1"/>
  <c r="C166" i="1" s="1"/>
  <c r="D167" i="1"/>
  <c r="C167" i="1" s="1"/>
  <c r="D168" i="1"/>
  <c r="C168" i="1" s="1"/>
  <c r="D169" i="1"/>
  <c r="C169" i="1" s="1"/>
  <c r="D170" i="1"/>
  <c r="C170" i="1" s="1"/>
  <c r="D171" i="1"/>
  <c r="C171" i="1" s="1"/>
  <c r="D172" i="1"/>
  <c r="C172" i="1" s="1"/>
  <c r="D173" i="1"/>
  <c r="C173" i="1" s="1"/>
  <c r="D174" i="1"/>
  <c r="C174" i="1" s="1"/>
  <c r="D175" i="1"/>
  <c r="C175" i="1" s="1"/>
  <c r="D188" i="1"/>
  <c r="D189" i="1"/>
  <c r="C189" i="1" s="1"/>
  <c r="D190" i="1"/>
  <c r="C190" i="1" s="1"/>
  <c r="D191" i="1"/>
  <c r="C191" i="1" s="1"/>
  <c r="D192" i="1"/>
  <c r="C192" i="1" s="1"/>
  <c r="D193" i="1"/>
  <c r="C193" i="1" s="1"/>
  <c r="D194" i="1"/>
  <c r="C194" i="1" s="1"/>
  <c r="D208" i="1"/>
  <c r="D207" i="1" s="1"/>
  <c r="D213" i="1"/>
  <c r="C213" i="1" s="1"/>
  <c r="D215" i="1"/>
  <c r="C215" i="1" s="1"/>
  <c r="D75" i="1" l="1"/>
  <c r="D217" i="1"/>
  <c r="D152" i="1"/>
  <c r="D164" i="1"/>
  <c r="D187" i="1"/>
  <c r="D143" i="1"/>
  <c r="D276" i="1"/>
  <c r="C245" i="1"/>
  <c r="D15" i="1"/>
  <c r="D46" i="1" s="1"/>
  <c r="D123" i="1"/>
  <c r="D87" i="1"/>
  <c r="D127" i="1"/>
  <c r="D79" i="1"/>
  <c r="D86" i="1" s="1"/>
  <c r="C45" i="1"/>
  <c r="C74" i="1"/>
  <c r="C281" i="1"/>
  <c r="C121" i="1"/>
  <c r="C120" i="1" s="1"/>
  <c r="C221" i="1"/>
  <c r="C17" i="1"/>
  <c r="C16" i="1"/>
  <c r="C218" i="1"/>
  <c r="C165" i="1"/>
  <c r="C164" i="1" s="1"/>
  <c r="C80" i="1"/>
  <c r="C79" i="1" s="1"/>
  <c r="C86" i="1" s="1"/>
  <c r="C113" i="1"/>
  <c r="C112" i="1" s="1"/>
  <c r="C47" i="1"/>
  <c r="C55" i="1" s="1"/>
  <c r="C88" i="1"/>
  <c r="C87" i="1" s="1"/>
  <c r="C124" i="1"/>
  <c r="C123" i="1" s="1"/>
  <c r="C277" i="1"/>
  <c r="C208" i="1"/>
  <c r="C207" i="1" s="1"/>
  <c r="C154" i="1"/>
  <c r="C152" i="1" s="1"/>
  <c r="C128" i="1"/>
  <c r="C127" i="1" s="1"/>
  <c r="C188" i="1"/>
  <c r="C187" i="1" s="1"/>
  <c r="C144" i="1"/>
  <c r="C143" i="1" s="1"/>
  <c r="C56" i="1"/>
  <c r="C276" i="1" l="1"/>
  <c r="C75" i="1"/>
  <c r="C217" i="1"/>
  <c r="C216" i="1"/>
  <c r="D216" i="1"/>
  <c r="C15" i="1"/>
  <c r="C142" i="1"/>
  <c r="D142" i="1"/>
  <c r="C46" i="1" l="1"/>
  <c r="D309" i="1"/>
  <c r="C309" i="1" l="1"/>
</calcChain>
</file>

<file path=xl/sharedStrings.xml><?xml version="1.0" encoding="utf-8"?>
<sst xmlns="http://schemas.openxmlformats.org/spreadsheetml/2006/main" count="460" uniqueCount="337">
  <si>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</si>
  <si>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</si>
  <si>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</si>
  <si>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</si>
  <si>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</si>
  <si>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</si>
  <si>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</si>
  <si>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</si>
  <si>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</si>
  <si>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</si>
  <si>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</si>
  <si>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</si>
  <si>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</si>
  <si>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</si>
  <si>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</si>
  <si>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Dzimtsarakstu nodaļa</t>
  </si>
  <si>
    <t>03.110</t>
  </si>
  <si>
    <t>03.200</t>
  </si>
  <si>
    <t>Ugunsdrošības, ugunsdzēsēju un glābšanas dienesti</t>
  </si>
  <si>
    <t>03.312</t>
  </si>
  <si>
    <t>Veselība</t>
  </si>
  <si>
    <t>08.100</t>
  </si>
  <si>
    <t xml:space="preserve">Sports </t>
  </si>
  <si>
    <t>Penkules Sporta centrs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</si>
  <si>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</si>
  <si>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</si>
  <si>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</si>
  <si>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</si>
  <si>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</si>
  <si>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</si>
  <si>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</si>
  <si>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</si>
  <si>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</si>
  <si>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</si>
  <si>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</si>
  <si>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</si>
  <si>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Krimūnu tautas nams</t>
  </si>
  <si>
    <t>Dobeles pilsētas kultūras nams</t>
  </si>
  <si>
    <t>Amatu māja</t>
  </si>
  <si>
    <t>08.290</t>
  </si>
  <si>
    <t>Krimūnas</t>
  </si>
  <si>
    <t>08.220</t>
  </si>
  <si>
    <t>Novadpētniecības muzejs</t>
  </si>
  <si>
    <t>08.610</t>
  </si>
  <si>
    <t>Kultūras pārvalde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</si>
  <si>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</si>
  <si>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</si>
  <si>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</si>
  <si>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</si>
  <si>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</si>
  <si>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</si>
  <si>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</si>
  <si>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</si>
  <si>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</si>
  <si>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</si>
  <si>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</si>
  <si>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</si>
  <si>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</si>
  <si>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</si>
  <si>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</si>
  <si>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</si>
  <si>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</si>
  <si>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</si>
  <si>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</si>
  <si>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</si>
  <si>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</si>
  <si>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</si>
  <si>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</si>
  <si>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</si>
  <si>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</si>
  <si>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</si>
  <si>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</si>
  <si>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</si>
  <si>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</si>
  <si>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</si>
  <si>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</si>
  <si>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Bērze</t>
  </si>
  <si>
    <t>Dobeles pagasts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</si>
  <si>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</si>
  <si>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</si>
  <si>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</si>
  <si>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</si>
  <si>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</si>
  <si>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</si>
  <si>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</si>
  <si>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</si>
  <si>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</si>
  <si>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</si>
  <si>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</si>
  <si>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</si>
  <si>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</si>
  <si>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</si>
  <si>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</si>
  <si>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</si>
  <si>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</si>
  <si>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</si>
  <si>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</si>
  <si>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</si>
  <si>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</si>
  <si>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</si>
  <si>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</si>
  <si>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</si>
  <si>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</si>
  <si>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</si>
  <si>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</si>
  <si>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Pro-centi  4000</t>
  </si>
  <si>
    <t>Pamatlī-dzekļi  5000</t>
  </si>
  <si>
    <t>Pabal-sti  6000</t>
  </si>
  <si>
    <t>Trans-ferti  7000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</si>
  <si>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</si>
  <si>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</si>
  <si>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</si>
  <si>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</si>
  <si>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</si>
  <si>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</si>
  <si>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</si>
  <si>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</si>
  <si>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</si>
  <si>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</si>
  <si>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</si>
  <si>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</si>
  <si>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</si>
  <si>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</si>
  <si>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</si>
  <si>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</si>
  <si>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</si>
  <si>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</si>
  <si>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</si>
  <si>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</si>
  <si>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</si>
  <si>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</si>
  <si>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</si>
  <si>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</si>
  <si>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</si>
  <si>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</si>
  <si>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</si>
  <si>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</si>
  <si>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</si>
  <si>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</si>
  <si>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</si>
  <si>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</si>
  <si>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</si>
  <si>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</si>
  <si>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</si>
  <si>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</si>
  <si>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</si>
  <si>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</si>
  <si>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</si>
  <si>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04.122</t>
  </si>
  <si>
    <t>Bezdarbnieki sabiedriskos darbos</t>
  </si>
  <si>
    <t>Amatiermākslas kolektīvi</t>
  </si>
  <si>
    <t>PIUAC projekti NVA</t>
  </si>
  <si>
    <t>Bērnu rotaļu laukumu  uzturēšana</t>
  </si>
  <si>
    <t>Komunālā nodaļa</t>
  </si>
  <si>
    <t>Brīvības iela 7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</si>
  <si>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</si>
  <si>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</si>
  <si>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</si>
  <si>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</si>
  <si>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</si>
  <si>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</si>
  <si>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</si>
  <si>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</si>
  <si>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</si>
  <si>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</si>
  <si>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</si>
  <si>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</si>
  <si>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</si>
  <si>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</si>
  <si>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SPC projekts pieaugušo rehabilitācijai</t>
  </si>
  <si>
    <t>04.510.</t>
  </si>
  <si>
    <t>Sociālas palīdzības pabalsti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</si>
  <si>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</si>
  <si>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</si>
  <si>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</si>
  <si>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</si>
  <si>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</si>
  <si>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</si>
  <si>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</si>
  <si>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Meliorācijas sistēmu atjaunošana</t>
  </si>
  <si>
    <t>Dienesta viesnīcas uzturēšana</t>
  </si>
  <si>
    <t>DAVV projekts 8.5.1.0/16/J/001</t>
  </si>
  <si>
    <t>Līdzfinansējums centralizētās kanalizācijas pieslēgumu ierīkošanai</t>
  </si>
  <si>
    <t>PIUAC MED-CRAFT projekts</t>
  </si>
  <si>
    <t>9.820</t>
  </si>
  <si>
    <t>PIUAC Tour de Craft projekts</t>
  </si>
  <si>
    <t>DI Dobeles novada projekts</t>
  </si>
  <si>
    <t>1. vsk.  Erasmus + Water for life  projekts</t>
  </si>
  <si>
    <t>Sekojot Livonijas ordeņa krustniešu gājienam rietumu Zemgalē LLI-453</t>
  </si>
  <si>
    <t>Koordinācijas centra ierīkošana LAT-LIT 499</t>
  </si>
  <si>
    <t>Starpskolu strarēģiskā partnerība ERASMUS+Izglītības pārvalde(st.74)</t>
  </si>
  <si>
    <t xml:space="preserve"> Erasmus projekts+Spodrītis PII</t>
  </si>
  <si>
    <t>Atelpas brīža pakalpojums  ĢAC Lejasstrazdi</t>
  </si>
  <si>
    <t>Līdzfinansējums daudzstāvu māju pagalmu remontiem</t>
  </si>
  <si>
    <t>Velo trases Pamptreks izbūve Dobelē</t>
  </si>
  <si>
    <t>Atkritumu savākšana Tērvete</t>
  </si>
  <si>
    <t>Ūdensapgāde Tērvete</t>
  </si>
  <si>
    <t>Bukaišu tautas nams</t>
  </si>
  <si>
    <t>Tērvetes bibliotēka</t>
  </si>
  <si>
    <t>Augstkalnes bibliotēka</t>
  </si>
  <si>
    <t>Bites bibliotēka</t>
  </si>
  <si>
    <t>Bukaišu bibliotēka</t>
  </si>
  <si>
    <t>A.Brigaderes PG Sprīdītis</t>
  </si>
  <si>
    <t>Projekts "PROTI un DARI" PIUAC Auce</t>
  </si>
  <si>
    <t>Bēnes Mūzikas un mākslas skola</t>
  </si>
  <si>
    <t>Auces Mūzikas skola</t>
  </si>
  <si>
    <t>Auces vidusskola</t>
  </si>
  <si>
    <t>Bēnes pagasta  pirmskolas izglītības iestāde "Rūķīši"</t>
  </si>
  <si>
    <t>Vecauces pagasta  pirmskolas izglītības iestāde "Vecauce"</t>
  </si>
  <si>
    <t>Auces bibliotēka</t>
  </si>
  <si>
    <t>Ukri</t>
  </si>
  <si>
    <t>Lielauce</t>
  </si>
  <si>
    <t>Īle</t>
  </si>
  <si>
    <t>Bēne</t>
  </si>
  <si>
    <t>Ukru pagasta KAP</t>
  </si>
  <si>
    <t>Lielauces pagasta pārvalde</t>
  </si>
  <si>
    <t>Īles pagasta KAP</t>
  </si>
  <si>
    <t>Bēnes pagasta pārvalde</t>
  </si>
  <si>
    <t>Ielu rekonstrukcija-būvprojekti</t>
  </si>
  <si>
    <t>Ukru feldšeru-veselības punkts</t>
  </si>
  <si>
    <t>Dobeles sporta centrs</t>
  </si>
  <si>
    <t>Erasmis Bērzupe Nr.2020-1-DL01KA 229-016 (st.76)</t>
  </si>
  <si>
    <t>Dobeles sākumskola-starskolu stratēģiskā partnerība ERASMUS (st.73)</t>
  </si>
  <si>
    <t>Bāriņtiesas Dobele</t>
  </si>
  <si>
    <t>Auces pirmskolas izglītības iestāde "Pīlādzītis"</t>
  </si>
  <si>
    <t>09.600</t>
  </si>
  <si>
    <t>Pieaugušo izglītības un uzņēmējdarbības atbalsta centrs Auce</t>
  </si>
  <si>
    <t>Projekts"Atver sirdi Zemgalē" Dobele</t>
  </si>
  <si>
    <t>Tērvetes pagasta pārvalde</t>
  </si>
  <si>
    <t>Ugunsdzēsības dienests Tērvete</t>
  </si>
  <si>
    <t>Būvvalde Dobele</t>
  </si>
  <si>
    <t>Transports Tērvete</t>
  </si>
  <si>
    <t>Mājas Labrenči siltināšanas projekts</t>
  </si>
  <si>
    <t>Bukaišu katlu māja - internāts</t>
  </si>
  <si>
    <t>Labrenči katlu māja</t>
  </si>
  <si>
    <t>Sanatorijas 4 katlu māja</t>
  </si>
  <si>
    <t>Kroņauce katlu māja</t>
  </si>
  <si>
    <t>Attīstības plānošanas nodaļa Dobelē</t>
  </si>
  <si>
    <t>Autobuss kultūra Tērvete</t>
  </si>
  <si>
    <t>A.Brigaderes pamatskola</t>
  </si>
  <si>
    <t>Izglītības vadība, skolēnu autobusi Tērvete</t>
  </si>
  <si>
    <t>SAC Tērvete</t>
  </si>
  <si>
    <t>DOBELES NOVADA PAŠVALDĪBAS 2022.GADA PAMATBUDŽETA IZDEVUMI</t>
  </si>
  <si>
    <t>budžets 2022.gadam."</t>
  </si>
  <si>
    <t>Tērvetes sporta centrs</t>
  </si>
  <si>
    <t>Īles pagasta sporta centrs</t>
  </si>
  <si>
    <t>Bēnes sporta centrs</t>
  </si>
  <si>
    <t>Bēnes bibliotēka</t>
  </si>
  <si>
    <t>Īles bibiotēka</t>
  </si>
  <si>
    <t>Lielauces bibliotēka</t>
  </si>
  <si>
    <t>Ukru bibliotēka</t>
  </si>
  <si>
    <t>Auces sporta centrs (Vītiņu pag)</t>
  </si>
  <si>
    <t>Novada kultūras pasākumi</t>
  </si>
  <si>
    <t>Tūrisma informācijas centrs Dobele</t>
  </si>
  <si>
    <t>Kaķenieku tautas nams</t>
  </si>
  <si>
    <t>Jaunbērzes tautas nams</t>
  </si>
  <si>
    <t>Bikstu tautas nams</t>
  </si>
  <si>
    <t>Zebrenes kultūras darbs</t>
  </si>
  <si>
    <t>Kultūras pasākumi Naudīte/Auri</t>
  </si>
  <si>
    <t>Novada sports- pasākumi</t>
  </si>
  <si>
    <t>Dobeles Pils</t>
  </si>
  <si>
    <t>Auces dienas centrs "Balta māja"</t>
  </si>
  <si>
    <t>Lielauces pansija</t>
  </si>
  <si>
    <t>Higiēnas centrs Aucē</t>
  </si>
  <si>
    <t>Dienas atbalsta centrs "Bēne"</t>
  </si>
  <si>
    <t>Bēnes pamatskola</t>
  </si>
  <si>
    <t>Vītiņu tautas nams</t>
  </si>
  <si>
    <t>Auces pilsētas kultūras nams</t>
  </si>
  <si>
    <t>Ukru tautas nams</t>
  </si>
  <si>
    <t>Bēnes tautas nams</t>
  </si>
  <si>
    <t>Lielauces tautas nams</t>
  </si>
  <si>
    <t xml:space="preserve">Sports pagastos </t>
  </si>
  <si>
    <t>Auces pilsēta, Vecauces, Vītiņu pagastu teritorijas</t>
  </si>
  <si>
    <t>Sporta projektu, sporta komandu atbalsts</t>
  </si>
  <si>
    <t>Augstkalnes pamatskola</t>
  </si>
  <si>
    <t xml:space="preserve">Pašvaldības policija </t>
  </si>
  <si>
    <t>Tūrisma informācijas centrs Auce</t>
  </si>
  <si>
    <t>Ģimenes asistenta pakalpojuma aprobēšana-LM pilotprojekts</t>
  </si>
  <si>
    <t>Izdevumi brīvprātīgo iniciatīvu izpildei (419)</t>
  </si>
  <si>
    <t>Projekts -rehabilitācija dzīvesvietā pilngadīgām personām</t>
  </si>
  <si>
    <t>Projekts-rehabilitācija dzīvesvietā (413)</t>
  </si>
  <si>
    <t>Auces vidusskolas siltināšana/ventilācijas izbūve</t>
  </si>
  <si>
    <t>Projekts"OCTOPUS" LLI-425</t>
  </si>
  <si>
    <t>Neformālā izglītība un brīvā laika pavadīšanas iespējas Aucē</t>
  </si>
  <si>
    <t>Elektrības iela, SAM 5.6.2.</t>
  </si>
  <si>
    <t xml:space="preserve">Dobeles pilsētas stadiona pārbūve </t>
  </si>
  <si>
    <t>Tērvetes tautas nams</t>
  </si>
  <si>
    <t>Tērvetes KAC</t>
  </si>
  <si>
    <t>Auce KAC</t>
  </si>
  <si>
    <t>Tērvetes labiekārtošana</t>
  </si>
  <si>
    <t xml:space="preserve">Tērvetes mājokļu apsaimniekošana </t>
  </si>
  <si>
    <t>Objektu privatizācija Tērvete</t>
  </si>
  <si>
    <t>Tērvetes pašdarbības kolektīvi</t>
  </si>
  <si>
    <t>Sporta pārvalde</t>
  </si>
  <si>
    <t>Bukaišu KAP</t>
  </si>
  <si>
    <t>Augstkalnes  pagasta pārvalde</t>
  </si>
  <si>
    <t xml:space="preserve">Kredītu pamatsummas nomaksa </t>
  </si>
  <si>
    <t>Zebrenes KAP</t>
  </si>
  <si>
    <t>Naudītes KAP</t>
  </si>
  <si>
    <t>Dienas centrs invalīdiem "SOLIS"</t>
  </si>
  <si>
    <t>Dienas centrs pensionāriem "STARIŅŠ"'</t>
  </si>
  <si>
    <t>Atbalsta centrs ģimenēm SPC</t>
  </si>
  <si>
    <t>Ceļu ikdienas uzturēšana Dobele-budžets</t>
  </si>
  <si>
    <t>Baznīcas ielas seguma atjaunošana, Dobelē</t>
  </si>
  <si>
    <t>Jāņa Čakstes ielas, Dobelē pārbūve 1. kārta</t>
  </si>
  <si>
    <t>Bruģa seguma atjaunošana Bēnē</t>
  </si>
  <si>
    <t>Dobeles KAC</t>
  </si>
  <si>
    <t>Bikstu sporta zāle</t>
  </si>
  <si>
    <t>SPC Bērnu rehabilitācija institūcija (LBF-412)</t>
  </si>
  <si>
    <t>Darbs ar jauniešiem - Auces administrācija</t>
  </si>
  <si>
    <t>Penkules tautas mans nams</t>
  </si>
  <si>
    <t>Auces pilsētas pārvalde</t>
  </si>
  <si>
    <t>Dienas centri Tērvete</t>
  </si>
  <si>
    <t>Projekts LAT-LIT 365 Atelpas brīdis</t>
  </si>
  <si>
    <t>Ekspozīcijas īstenošanai Pils kapella</t>
  </si>
  <si>
    <t>Vītiņu bibliotēka (ar Ķeveles LAP)</t>
  </si>
  <si>
    <t>Projekts"Veselības veicināšanna, slimību profilakse"Dobeles novadā</t>
  </si>
  <si>
    <t>Bedrīšu remonts Dobelē</t>
  </si>
  <si>
    <t>Attīrīšanas iekārtu izbūve Sanatorijas ciemā, Tērvetes pagasta</t>
  </si>
  <si>
    <t xml:space="preserve">Īles tautas nams </t>
  </si>
  <si>
    <t>Bērzupes ERASMUS projekts - Nr.2019-1-RO01-KA229 (st.75)</t>
  </si>
  <si>
    <t>Projekts "Atbalsts priekšlaicīgai māc. pārtraukšanas samaz.(st.66)</t>
  </si>
  <si>
    <t>Projekts "Individuālo kompetenču atbalsts"(st.65)</t>
  </si>
  <si>
    <t>Projekts"Karjeras atbalsts izglītības iestādēs"(st.64)</t>
  </si>
  <si>
    <t>Jāņa Čakstes ielas, Dobelē pārbūve 2. kārta</t>
  </si>
  <si>
    <t>Bedrīšu remonts Raiņa ielā, Aucē</t>
  </si>
  <si>
    <t>Grants seguma ielu dubultā virsmas apstrāde Aucē ar aku pacelšanu</t>
  </si>
  <si>
    <t>Saimnieciskās kanalizācijas tīklu izbūve Lejasstrazdos, Dobeles pagastā</t>
  </si>
  <si>
    <t>Projekti-atsavinot pašvaldības īpašumus</t>
  </si>
  <si>
    <t>Skolas ielas seguma atjaunošana, Auru pagasta</t>
  </si>
  <si>
    <t>Grants seguma ielu dubultā virsmas apstrāde Dobelē ar aku pacelšanu</t>
  </si>
  <si>
    <t>SAC Tērvete-siltināšanas projekts</t>
  </si>
  <si>
    <t>Rehabilitācijas centra Tērvete-jumta remonts</t>
  </si>
  <si>
    <t>Dobeles novada domes 27.01.2022</t>
  </si>
  <si>
    <t>saistošajiem noteikumiem Nr.</t>
  </si>
  <si>
    <t>Attīrīšanas ietaises Tērvete</t>
  </si>
  <si>
    <t>Atbalsts sabiedriskajām organizācijām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</si>
</sst>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Border="1"/>
    <xf numFmtId="0" fontId="7" fillId="0" borderId="0" xfId="0" applyFont="1" applyFill="1"/>
    <xf numFmtId="0" fontId="3" fillId="0" borderId="7" xfId="0" applyFont="1" applyFill="1" applyBorder="1"/>
    <xf numFmtId="0" fontId="3" fillId="0" borderId="1" xfId="0" applyFont="1" applyFill="1" applyBorder="1"/>
    <xf numFmtId="0" fontId="7" fillId="0" borderId="1" xfId="0" applyFont="1" applyFill="1" applyBorder="1"/>
    <xf numFmtId="0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7" fillId="0" borderId="2" xfId="0" applyFont="1" applyFill="1" applyBorder="1" applyAlignment="1">
      <alignment wrapText="1"/>
    </xf>
    <xf numFmtId="0" fontId="8" fillId="0" borderId="0" xfId="0" applyFont="1" applyFill="1"/>
    <xf numFmtId="0" fontId="7" fillId="0" borderId="1" xfId="0" applyFont="1" applyFill="1" applyBorder="1" applyAlignment="1">
      <alignment horizontal="left" wrapText="1"/>
    </xf>
    <xf numFmtId="1" fontId="3" fillId="0" borderId="1" xfId="0" applyNumberFormat="1" applyFont="1" applyFill="1" applyBorder="1" applyAlignment="1">
      <alignment horizontal="right"/>
    </xf>
    <xf numFmtId="0" fontId="7" fillId="0" borderId="1" xfId="0" quotePrefix="1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right"/>
    </xf>
    <xf numFmtId="0" fontId="7" fillId="0" borderId="4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11" fillId="2" borderId="0" xfId="0" applyFont="1" applyFill="1" applyAlignment="1">
      <alignment horizontal="left" vertical="center" wrapText="1"/>
    </xf>
    <xf numFmtId="0" fontId="3" fillId="0" borderId="9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164" fontId="3" fillId="0" borderId="0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/>
    <xf numFmtId="0" fontId="12" fillId="0" borderId="1" xfId="0" applyFont="1" applyFill="1" applyBorder="1"/>
    <xf numFmtId="0" fontId="8" fillId="0" borderId="0" xfId="0" applyFont="1" applyFill="1" applyAlignment="1">
      <alignment horizontal="left" vertical="center" wrapText="1"/>
    </xf>
    <xf numFmtId="0" fontId="7" fillId="0" borderId="7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justify"/>
    </xf>
    <xf numFmtId="0" fontId="10" fillId="0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vertical="justify"/>
    </xf>
    <xf numFmtId="0" fontId="10" fillId="0" borderId="3" xfId="0" applyFont="1" applyFill="1" applyBorder="1" applyAlignment="1">
      <alignment horizontal="center" wrapText="1"/>
    </xf>
    <xf numFmtId="0" fontId="5" fillId="0" borderId="4" xfId="0" applyFont="1" applyFill="1" applyBorder="1"/>
    <xf numFmtId="0" fontId="5" fillId="0" borderId="1" xfId="0" applyFont="1" applyFill="1" applyBorder="1"/>
    <xf numFmtId="0" fontId="5" fillId="0" borderId="6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1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1" fontId="7" fillId="0" borderId="0" xfId="0" applyNumberFormat="1" applyFont="1" applyFill="1" applyBorder="1"/>
    <xf numFmtId="1" fontId="7" fillId="0" borderId="0" xfId="0" applyNumberFormat="1" applyFont="1" applyFill="1"/>
    <xf numFmtId="0" fontId="3" fillId="0" borderId="8" xfId="0" applyFont="1" applyFill="1" applyBorder="1"/>
    <xf numFmtId="0" fontId="7" fillId="3" borderId="5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7" fillId="3" borderId="1" xfId="0" quotePrefix="1" applyFont="1" applyFill="1" applyBorder="1"/>
    <xf numFmtId="1" fontId="7" fillId="3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" fontId="7" fillId="3" borderId="1" xfId="0" applyNumberFormat="1" applyFont="1" applyFill="1" applyBorder="1"/>
    <xf numFmtId="0" fontId="8" fillId="2" borderId="0" xfId="0" applyFont="1" applyFill="1"/>
    <xf numFmtId="1" fontId="3" fillId="0" borderId="0" xfId="0" applyNumberFormat="1" applyFont="1" applyFill="1" applyBorder="1"/>
    <xf numFmtId="1" fontId="3" fillId="2" borderId="0" xfId="0" applyNumberFormat="1" applyFont="1" applyFill="1"/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justify"/>
    </xf>
    <xf numFmtId="49" fontId="7" fillId="2" borderId="1" xfId="0" applyNumberFormat="1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/>
    <xf numFmtId="0" fontId="3" fillId="2" borderId="1" xfId="0" applyFont="1" applyFill="1" applyBorder="1"/>
    <xf numFmtId="0" fontId="7" fillId="2" borderId="1" xfId="0" applyFont="1" applyFill="1" applyBorder="1" applyAlignment="1">
      <alignment horizontal="right"/>
    </xf>
    <xf numFmtId="0" fontId="12" fillId="2" borderId="1" xfId="0" applyFont="1" applyFill="1" applyBorder="1"/>
    <xf numFmtId="0" fontId="5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522" Type="http://schemas.openxmlformats.org/officeDocument/2006/relationships/revisionLog" Target="revisionLog1522.xml"/><Relationship Id="rId1827" Type="http://schemas.openxmlformats.org/officeDocument/2006/relationships/revisionLog" Target="revisionLog1827.xml"/><Relationship Id="rId21" Type="http://schemas.openxmlformats.org/officeDocument/2006/relationships/revisionLog" Target="revisionLog21.xml"/><Relationship Id="rId2089" Type="http://schemas.openxmlformats.org/officeDocument/2006/relationships/revisionLog" Target="revisionLog2089.xml"/><Relationship Id="rId170" Type="http://schemas.openxmlformats.org/officeDocument/2006/relationships/revisionLog" Target="revisionLog170.xml"/><Relationship Id="rId2296" Type="http://schemas.openxmlformats.org/officeDocument/2006/relationships/revisionLog" Target="revisionLog2296.xml"/><Relationship Id="rId268" Type="http://schemas.openxmlformats.org/officeDocument/2006/relationships/revisionLog" Target="revisionLog268.xml"/><Relationship Id="rId475" Type="http://schemas.openxmlformats.org/officeDocument/2006/relationships/revisionLog" Target="revisionLog475.xml"/><Relationship Id="rId682" Type="http://schemas.openxmlformats.org/officeDocument/2006/relationships/revisionLog" Target="revisionLog682.xml"/><Relationship Id="rId2156" Type="http://schemas.openxmlformats.org/officeDocument/2006/relationships/revisionLog" Target="revisionLog2156.xml"/><Relationship Id="rId2363" Type="http://schemas.openxmlformats.org/officeDocument/2006/relationships/revisionLog" Target="revisionLog2363.xml"/><Relationship Id="rId2570" Type="http://schemas.openxmlformats.org/officeDocument/2006/relationships/revisionLog" Target="revisionLog2570.xml"/><Relationship Id="rId128" Type="http://schemas.openxmlformats.org/officeDocument/2006/relationships/revisionLog" Target="revisionLog128.xml"/><Relationship Id="rId335" Type="http://schemas.openxmlformats.org/officeDocument/2006/relationships/revisionLog" Target="revisionLog335.xml"/><Relationship Id="rId542" Type="http://schemas.openxmlformats.org/officeDocument/2006/relationships/revisionLog" Target="revisionLog542.xml"/><Relationship Id="rId987" Type="http://schemas.openxmlformats.org/officeDocument/2006/relationships/revisionLog" Target="revisionLog987.xml"/><Relationship Id="rId1172" Type="http://schemas.openxmlformats.org/officeDocument/2006/relationships/revisionLog" Target="revisionLog1172.xml"/><Relationship Id="rId2016" Type="http://schemas.openxmlformats.org/officeDocument/2006/relationships/revisionLog" Target="revisionLog2016.xml"/><Relationship Id="rId2223" Type="http://schemas.openxmlformats.org/officeDocument/2006/relationships/revisionLog" Target="revisionLog2223.xml"/><Relationship Id="rId2430" Type="http://schemas.openxmlformats.org/officeDocument/2006/relationships/revisionLog" Target="revisionLog2430.xml"/><Relationship Id="rId2668" Type="http://schemas.openxmlformats.org/officeDocument/2006/relationships/revisionLog" Target="revisionLog2668.xml"/><Relationship Id="rId2875" Type="http://schemas.openxmlformats.org/officeDocument/2006/relationships/revisionLog" Target="revisionLog2875.xml"/><Relationship Id="rId402" Type="http://schemas.openxmlformats.org/officeDocument/2006/relationships/revisionLog" Target="revisionLog402.xml"/><Relationship Id="rId847" Type="http://schemas.openxmlformats.org/officeDocument/2006/relationships/revisionLog" Target="revisionLog847.xml"/><Relationship Id="rId1032" Type="http://schemas.openxmlformats.org/officeDocument/2006/relationships/revisionLog" Target="revisionLog1032.xml"/><Relationship Id="rId1477" Type="http://schemas.openxmlformats.org/officeDocument/2006/relationships/revisionLog" Target="revisionLog1477.xml"/><Relationship Id="rId1684" Type="http://schemas.openxmlformats.org/officeDocument/2006/relationships/revisionLog" Target="revisionLog1684.xml"/><Relationship Id="rId1891" Type="http://schemas.openxmlformats.org/officeDocument/2006/relationships/revisionLog" Target="revisionLog1891.xml"/><Relationship Id="rId2528" Type="http://schemas.openxmlformats.org/officeDocument/2006/relationships/revisionLog" Target="revisionLog2528.xml"/><Relationship Id="rId2735" Type="http://schemas.openxmlformats.org/officeDocument/2006/relationships/revisionLog" Target="revisionLog2735.xml"/><Relationship Id="rId2942" Type="http://schemas.openxmlformats.org/officeDocument/2006/relationships/revisionLog" Target="revisionLog2942.xml"/><Relationship Id="rId707" Type="http://schemas.openxmlformats.org/officeDocument/2006/relationships/revisionLog" Target="revisionLog707.xml"/><Relationship Id="rId914" Type="http://schemas.openxmlformats.org/officeDocument/2006/relationships/revisionLog" Target="revisionLog914.xml"/><Relationship Id="rId1337" Type="http://schemas.openxmlformats.org/officeDocument/2006/relationships/revisionLog" Target="revisionLog1337.xml"/><Relationship Id="rId1544" Type="http://schemas.openxmlformats.org/officeDocument/2006/relationships/revisionLog" Target="revisionLog1544.xml"/><Relationship Id="rId1751" Type="http://schemas.openxmlformats.org/officeDocument/2006/relationships/revisionLog" Target="revisionLog1751.xml"/><Relationship Id="rId1989" Type="http://schemas.openxmlformats.org/officeDocument/2006/relationships/revisionLog" Target="revisionLog1989.xml"/><Relationship Id="rId2802" Type="http://schemas.openxmlformats.org/officeDocument/2006/relationships/revisionLog" Target="revisionLog2802.xml"/><Relationship Id="rId43" Type="http://schemas.openxmlformats.org/officeDocument/2006/relationships/revisionLog" Target="revisionLog43.xml"/><Relationship Id="rId1404" Type="http://schemas.openxmlformats.org/officeDocument/2006/relationships/revisionLog" Target="revisionLog1404.xml"/><Relationship Id="rId1611" Type="http://schemas.openxmlformats.org/officeDocument/2006/relationships/revisionLog" Target="revisionLog1611.xml"/><Relationship Id="rId1849" Type="http://schemas.openxmlformats.org/officeDocument/2006/relationships/revisionLog" Target="revisionLog1849.xml"/><Relationship Id="rId192" Type="http://schemas.openxmlformats.org/officeDocument/2006/relationships/revisionLog" Target="revisionLog192.xml"/><Relationship Id="rId1709" Type="http://schemas.openxmlformats.org/officeDocument/2006/relationships/revisionLog" Target="revisionLog1709.xml"/><Relationship Id="rId1916" Type="http://schemas.openxmlformats.org/officeDocument/2006/relationships/revisionLog" Target="revisionLog1916.xml"/><Relationship Id="rId497" Type="http://schemas.openxmlformats.org/officeDocument/2006/relationships/revisionLog" Target="revisionLog497.xml"/><Relationship Id="rId2080" Type="http://schemas.openxmlformats.org/officeDocument/2006/relationships/revisionLog" Target="revisionLog2080.xml"/><Relationship Id="rId2178" Type="http://schemas.openxmlformats.org/officeDocument/2006/relationships/revisionLog" Target="revisionLog2178.xml"/><Relationship Id="rId2385" Type="http://schemas.openxmlformats.org/officeDocument/2006/relationships/revisionLog" Target="revisionLog2385.xml"/><Relationship Id="rId357" Type="http://schemas.openxmlformats.org/officeDocument/2006/relationships/revisionLog" Target="revisionLog357.xml"/><Relationship Id="rId1194" Type="http://schemas.openxmlformats.org/officeDocument/2006/relationships/revisionLog" Target="revisionLog1194.xml"/><Relationship Id="rId2038" Type="http://schemas.openxmlformats.org/officeDocument/2006/relationships/revisionLog" Target="revisionLog2038.xml"/><Relationship Id="rId2592" Type="http://schemas.openxmlformats.org/officeDocument/2006/relationships/revisionLog" Target="revisionLog2592.xml"/><Relationship Id="rId2897" Type="http://schemas.openxmlformats.org/officeDocument/2006/relationships/revisionLog" Target="revisionLog2897.xml"/><Relationship Id="rId217" Type="http://schemas.openxmlformats.org/officeDocument/2006/relationships/revisionLog" Target="revisionLog217.xml"/><Relationship Id="rId564" Type="http://schemas.openxmlformats.org/officeDocument/2006/relationships/revisionLog" Target="revisionLog564.xml"/><Relationship Id="rId771" Type="http://schemas.openxmlformats.org/officeDocument/2006/relationships/revisionLog" Target="revisionLog771.xml"/><Relationship Id="rId869" Type="http://schemas.openxmlformats.org/officeDocument/2006/relationships/revisionLog" Target="revisionLog869.xml"/><Relationship Id="rId1499" Type="http://schemas.openxmlformats.org/officeDocument/2006/relationships/revisionLog" Target="revisionLog1499.xml"/><Relationship Id="rId2245" Type="http://schemas.openxmlformats.org/officeDocument/2006/relationships/revisionLog" Target="revisionLog2245.xml"/><Relationship Id="rId2452" Type="http://schemas.openxmlformats.org/officeDocument/2006/relationships/revisionLog" Target="revisionLog2452.xml"/><Relationship Id="rId424" Type="http://schemas.openxmlformats.org/officeDocument/2006/relationships/revisionLog" Target="revisionLog424.xml"/><Relationship Id="rId631" Type="http://schemas.openxmlformats.org/officeDocument/2006/relationships/revisionLog" Target="revisionLog631.xml"/><Relationship Id="rId729" Type="http://schemas.openxmlformats.org/officeDocument/2006/relationships/revisionLog" Target="revisionLog729.xml"/><Relationship Id="rId1054" Type="http://schemas.openxmlformats.org/officeDocument/2006/relationships/revisionLog" Target="revisionLog1054.xml"/><Relationship Id="rId1261" Type="http://schemas.openxmlformats.org/officeDocument/2006/relationships/revisionLog" Target="revisionLog1261.xml"/><Relationship Id="rId1359" Type="http://schemas.openxmlformats.org/officeDocument/2006/relationships/revisionLog" Target="revisionLog1359.xml"/><Relationship Id="rId2105" Type="http://schemas.openxmlformats.org/officeDocument/2006/relationships/revisionLog" Target="revisionLog2105.xml"/><Relationship Id="rId2312" Type="http://schemas.openxmlformats.org/officeDocument/2006/relationships/revisionLog" Target="revisionLog2312.xml"/><Relationship Id="rId2757" Type="http://schemas.openxmlformats.org/officeDocument/2006/relationships/revisionLog" Target="revisionLog2757.xml"/><Relationship Id="rId2964" Type="http://schemas.openxmlformats.org/officeDocument/2006/relationships/revisionLog" Target="revisionLog2964.xml"/><Relationship Id="rId936" Type="http://schemas.openxmlformats.org/officeDocument/2006/relationships/revisionLog" Target="revisionLog936.xml"/><Relationship Id="rId1121" Type="http://schemas.openxmlformats.org/officeDocument/2006/relationships/revisionLog" Target="revisionLog1121.xml"/><Relationship Id="rId1219" Type="http://schemas.openxmlformats.org/officeDocument/2006/relationships/revisionLog" Target="revisionLog1219.xml"/><Relationship Id="rId1566" Type="http://schemas.openxmlformats.org/officeDocument/2006/relationships/revisionLog" Target="revisionLog1566.xml"/><Relationship Id="rId1773" Type="http://schemas.openxmlformats.org/officeDocument/2006/relationships/revisionLog" Target="revisionLog1773.xml"/><Relationship Id="rId1980" Type="http://schemas.openxmlformats.org/officeDocument/2006/relationships/revisionLog" Target="revisionLog1980.xml"/><Relationship Id="rId2617" Type="http://schemas.openxmlformats.org/officeDocument/2006/relationships/revisionLog" Target="revisionLog2617.xml"/><Relationship Id="rId2824" Type="http://schemas.openxmlformats.org/officeDocument/2006/relationships/revisionLog" Target="revisionLog2824.xml"/><Relationship Id="rId65" Type="http://schemas.openxmlformats.org/officeDocument/2006/relationships/revisionLog" Target="revisionLog65.xml"/><Relationship Id="rId1426" Type="http://schemas.openxmlformats.org/officeDocument/2006/relationships/revisionLog" Target="revisionLog1426.xml"/><Relationship Id="rId1633" Type="http://schemas.openxmlformats.org/officeDocument/2006/relationships/revisionLog" Target="revisionLog1633.xml"/><Relationship Id="rId1840" Type="http://schemas.openxmlformats.org/officeDocument/2006/relationships/revisionLog" Target="revisionLog1840.xml"/><Relationship Id="rId1700" Type="http://schemas.openxmlformats.org/officeDocument/2006/relationships/revisionLog" Target="revisionLog1700.xml"/><Relationship Id="rId1938" Type="http://schemas.openxmlformats.org/officeDocument/2006/relationships/revisionLog" Target="revisionLog1938.xml"/><Relationship Id="rId281" Type="http://schemas.openxmlformats.org/officeDocument/2006/relationships/revisionLog" Target="revisionLog281.xml"/><Relationship Id="rId141" Type="http://schemas.openxmlformats.org/officeDocument/2006/relationships/revisionLog" Target="revisionLog141.xml"/><Relationship Id="rId379" Type="http://schemas.openxmlformats.org/officeDocument/2006/relationships/revisionLog" Target="revisionLog379.xml"/><Relationship Id="rId586" Type="http://schemas.openxmlformats.org/officeDocument/2006/relationships/revisionLog" Target="revisionLog586.xml"/><Relationship Id="rId793" Type="http://schemas.openxmlformats.org/officeDocument/2006/relationships/revisionLog" Target="revisionLog793.xml"/><Relationship Id="rId2267" Type="http://schemas.openxmlformats.org/officeDocument/2006/relationships/revisionLog" Target="revisionLog2267.xml"/><Relationship Id="rId2474" Type="http://schemas.openxmlformats.org/officeDocument/2006/relationships/revisionLog" Target="revisionLog2474.xml"/><Relationship Id="rId2681" Type="http://schemas.openxmlformats.org/officeDocument/2006/relationships/revisionLog" Target="revisionLog2681.xml"/><Relationship Id="rId7" Type="http://schemas.openxmlformats.org/officeDocument/2006/relationships/revisionLog" Target="revisionLog7.xml"/><Relationship Id="rId239" Type="http://schemas.openxmlformats.org/officeDocument/2006/relationships/revisionLog" Target="revisionLog239.xml"/><Relationship Id="rId446" Type="http://schemas.openxmlformats.org/officeDocument/2006/relationships/revisionLog" Target="revisionLog446.xml"/><Relationship Id="rId653" Type="http://schemas.openxmlformats.org/officeDocument/2006/relationships/revisionLog" Target="revisionLog653.xml"/><Relationship Id="rId1076" Type="http://schemas.openxmlformats.org/officeDocument/2006/relationships/revisionLog" Target="revisionLog1076.xml"/><Relationship Id="rId1283" Type="http://schemas.openxmlformats.org/officeDocument/2006/relationships/revisionLog" Target="revisionLog1283.xml"/><Relationship Id="rId1490" Type="http://schemas.openxmlformats.org/officeDocument/2006/relationships/revisionLog" Target="revisionLog1490.xml"/><Relationship Id="rId2127" Type="http://schemas.openxmlformats.org/officeDocument/2006/relationships/revisionLog" Target="revisionLog2127.xml"/><Relationship Id="rId2334" Type="http://schemas.openxmlformats.org/officeDocument/2006/relationships/revisionLog" Target="revisionLog2334.xml"/><Relationship Id="rId2779" Type="http://schemas.openxmlformats.org/officeDocument/2006/relationships/revisionLog" Target="revisionLog2779.xml"/><Relationship Id="rId2986" Type="http://schemas.openxmlformats.org/officeDocument/2006/relationships/revisionLog" Target="revisionLog2986.xml"/><Relationship Id="rId306" Type="http://schemas.openxmlformats.org/officeDocument/2006/relationships/revisionLog" Target="revisionLog306.xml"/><Relationship Id="rId860" Type="http://schemas.openxmlformats.org/officeDocument/2006/relationships/revisionLog" Target="revisionLog860.xml"/><Relationship Id="rId958" Type="http://schemas.openxmlformats.org/officeDocument/2006/relationships/revisionLog" Target="revisionLog958.xml"/><Relationship Id="rId1143" Type="http://schemas.openxmlformats.org/officeDocument/2006/relationships/revisionLog" Target="revisionLog1143.xml"/><Relationship Id="rId1588" Type="http://schemas.openxmlformats.org/officeDocument/2006/relationships/revisionLog" Target="revisionLog1588.xml"/><Relationship Id="rId1795" Type="http://schemas.openxmlformats.org/officeDocument/2006/relationships/revisionLog" Target="revisionLog1795.xml"/><Relationship Id="rId2541" Type="http://schemas.openxmlformats.org/officeDocument/2006/relationships/revisionLog" Target="revisionLog2541.xml"/><Relationship Id="rId2639" Type="http://schemas.openxmlformats.org/officeDocument/2006/relationships/revisionLog" Target="revisionLog2639.xml"/><Relationship Id="rId2846" Type="http://schemas.openxmlformats.org/officeDocument/2006/relationships/revisionLog" Target="revisionLog2846.xml"/><Relationship Id="rId87" Type="http://schemas.openxmlformats.org/officeDocument/2006/relationships/revisionLog" Target="revisionLog87.xml"/><Relationship Id="rId513" Type="http://schemas.openxmlformats.org/officeDocument/2006/relationships/revisionLog" Target="revisionLog513.xml"/><Relationship Id="rId720" Type="http://schemas.openxmlformats.org/officeDocument/2006/relationships/revisionLog" Target="revisionLog720.xml"/><Relationship Id="rId818" Type="http://schemas.openxmlformats.org/officeDocument/2006/relationships/revisionLog" Target="revisionLog818.xml"/><Relationship Id="rId1350" Type="http://schemas.openxmlformats.org/officeDocument/2006/relationships/revisionLog" Target="revisionLog1350.xml"/><Relationship Id="rId1448" Type="http://schemas.openxmlformats.org/officeDocument/2006/relationships/revisionLog" Target="revisionLog1448.xml"/><Relationship Id="rId1655" Type="http://schemas.openxmlformats.org/officeDocument/2006/relationships/revisionLog" Target="revisionLog1655.xml"/><Relationship Id="rId2401" Type="http://schemas.openxmlformats.org/officeDocument/2006/relationships/revisionLog" Target="revisionLog2401.xml"/><Relationship Id="rId2706" Type="http://schemas.openxmlformats.org/officeDocument/2006/relationships/revisionLog" Target="revisionLog2706.xml"/><Relationship Id="rId1003" Type="http://schemas.openxmlformats.org/officeDocument/2006/relationships/revisionLog" Target="revisionLog1003.xml"/><Relationship Id="rId1210" Type="http://schemas.openxmlformats.org/officeDocument/2006/relationships/revisionLog" Target="revisionLog1210.xml"/><Relationship Id="rId1308" Type="http://schemas.openxmlformats.org/officeDocument/2006/relationships/revisionLog" Target="revisionLog1308.xml"/><Relationship Id="rId1862" Type="http://schemas.openxmlformats.org/officeDocument/2006/relationships/revisionLog" Target="revisionLog1862.xml"/><Relationship Id="rId2913" Type="http://schemas.openxmlformats.org/officeDocument/2006/relationships/revisionLog" Target="revisionLog2913.xml"/><Relationship Id="rId1515" Type="http://schemas.openxmlformats.org/officeDocument/2006/relationships/revisionLog" Target="revisionLog1515.xml"/><Relationship Id="rId1722" Type="http://schemas.openxmlformats.org/officeDocument/2006/relationships/revisionLog" Target="revisionLog1722.xml"/><Relationship Id="rId14" Type="http://schemas.openxmlformats.org/officeDocument/2006/relationships/revisionLog" Target="revisionLog14.xml"/><Relationship Id="rId2191" Type="http://schemas.openxmlformats.org/officeDocument/2006/relationships/revisionLog" Target="revisionLog2191.xml"/><Relationship Id="rId163" Type="http://schemas.openxmlformats.org/officeDocument/2006/relationships/revisionLog" Target="revisionLog163.xml"/><Relationship Id="rId370" Type="http://schemas.openxmlformats.org/officeDocument/2006/relationships/revisionLog" Target="revisionLog370.xml"/><Relationship Id="rId2051" Type="http://schemas.openxmlformats.org/officeDocument/2006/relationships/revisionLog" Target="revisionLog2051.xml"/><Relationship Id="rId2289" Type="http://schemas.openxmlformats.org/officeDocument/2006/relationships/revisionLog" Target="revisionLog2289.xml"/><Relationship Id="rId2496" Type="http://schemas.openxmlformats.org/officeDocument/2006/relationships/revisionLog" Target="revisionLog2496.xml"/><Relationship Id="rId230" Type="http://schemas.openxmlformats.org/officeDocument/2006/relationships/revisionLog" Target="revisionLog230.xml"/><Relationship Id="rId468" Type="http://schemas.openxmlformats.org/officeDocument/2006/relationships/revisionLog" Target="revisionLog468.xml"/><Relationship Id="rId675" Type="http://schemas.openxmlformats.org/officeDocument/2006/relationships/revisionLog" Target="revisionLog675.xml"/><Relationship Id="rId882" Type="http://schemas.openxmlformats.org/officeDocument/2006/relationships/revisionLog" Target="revisionLog882.xml"/><Relationship Id="rId1098" Type="http://schemas.openxmlformats.org/officeDocument/2006/relationships/revisionLog" Target="revisionLog1098.xml"/><Relationship Id="rId2149" Type="http://schemas.openxmlformats.org/officeDocument/2006/relationships/revisionLog" Target="revisionLog2149.xml"/><Relationship Id="rId2356" Type="http://schemas.openxmlformats.org/officeDocument/2006/relationships/revisionLog" Target="revisionLog2356.xml"/><Relationship Id="rId2563" Type="http://schemas.openxmlformats.org/officeDocument/2006/relationships/revisionLog" Target="revisionLog2563.xml"/><Relationship Id="rId2770" Type="http://schemas.openxmlformats.org/officeDocument/2006/relationships/revisionLog" Target="revisionLog2770.xml"/><Relationship Id="rId328" Type="http://schemas.openxmlformats.org/officeDocument/2006/relationships/revisionLog" Target="revisionLog328.xml"/><Relationship Id="rId535" Type="http://schemas.openxmlformats.org/officeDocument/2006/relationships/revisionLog" Target="revisionLog535.xml"/><Relationship Id="rId742" Type="http://schemas.openxmlformats.org/officeDocument/2006/relationships/revisionLog" Target="revisionLog742.xml"/><Relationship Id="rId1165" Type="http://schemas.openxmlformats.org/officeDocument/2006/relationships/revisionLog" Target="revisionLog1165.xml"/><Relationship Id="rId1372" Type="http://schemas.openxmlformats.org/officeDocument/2006/relationships/revisionLog" Target="revisionLog1372.xml"/><Relationship Id="rId2009" Type="http://schemas.openxmlformats.org/officeDocument/2006/relationships/revisionLog" Target="revisionLog2009.xml"/><Relationship Id="rId2216" Type="http://schemas.openxmlformats.org/officeDocument/2006/relationships/revisionLog" Target="revisionLog2216.xml"/><Relationship Id="rId2423" Type="http://schemas.openxmlformats.org/officeDocument/2006/relationships/revisionLog" Target="revisionLog2423.xml"/><Relationship Id="rId2630" Type="http://schemas.openxmlformats.org/officeDocument/2006/relationships/revisionLog" Target="revisionLog2630.xml"/><Relationship Id="rId2868" Type="http://schemas.openxmlformats.org/officeDocument/2006/relationships/revisionLog" Target="revisionLog2868.xml"/><Relationship Id="rId602" Type="http://schemas.openxmlformats.org/officeDocument/2006/relationships/revisionLog" Target="revisionLog602.xml"/><Relationship Id="rId1025" Type="http://schemas.openxmlformats.org/officeDocument/2006/relationships/revisionLog" Target="revisionLog1025.xml"/><Relationship Id="rId1232" Type="http://schemas.openxmlformats.org/officeDocument/2006/relationships/revisionLog" Target="revisionLog1232.xml"/><Relationship Id="rId1677" Type="http://schemas.openxmlformats.org/officeDocument/2006/relationships/revisionLog" Target="revisionLog1677.xml"/><Relationship Id="rId1884" Type="http://schemas.openxmlformats.org/officeDocument/2006/relationships/revisionLog" Target="revisionLog1884.xml"/><Relationship Id="rId2728" Type="http://schemas.openxmlformats.org/officeDocument/2006/relationships/revisionLog" Target="revisionLog2728.xml"/><Relationship Id="rId2935" Type="http://schemas.openxmlformats.org/officeDocument/2006/relationships/revisionLog" Target="revisionLog2935.xml"/><Relationship Id="rId907" Type="http://schemas.openxmlformats.org/officeDocument/2006/relationships/revisionLog" Target="revisionLog907.xml"/><Relationship Id="rId1537" Type="http://schemas.openxmlformats.org/officeDocument/2006/relationships/revisionLog" Target="revisionLog1537.xml"/><Relationship Id="rId1744" Type="http://schemas.openxmlformats.org/officeDocument/2006/relationships/revisionLog" Target="revisionLog1744.xml"/><Relationship Id="rId1951" Type="http://schemas.openxmlformats.org/officeDocument/2006/relationships/revisionLog" Target="revisionLog1951.xml"/><Relationship Id="rId36" Type="http://schemas.openxmlformats.org/officeDocument/2006/relationships/revisionLog" Target="revisionLog36.xml"/><Relationship Id="rId1604" Type="http://schemas.openxmlformats.org/officeDocument/2006/relationships/revisionLog" Target="revisionLog1604.xml"/><Relationship Id="rId185" Type="http://schemas.openxmlformats.org/officeDocument/2006/relationships/revisionLog" Target="revisionLog185.xml"/><Relationship Id="rId1811" Type="http://schemas.openxmlformats.org/officeDocument/2006/relationships/revisionLog" Target="revisionLog1811.xml"/><Relationship Id="rId1909" Type="http://schemas.openxmlformats.org/officeDocument/2006/relationships/revisionLog" Target="revisionLog1909.xml"/><Relationship Id="rId392" Type="http://schemas.openxmlformats.org/officeDocument/2006/relationships/revisionLog" Target="revisionLog392.xml"/><Relationship Id="rId697" Type="http://schemas.openxmlformats.org/officeDocument/2006/relationships/revisionLog" Target="revisionLog697.xml"/><Relationship Id="rId2073" Type="http://schemas.openxmlformats.org/officeDocument/2006/relationships/revisionLog" Target="revisionLog2073.xml"/><Relationship Id="rId2280" Type="http://schemas.openxmlformats.org/officeDocument/2006/relationships/revisionLog" Target="revisionLog2280.xml"/><Relationship Id="rId2378" Type="http://schemas.openxmlformats.org/officeDocument/2006/relationships/revisionLog" Target="revisionLog2378.xml"/><Relationship Id="rId252" Type="http://schemas.openxmlformats.org/officeDocument/2006/relationships/revisionLog" Target="revisionLog252.xml"/><Relationship Id="rId1187" Type="http://schemas.openxmlformats.org/officeDocument/2006/relationships/revisionLog" Target="revisionLog1187.xml"/><Relationship Id="rId2140" Type="http://schemas.openxmlformats.org/officeDocument/2006/relationships/revisionLog" Target="revisionLog2140.xml"/><Relationship Id="rId2585" Type="http://schemas.openxmlformats.org/officeDocument/2006/relationships/revisionLog" Target="revisionLog2585.xml"/><Relationship Id="rId2792" Type="http://schemas.openxmlformats.org/officeDocument/2006/relationships/revisionLog" Target="revisionLog2792.xml"/><Relationship Id="rId112" Type="http://schemas.openxmlformats.org/officeDocument/2006/relationships/revisionLog" Target="revisionLog112.xml"/><Relationship Id="rId557" Type="http://schemas.openxmlformats.org/officeDocument/2006/relationships/revisionLog" Target="revisionLog557.xml"/><Relationship Id="rId764" Type="http://schemas.openxmlformats.org/officeDocument/2006/relationships/revisionLog" Target="revisionLog764.xml"/><Relationship Id="rId971" Type="http://schemas.openxmlformats.org/officeDocument/2006/relationships/revisionLog" Target="revisionLog971.xml"/><Relationship Id="rId1394" Type="http://schemas.openxmlformats.org/officeDocument/2006/relationships/revisionLog" Target="revisionLog1394.xml"/><Relationship Id="rId1699" Type="http://schemas.openxmlformats.org/officeDocument/2006/relationships/revisionLog" Target="revisionLog1699.xml"/><Relationship Id="rId2000" Type="http://schemas.openxmlformats.org/officeDocument/2006/relationships/revisionLog" Target="revisionLog2000.xml"/><Relationship Id="rId2238" Type="http://schemas.openxmlformats.org/officeDocument/2006/relationships/revisionLog" Target="revisionLog2238.xml"/><Relationship Id="rId2445" Type="http://schemas.openxmlformats.org/officeDocument/2006/relationships/revisionLog" Target="revisionLog2445.xml"/><Relationship Id="rId2652" Type="http://schemas.openxmlformats.org/officeDocument/2006/relationships/revisionLog" Target="revisionLog2652.xml"/><Relationship Id="rId417" Type="http://schemas.openxmlformats.org/officeDocument/2006/relationships/revisionLog" Target="revisionLog417.xml"/><Relationship Id="rId624" Type="http://schemas.openxmlformats.org/officeDocument/2006/relationships/revisionLog" Target="revisionLog624.xml"/><Relationship Id="rId831" Type="http://schemas.openxmlformats.org/officeDocument/2006/relationships/revisionLog" Target="revisionLog831.xml"/><Relationship Id="rId1047" Type="http://schemas.openxmlformats.org/officeDocument/2006/relationships/revisionLog" Target="revisionLog1047.xml"/><Relationship Id="rId1254" Type="http://schemas.openxmlformats.org/officeDocument/2006/relationships/revisionLog" Target="revisionLog1254.xml"/><Relationship Id="rId1461" Type="http://schemas.openxmlformats.org/officeDocument/2006/relationships/revisionLog" Target="revisionLog1461.xml"/><Relationship Id="rId2305" Type="http://schemas.openxmlformats.org/officeDocument/2006/relationships/revisionLog" Target="revisionLog2305.xml"/><Relationship Id="rId2512" Type="http://schemas.openxmlformats.org/officeDocument/2006/relationships/revisionLog" Target="revisionLog2512.xml"/><Relationship Id="rId2957" Type="http://schemas.openxmlformats.org/officeDocument/2006/relationships/revisionLog" Target="revisionLog2957.xml"/><Relationship Id="rId929" Type="http://schemas.openxmlformats.org/officeDocument/2006/relationships/revisionLog" Target="revisionLog929.xml"/><Relationship Id="rId1114" Type="http://schemas.openxmlformats.org/officeDocument/2006/relationships/revisionLog" Target="revisionLog1114.xml"/><Relationship Id="rId1321" Type="http://schemas.openxmlformats.org/officeDocument/2006/relationships/revisionLog" Target="revisionLog1321.xml"/><Relationship Id="rId1559" Type="http://schemas.openxmlformats.org/officeDocument/2006/relationships/revisionLog" Target="revisionLog1559.xml"/><Relationship Id="rId1766" Type="http://schemas.openxmlformats.org/officeDocument/2006/relationships/revisionLog" Target="revisionLog1766.xml"/><Relationship Id="rId1973" Type="http://schemas.openxmlformats.org/officeDocument/2006/relationships/revisionLog" Target="revisionLog1973.xml"/><Relationship Id="rId2817" Type="http://schemas.openxmlformats.org/officeDocument/2006/relationships/revisionLog" Target="revisionLog2817.xml"/><Relationship Id="rId58" Type="http://schemas.openxmlformats.org/officeDocument/2006/relationships/revisionLog" Target="revisionLog58.xml"/><Relationship Id="rId1419" Type="http://schemas.openxmlformats.org/officeDocument/2006/relationships/revisionLog" Target="revisionLog1419.xml"/><Relationship Id="rId1626" Type="http://schemas.openxmlformats.org/officeDocument/2006/relationships/revisionLog" Target="revisionLog1626.xml"/><Relationship Id="rId1833" Type="http://schemas.openxmlformats.org/officeDocument/2006/relationships/revisionLog" Target="revisionLog1833.xml"/><Relationship Id="rId1900" Type="http://schemas.openxmlformats.org/officeDocument/2006/relationships/revisionLog" Target="revisionLog1900.xml"/><Relationship Id="rId2095" Type="http://schemas.openxmlformats.org/officeDocument/2006/relationships/revisionLog" Target="revisionLog2095.xml"/><Relationship Id="rId274" Type="http://schemas.openxmlformats.org/officeDocument/2006/relationships/revisionLog" Target="revisionLog274.xml"/><Relationship Id="rId481" Type="http://schemas.openxmlformats.org/officeDocument/2006/relationships/revisionLog" Target="revisionLog481.xml"/><Relationship Id="rId2162" Type="http://schemas.openxmlformats.org/officeDocument/2006/relationships/revisionLog" Target="revisionLog2162.xml"/><Relationship Id="rId3006" Type="http://schemas.openxmlformats.org/officeDocument/2006/relationships/revisionLog" Target="revisionLog3006.xml"/><Relationship Id="rId134" Type="http://schemas.openxmlformats.org/officeDocument/2006/relationships/revisionLog" Target="revisionLog134.xml"/><Relationship Id="rId579" Type="http://schemas.openxmlformats.org/officeDocument/2006/relationships/revisionLog" Target="revisionLog579.xml"/><Relationship Id="rId786" Type="http://schemas.openxmlformats.org/officeDocument/2006/relationships/revisionLog" Target="revisionLog786.xml"/><Relationship Id="rId993" Type="http://schemas.openxmlformats.org/officeDocument/2006/relationships/revisionLog" Target="revisionLog993.xml"/><Relationship Id="rId2467" Type="http://schemas.openxmlformats.org/officeDocument/2006/relationships/revisionLog" Target="revisionLog2467.xml"/><Relationship Id="rId2674" Type="http://schemas.openxmlformats.org/officeDocument/2006/relationships/revisionLog" Target="revisionLog2674.xml"/><Relationship Id="rId341" Type="http://schemas.openxmlformats.org/officeDocument/2006/relationships/revisionLog" Target="revisionLog341.xml"/><Relationship Id="rId439" Type="http://schemas.openxmlformats.org/officeDocument/2006/relationships/revisionLog" Target="revisionLog439.xml"/><Relationship Id="rId646" Type="http://schemas.openxmlformats.org/officeDocument/2006/relationships/revisionLog" Target="revisionLog646.xml"/><Relationship Id="rId1069" Type="http://schemas.openxmlformats.org/officeDocument/2006/relationships/revisionLog" Target="revisionLog1069.xml"/><Relationship Id="rId1276" Type="http://schemas.openxmlformats.org/officeDocument/2006/relationships/revisionLog" Target="revisionLog1276.xml"/><Relationship Id="rId1483" Type="http://schemas.openxmlformats.org/officeDocument/2006/relationships/revisionLog" Target="revisionLog1483.xml"/><Relationship Id="rId2022" Type="http://schemas.openxmlformats.org/officeDocument/2006/relationships/revisionLog" Target="revisionLog2022.xml"/><Relationship Id="rId2327" Type="http://schemas.openxmlformats.org/officeDocument/2006/relationships/revisionLog" Target="revisionLog2327.xml"/><Relationship Id="rId2881" Type="http://schemas.openxmlformats.org/officeDocument/2006/relationships/revisionLog" Target="revisionLog2881.xml"/><Relationship Id="rId2979" Type="http://schemas.openxmlformats.org/officeDocument/2006/relationships/revisionLog" Target="revisionLog2979.xml"/><Relationship Id="rId201" Type="http://schemas.openxmlformats.org/officeDocument/2006/relationships/revisionLog" Target="revisionLog201.xml"/><Relationship Id="rId506" Type="http://schemas.openxmlformats.org/officeDocument/2006/relationships/revisionLog" Target="revisionLog506.xml"/><Relationship Id="rId853" Type="http://schemas.openxmlformats.org/officeDocument/2006/relationships/revisionLog" Target="revisionLog853.xml"/><Relationship Id="rId1136" Type="http://schemas.openxmlformats.org/officeDocument/2006/relationships/revisionLog" Target="revisionLog1136.xml"/><Relationship Id="rId1690" Type="http://schemas.openxmlformats.org/officeDocument/2006/relationships/revisionLog" Target="revisionLog1690.xml"/><Relationship Id="rId1788" Type="http://schemas.openxmlformats.org/officeDocument/2006/relationships/revisionLog" Target="revisionLog1788.xml"/><Relationship Id="rId1995" Type="http://schemas.openxmlformats.org/officeDocument/2006/relationships/revisionLog" Target="revisionLog1995.xml"/><Relationship Id="rId2534" Type="http://schemas.openxmlformats.org/officeDocument/2006/relationships/revisionLog" Target="revisionLog2534.xml"/><Relationship Id="rId2741" Type="http://schemas.openxmlformats.org/officeDocument/2006/relationships/revisionLog" Target="revisionLog2741.xml"/><Relationship Id="rId2839" Type="http://schemas.openxmlformats.org/officeDocument/2006/relationships/revisionLog" Target="revisionLog2839.xml"/><Relationship Id="rId713" Type="http://schemas.openxmlformats.org/officeDocument/2006/relationships/revisionLog" Target="revisionLog713.xml"/><Relationship Id="rId920" Type="http://schemas.openxmlformats.org/officeDocument/2006/relationships/revisionLog" Target="revisionLog920.xml"/><Relationship Id="rId1343" Type="http://schemas.openxmlformats.org/officeDocument/2006/relationships/revisionLog" Target="revisionLog1343.xml"/><Relationship Id="rId1550" Type="http://schemas.openxmlformats.org/officeDocument/2006/relationships/revisionLog" Target="revisionLog1550.xml"/><Relationship Id="rId1648" Type="http://schemas.openxmlformats.org/officeDocument/2006/relationships/revisionLog" Target="revisionLog1648.xml"/><Relationship Id="rId2601" Type="http://schemas.openxmlformats.org/officeDocument/2006/relationships/revisionLog" Target="revisionLog2601.xml"/><Relationship Id="rId1203" Type="http://schemas.openxmlformats.org/officeDocument/2006/relationships/revisionLog" Target="revisionLog1203.xml"/><Relationship Id="rId1410" Type="http://schemas.openxmlformats.org/officeDocument/2006/relationships/revisionLog" Target="revisionLog1410.xml"/><Relationship Id="rId1508" Type="http://schemas.openxmlformats.org/officeDocument/2006/relationships/revisionLog" Target="revisionLog1508.xml"/><Relationship Id="rId1855" Type="http://schemas.openxmlformats.org/officeDocument/2006/relationships/revisionLog" Target="revisionLog1855.xml"/><Relationship Id="rId2906" Type="http://schemas.openxmlformats.org/officeDocument/2006/relationships/revisionLog" Target="revisionLog2906.xml"/><Relationship Id="rId1715" Type="http://schemas.openxmlformats.org/officeDocument/2006/relationships/revisionLog" Target="revisionLog1715.xml"/><Relationship Id="rId1922" Type="http://schemas.openxmlformats.org/officeDocument/2006/relationships/revisionLog" Target="revisionLog1922.xml"/><Relationship Id="rId296" Type="http://schemas.openxmlformats.org/officeDocument/2006/relationships/revisionLog" Target="revisionLog296.xml"/><Relationship Id="rId2184" Type="http://schemas.openxmlformats.org/officeDocument/2006/relationships/revisionLog" Target="revisionLog2184.xml"/><Relationship Id="rId2391" Type="http://schemas.openxmlformats.org/officeDocument/2006/relationships/revisionLog" Target="revisionLog2391.xml"/><Relationship Id="rId156" Type="http://schemas.openxmlformats.org/officeDocument/2006/relationships/revisionLog" Target="revisionLog156.xml"/><Relationship Id="rId363" Type="http://schemas.openxmlformats.org/officeDocument/2006/relationships/revisionLog" Target="revisionLog363.xml"/><Relationship Id="rId570" Type="http://schemas.openxmlformats.org/officeDocument/2006/relationships/revisionLog" Target="revisionLog570.xml"/><Relationship Id="rId2044" Type="http://schemas.openxmlformats.org/officeDocument/2006/relationships/revisionLog" Target="revisionLog2044.xml"/><Relationship Id="rId2251" Type="http://schemas.openxmlformats.org/officeDocument/2006/relationships/revisionLog" Target="revisionLog2251.xml"/><Relationship Id="rId2489" Type="http://schemas.openxmlformats.org/officeDocument/2006/relationships/revisionLog" Target="revisionLog2489.xml"/><Relationship Id="rId2696" Type="http://schemas.openxmlformats.org/officeDocument/2006/relationships/revisionLog" Target="revisionLog2696.xml"/><Relationship Id="rId223" Type="http://schemas.openxmlformats.org/officeDocument/2006/relationships/revisionLog" Target="revisionLog223.xml"/><Relationship Id="rId430" Type="http://schemas.openxmlformats.org/officeDocument/2006/relationships/revisionLog" Target="revisionLog430.xml"/><Relationship Id="rId668" Type="http://schemas.openxmlformats.org/officeDocument/2006/relationships/revisionLog" Target="revisionLog668.xml"/><Relationship Id="rId875" Type="http://schemas.openxmlformats.org/officeDocument/2006/relationships/revisionLog" Target="revisionLog875.xml"/><Relationship Id="rId1060" Type="http://schemas.openxmlformats.org/officeDocument/2006/relationships/revisionLog" Target="revisionLog1060.xml"/><Relationship Id="rId1298" Type="http://schemas.openxmlformats.org/officeDocument/2006/relationships/revisionLog" Target="revisionLog1298.xml"/><Relationship Id="rId2111" Type="http://schemas.openxmlformats.org/officeDocument/2006/relationships/revisionLog" Target="revisionLog2111.xml"/><Relationship Id="rId2349" Type="http://schemas.openxmlformats.org/officeDocument/2006/relationships/revisionLog" Target="revisionLog2349.xml"/><Relationship Id="rId2556" Type="http://schemas.openxmlformats.org/officeDocument/2006/relationships/revisionLog" Target="revisionLog2556.xml"/><Relationship Id="rId2763" Type="http://schemas.openxmlformats.org/officeDocument/2006/relationships/revisionLog" Target="revisionLog2763.xml"/><Relationship Id="rId2970" Type="http://schemas.openxmlformats.org/officeDocument/2006/relationships/revisionLog" Target="revisionLog2970.xml"/><Relationship Id="rId528" Type="http://schemas.openxmlformats.org/officeDocument/2006/relationships/revisionLog" Target="revisionLog528.xml"/><Relationship Id="rId735" Type="http://schemas.openxmlformats.org/officeDocument/2006/relationships/revisionLog" Target="revisionLog735.xml"/><Relationship Id="rId942" Type="http://schemas.openxmlformats.org/officeDocument/2006/relationships/revisionLog" Target="revisionLog942.xml"/><Relationship Id="rId1158" Type="http://schemas.openxmlformats.org/officeDocument/2006/relationships/revisionLog" Target="revisionLog1158.xml"/><Relationship Id="rId1365" Type="http://schemas.openxmlformats.org/officeDocument/2006/relationships/revisionLog" Target="revisionLog1365.xml"/><Relationship Id="rId1572" Type="http://schemas.openxmlformats.org/officeDocument/2006/relationships/revisionLog" Target="revisionLog1572.xml"/><Relationship Id="rId2209" Type="http://schemas.openxmlformats.org/officeDocument/2006/relationships/revisionLog" Target="revisionLog2209.xml"/><Relationship Id="rId2416" Type="http://schemas.openxmlformats.org/officeDocument/2006/relationships/revisionLog" Target="revisionLog2416.xml"/><Relationship Id="rId2623" Type="http://schemas.openxmlformats.org/officeDocument/2006/relationships/revisionLog" Target="revisionLog2623.xml"/><Relationship Id="rId1018" Type="http://schemas.openxmlformats.org/officeDocument/2006/relationships/revisionLog" Target="revisionLog1018.xml"/><Relationship Id="rId1225" Type="http://schemas.openxmlformats.org/officeDocument/2006/relationships/revisionLog" Target="revisionLog1225.xml"/><Relationship Id="rId1432" Type="http://schemas.openxmlformats.org/officeDocument/2006/relationships/revisionLog" Target="revisionLog1432.xml"/><Relationship Id="rId1877" Type="http://schemas.openxmlformats.org/officeDocument/2006/relationships/revisionLog" Target="revisionLog1877.xml"/><Relationship Id="rId2830" Type="http://schemas.openxmlformats.org/officeDocument/2006/relationships/revisionLog" Target="revisionLog2830.xml"/><Relationship Id="rId2928" Type="http://schemas.openxmlformats.org/officeDocument/2006/relationships/revisionLog" Target="revisionLog2928.xml"/><Relationship Id="rId71" Type="http://schemas.openxmlformats.org/officeDocument/2006/relationships/revisionLog" Target="revisionLog71.xml"/><Relationship Id="rId802" Type="http://schemas.openxmlformats.org/officeDocument/2006/relationships/revisionLog" Target="revisionLog802.xml"/><Relationship Id="rId1737" Type="http://schemas.openxmlformats.org/officeDocument/2006/relationships/revisionLog" Target="revisionLog1737.xml"/><Relationship Id="rId1944" Type="http://schemas.openxmlformats.org/officeDocument/2006/relationships/revisionLog" Target="revisionLog1944.xml"/><Relationship Id="rId29" Type="http://schemas.openxmlformats.org/officeDocument/2006/relationships/revisionLog" Target="revisionLog29.xml"/><Relationship Id="rId178" Type="http://schemas.openxmlformats.org/officeDocument/2006/relationships/revisionLog" Target="revisionLog178.xml"/><Relationship Id="rId1804" Type="http://schemas.openxmlformats.org/officeDocument/2006/relationships/revisionLog" Target="revisionLog1804.xml"/><Relationship Id="rId385" Type="http://schemas.openxmlformats.org/officeDocument/2006/relationships/revisionLog" Target="revisionLog385.xml"/><Relationship Id="rId592" Type="http://schemas.openxmlformats.org/officeDocument/2006/relationships/revisionLog" Target="revisionLog592.xml"/><Relationship Id="rId2066" Type="http://schemas.openxmlformats.org/officeDocument/2006/relationships/revisionLog" Target="revisionLog2066.xml"/><Relationship Id="rId2273" Type="http://schemas.openxmlformats.org/officeDocument/2006/relationships/revisionLog" Target="revisionLog2273.xml"/><Relationship Id="rId2480" Type="http://schemas.openxmlformats.org/officeDocument/2006/relationships/revisionLog" Target="revisionLog2480.xml"/><Relationship Id="rId245" Type="http://schemas.openxmlformats.org/officeDocument/2006/relationships/revisionLog" Target="revisionLog245.xml"/><Relationship Id="rId452" Type="http://schemas.openxmlformats.org/officeDocument/2006/relationships/revisionLog" Target="revisionLog452.xml"/><Relationship Id="rId897" Type="http://schemas.openxmlformats.org/officeDocument/2006/relationships/revisionLog" Target="revisionLog897.xml"/><Relationship Id="rId1082" Type="http://schemas.openxmlformats.org/officeDocument/2006/relationships/revisionLog" Target="revisionLog1082.xml"/><Relationship Id="rId2133" Type="http://schemas.openxmlformats.org/officeDocument/2006/relationships/revisionLog" Target="revisionLog2133.xml"/><Relationship Id="rId2340" Type="http://schemas.openxmlformats.org/officeDocument/2006/relationships/revisionLog" Target="revisionLog2340.xml"/><Relationship Id="rId2578" Type="http://schemas.openxmlformats.org/officeDocument/2006/relationships/revisionLog" Target="revisionLog2578.xml"/><Relationship Id="rId2785" Type="http://schemas.openxmlformats.org/officeDocument/2006/relationships/revisionLog" Target="revisionLog2785.xml"/><Relationship Id="rId2992" Type="http://schemas.openxmlformats.org/officeDocument/2006/relationships/revisionLog" Target="revisionLog2992.xml"/><Relationship Id="rId105" Type="http://schemas.openxmlformats.org/officeDocument/2006/relationships/revisionLog" Target="revisionLog105.xml"/><Relationship Id="rId312" Type="http://schemas.openxmlformats.org/officeDocument/2006/relationships/revisionLog" Target="revisionLog312.xml"/><Relationship Id="rId757" Type="http://schemas.openxmlformats.org/officeDocument/2006/relationships/revisionLog" Target="revisionLog757.xml"/><Relationship Id="rId964" Type="http://schemas.openxmlformats.org/officeDocument/2006/relationships/revisionLog" Target="revisionLog964.xml"/><Relationship Id="rId1387" Type="http://schemas.openxmlformats.org/officeDocument/2006/relationships/revisionLog" Target="revisionLog1387.xml"/><Relationship Id="rId1594" Type="http://schemas.openxmlformats.org/officeDocument/2006/relationships/revisionLog" Target="revisionLog1594.xml"/><Relationship Id="rId2200" Type="http://schemas.openxmlformats.org/officeDocument/2006/relationships/revisionLog" Target="revisionLog2200.xml"/><Relationship Id="rId2438" Type="http://schemas.openxmlformats.org/officeDocument/2006/relationships/revisionLog" Target="revisionLog2438.xml"/><Relationship Id="rId2645" Type="http://schemas.openxmlformats.org/officeDocument/2006/relationships/revisionLog" Target="revisionLog2645.xml"/><Relationship Id="rId2852" Type="http://schemas.openxmlformats.org/officeDocument/2006/relationships/revisionLog" Target="revisionLog2852.xml"/><Relationship Id="rId93" Type="http://schemas.openxmlformats.org/officeDocument/2006/relationships/revisionLog" Target="revisionLog93.xml"/><Relationship Id="rId617" Type="http://schemas.openxmlformats.org/officeDocument/2006/relationships/revisionLog" Target="revisionLog617.xml"/><Relationship Id="rId824" Type="http://schemas.openxmlformats.org/officeDocument/2006/relationships/revisionLog" Target="revisionLog824.xml"/><Relationship Id="rId1247" Type="http://schemas.openxmlformats.org/officeDocument/2006/relationships/revisionLog" Target="revisionLog1247.xml"/><Relationship Id="rId1454" Type="http://schemas.openxmlformats.org/officeDocument/2006/relationships/revisionLog" Target="revisionLog1454.xml"/><Relationship Id="rId1661" Type="http://schemas.openxmlformats.org/officeDocument/2006/relationships/revisionLog" Target="revisionLog1661.xml"/><Relationship Id="rId1899" Type="http://schemas.openxmlformats.org/officeDocument/2006/relationships/revisionLog" Target="revisionLog1899.xml"/><Relationship Id="rId2505" Type="http://schemas.openxmlformats.org/officeDocument/2006/relationships/revisionLog" Target="revisionLog2505.xml"/><Relationship Id="rId2712" Type="http://schemas.openxmlformats.org/officeDocument/2006/relationships/revisionLog" Target="revisionLog2712.xml"/><Relationship Id="rId1107" Type="http://schemas.openxmlformats.org/officeDocument/2006/relationships/revisionLog" Target="revisionLog1107.xml"/><Relationship Id="rId1314" Type="http://schemas.openxmlformats.org/officeDocument/2006/relationships/revisionLog" Target="revisionLog1314.xml"/><Relationship Id="rId1521" Type="http://schemas.openxmlformats.org/officeDocument/2006/relationships/revisionLog" Target="revisionLog1521.xml"/><Relationship Id="rId1759" Type="http://schemas.openxmlformats.org/officeDocument/2006/relationships/revisionLog" Target="revisionLog1759.xml"/><Relationship Id="rId1966" Type="http://schemas.openxmlformats.org/officeDocument/2006/relationships/revisionLog" Target="revisionLog1966.xml"/><Relationship Id="rId1619" Type="http://schemas.openxmlformats.org/officeDocument/2006/relationships/revisionLog" Target="revisionLog1619.xml"/><Relationship Id="rId1826" Type="http://schemas.openxmlformats.org/officeDocument/2006/relationships/revisionLog" Target="revisionLog1826.xml"/><Relationship Id="rId20" Type="http://schemas.openxmlformats.org/officeDocument/2006/relationships/revisionLog" Target="revisionLog20.xml"/><Relationship Id="rId2088" Type="http://schemas.openxmlformats.org/officeDocument/2006/relationships/revisionLog" Target="revisionLog2088.xml"/><Relationship Id="rId2295" Type="http://schemas.openxmlformats.org/officeDocument/2006/relationships/revisionLog" Target="revisionLog2295.xml"/><Relationship Id="rId267" Type="http://schemas.openxmlformats.org/officeDocument/2006/relationships/revisionLog" Target="revisionLog267.xml"/><Relationship Id="rId474" Type="http://schemas.openxmlformats.org/officeDocument/2006/relationships/revisionLog" Target="revisionLog474.xml"/><Relationship Id="rId2155" Type="http://schemas.openxmlformats.org/officeDocument/2006/relationships/revisionLog" Target="revisionLog2155.xml"/><Relationship Id="rId127" Type="http://schemas.openxmlformats.org/officeDocument/2006/relationships/revisionLog" Target="revisionLog127.xml"/><Relationship Id="rId681" Type="http://schemas.openxmlformats.org/officeDocument/2006/relationships/revisionLog" Target="revisionLog681.xml"/><Relationship Id="rId779" Type="http://schemas.openxmlformats.org/officeDocument/2006/relationships/revisionLog" Target="revisionLog779.xml"/><Relationship Id="rId986" Type="http://schemas.openxmlformats.org/officeDocument/2006/relationships/revisionLog" Target="revisionLog986.xml"/><Relationship Id="rId2362" Type="http://schemas.openxmlformats.org/officeDocument/2006/relationships/revisionLog" Target="revisionLog2362.xml"/><Relationship Id="rId2667" Type="http://schemas.openxmlformats.org/officeDocument/2006/relationships/revisionLog" Target="revisionLog2667.xml"/><Relationship Id="rId334" Type="http://schemas.openxmlformats.org/officeDocument/2006/relationships/revisionLog" Target="revisionLog334.xml"/><Relationship Id="rId541" Type="http://schemas.openxmlformats.org/officeDocument/2006/relationships/revisionLog" Target="revisionLog541.xml"/><Relationship Id="rId639" Type="http://schemas.openxmlformats.org/officeDocument/2006/relationships/revisionLog" Target="revisionLog639.xml"/><Relationship Id="rId1171" Type="http://schemas.openxmlformats.org/officeDocument/2006/relationships/revisionLog" Target="revisionLog1171.xml"/><Relationship Id="rId1269" Type="http://schemas.openxmlformats.org/officeDocument/2006/relationships/revisionLog" Target="revisionLog1269.xml"/><Relationship Id="rId1476" Type="http://schemas.openxmlformats.org/officeDocument/2006/relationships/revisionLog" Target="revisionLog1476.xml"/><Relationship Id="rId2015" Type="http://schemas.openxmlformats.org/officeDocument/2006/relationships/revisionLog" Target="revisionLog2015.xml"/><Relationship Id="rId2222" Type="http://schemas.openxmlformats.org/officeDocument/2006/relationships/revisionLog" Target="revisionLog2222.xml"/><Relationship Id="rId2874" Type="http://schemas.openxmlformats.org/officeDocument/2006/relationships/revisionLog" Target="revisionLog2874.xml"/><Relationship Id="rId401" Type="http://schemas.openxmlformats.org/officeDocument/2006/relationships/revisionLog" Target="revisionLog401.xml"/><Relationship Id="rId846" Type="http://schemas.openxmlformats.org/officeDocument/2006/relationships/revisionLog" Target="revisionLog846.xml"/><Relationship Id="rId1031" Type="http://schemas.openxmlformats.org/officeDocument/2006/relationships/revisionLog" Target="revisionLog1031.xml"/><Relationship Id="rId1129" Type="http://schemas.openxmlformats.org/officeDocument/2006/relationships/revisionLog" Target="revisionLog1129.xml"/><Relationship Id="rId1683" Type="http://schemas.openxmlformats.org/officeDocument/2006/relationships/revisionLog" Target="revisionLog1683.xml"/><Relationship Id="rId1890" Type="http://schemas.openxmlformats.org/officeDocument/2006/relationships/revisionLog" Target="revisionLog1890.xml"/><Relationship Id="rId1988" Type="http://schemas.openxmlformats.org/officeDocument/2006/relationships/revisionLog" Target="revisionLog1988.xml"/><Relationship Id="rId2527" Type="http://schemas.openxmlformats.org/officeDocument/2006/relationships/revisionLog" Target="revisionLog2527.xml"/><Relationship Id="rId2734" Type="http://schemas.openxmlformats.org/officeDocument/2006/relationships/revisionLog" Target="revisionLog2734.xml"/><Relationship Id="rId2941" Type="http://schemas.openxmlformats.org/officeDocument/2006/relationships/revisionLog" Target="revisionLog2941.xml"/><Relationship Id="rId706" Type="http://schemas.openxmlformats.org/officeDocument/2006/relationships/revisionLog" Target="revisionLog706.xml"/><Relationship Id="rId913" Type="http://schemas.openxmlformats.org/officeDocument/2006/relationships/revisionLog" Target="revisionLog913.xml"/><Relationship Id="rId1336" Type="http://schemas.openxmlformats.org/officeDocument/2006/relationships/revisionLog" Target="revisionLog1336.xml"/><Relationship Id="rId1543" Type="http://schemas.openxmlformats.org/officeDocument/2006/relationships/revisionLog" Target="revisionLog1543.xml"/><Relationship Id="rId1750" Type="http://schemas.openxmlformats.org/officeDocument/2006/relationships/revisionLog" Target="revisionLog1750.xml"/><Relationship Id="rId2801" Type="http://schemas.openxmlformats.org/officeDocument/2006/relationships/revisionLog" Target="revisionLog2801.xml"/><Relationship Id="rId42" Type="http://schemas.openxmlformats.org/officeDocument/2006/relationships/revisionLog" Target="revisionLog42.xml"/><Relationship Id="rId1403" Type="http://schemas.openxmlformats.org/officeDocument/2006/relationships/revisionLog" Target="revisionLog1403.xml"/><Relationship Id="rId1610" Type="http://schemas.openxmlformats.org/officeDocument/2006/relationships/revisionLog" Target="revisionLog1610.xml"/><Relationship Id="rId1848" Type="http://schemas.openxmlformats.org/officeDocument/2006/relationships/revisionLog" Target="revisionLog1848.xml"/><Relationship Id="rId191" Type="http://schemas.openxmlformats.org/officeDocument/2006/relationships/revisionLog" Target="revisionLog191.xml"/><Relationship Id="rId1708" Type="http://schemas.openxmlformats.org/officeDocument/2006/relationships/revisionLog" Target="revisionLog1708.xml"/><Relationship Id="rId1915" Type="http://schemas.openxmlformats.org/officeDocument/2006/relationships/revisionLog" Target="revisionLog1915.xml"/><Relationship Id="rId289" Type="http://schemas.openxmlformats.org/officeDocument/2006/relationships/revisionLog" Target="revisionLog289.xml"/><Relationship Id="rId496" Type="http://schemas.openxmlformats.org/officeDocument/2006/relationships/revisionLog" Target="revisionLog496.xml"/><Relationship Id="rId2177" Type="http://schemas.openxmlformats.org/officeDocument/2006/relationships/revisionLog" Target="revisionLog2177.xml"/><Relationship Id="rId2384" Type="http://schemas.openxmlformats.org/officeDocument/2006/relationships/revisionLog" Target="revisionLog2384.xml"/><Relationship Id="rId2591" Type="http://schemas.openxmlformats.org/officeDocument/2006/relationships/revisionLog" Target="revisionLog2591.xml"/><Relationship Id="rId149" Type="http://schemas.openxmlformats.org/officeDocument/2006/relationships/revisionLog" Target="revisionLog149.xml"/><Relationship Id="rId356" Type="http://schemas.openxmlformats.org/officeDocument/2006/relationships/revisionLog" Target="revisionLog356.xml"/><Relationship Id="rId563" Type="http://schemas.openxmlformats.org/officeDocument/2006/relationships/revisionLog" Target="revisionLog563.xml"/><Relationship Id="rId770" Type="http://schemas.openxmlformats.org/officeDocument/2006/relationships/revisionLog" Target="revisionLog770.xml"/><Relationship Id="rId1193" Type="http://schemas.openxmlformats.org/officeDocument/2006/relationships/revisionLog" Target="revisionLog1193.xml"/><Relationship Id="rId2037" Type="http://schemas.openxmlformats.org/officeDocument/2006/relationships/revisionLog" Target="revisionLog2037.xml"/><Relationship Id="rId2244" Type="http://schemas.openxmlformats.org/officeDocument/2006/relationships/revisionLog" Target="revisionLog2244.xml"/><Relationship Id="rId2451" Type="http://schemas.openxmlformats.org/officeDocument/2006/relationships/revisionLog" Target="revisionLog2451.xml"/><Relationship Id="rId2689" Type="http://schemas.openxmlformats.org/officeDocument/2006/relationships/revisionLog" Target="revisionLog2689.xml"/><Relationship Id="rId2896" Type="http://schemas.openxmlformats.org/officeDocument/2006/relationships/revisionLog" Target="revisionLog2896.xml"/><Relationship Id="rId216" Type="http://schemas.openxmlformats.org/officeDocument/2006/relationships/revisionLog" Target="revisionLog216.xml"/><Relationship Id="rId423" Type="http://schemas.openxmlformats.org/officeDocument/2006/relationships/revisionLog" Target="revisionLog423.xml"/><Relationship Id="rId868" Type="http://schemas.openxmlformats.org/officeDocument/2006/relationships/revisionLog" Target="revisionLog868.xml"/><Relationship Id="rId1053" Type="http://schemas.openxmlformats.org/officeDocument/2006/relationships/revisionLog" Target="revisionLog1053.xml"/><Relationship Id="rId1260" Type="http://schemas.openxmlformats.org/officeDocument/2006/relationships/revisionLog" Target="revisionLog1260.xml"/><Relationship Id="rId1498" Type="http://schemas.openxmlformats.org/officeDocument/2006/relationships/revisionLog" Target="revisionLog1498.xml"/><Relationship Id="rId2104" Type="http://schemas.openxmlformats.org/officeDocument/2006/relationships/revisionLog" Target="revisionLog2104.xml"/><Relationship Id="rId2549" Type="http://schemas.openxmlformats.org/officeDocument/2006/relationships/revisionLog" Target="revisionLog2549.xml"/><Relationship Id="rId2756" Type="http://schemas.openxmlformats.org/officeDocument/2006/relationships/revisionLog" Target="revisionLog2756.xml"/><Relationship Id="rId2963" Type="http://schemas.openxmlformats.org/officeDocument/2006/relationships/revisionLog" Target="revisionLog2963.xml"/><Relationship Id="rId630" Type="http://schemas.openxmlformats.org/officeDocument/2006/relationships/revisionLog" Target="revisionLog630.xml"/><Relationship Id="rId728" Type="http://schemas.openxmlformats.org/officeDocument/2006/relationships/revisionLog" Target="revisionLog728.xml"/><Relationship Id="rId935" Type="http://schemas.openxmlformats.org/officeDocument/2006/relationships/revisionLog" Target="revisionLog935.xml"/><Relationship Id="rId1358" Type="http://schemas.openxmlformats.org/officeDocument/2006/relationships/revisionLog" Target="revisionLog1358.xml"/><Relationship Id="rId1565" Type="http://schemas.openxmlformats.org/officeDocument/2006/relationships/revisionLog" Target="revisionLog1565.xml"/><Relationship Id="rId1772" Type="http://schemas.openxmlformats.org/officeDocument/2006/relationships/revisionLog" Target="revisionLog1772.xml"/><Relationship Id="rId2311" Type="http://schemas.openxmlformats.org/officeDocument/2006/relationships/revisionLog" Target="revisionLog2311.xml"/><Relationship Id="rId2409" Type="http://schemas.openxmlformats.org/officeDocument/2006/relationships/revisionLog" Target="revisionLog2409.xml"/><Relationship Id="rId2616" Type="http://schemas.openxmlformats.org/officeDocument/2006/relationships/revisionLog" Target="revisionLog2616.xml"/><Relationship Id="rId64" Type="http://schemas.openxmlformats.org/officeDocument/2006/relationships/revisionLog" Target="revisionLog64.xml"/><Relationship Id="rId1120" Type="http://schemas.openxmlformats.org/officeDocument/2006/relationships/revisionLog" Target="revisionLog1120.xml"/><Relationship Id="rId1218" Type="http://schemas.openxmlformats.org/officeDocument/2006/relationships/revisionLog" Target="revisionLog1218.xml"/><Relationship Id="rId1425" Type="http://schemas.openxmlformats.org/officeDocument/2006/relationships/revisionLog" Target="revisionLog1425.xml"/><Relationship Id="rId2823" Type="http://schemas.openxmlformats.org/officeDocument/2006/relationships/revisionLog" Target="revisionLog2823.xml"/><Relationship Id="rId1632" Type="http://schemas.openxmlformats.org/officeDocument/2006/relationships/revisionLog" Target="revisionLog1632.xml"/><Relationship Id="rId1937" Type="http://schemas.openxmlformats.org/officeDocument/2006/relationships/revisionLog" Target="revisionLog1937.xml"/><Relationship Id="rId2199" Type="http://schemas.openxmlformats.org/officeDocument/2006/relationships/revisionLog" Target="revisionLog2199.xml"/><Relationship Id="rId280" Type="http://schemas.openxmlformats.org/officeDocument/2006/relationships/revisionLog" Target="revisionLog280.xml"/><Relationship Id="rId140" Type="http://schemas.openxmlformats.org/officeDocument/2006/relationships/revisionLog" Target="revisionLog140.xml"/><Relationship Id="rId378" Type="http://schemas.openxmlformats.org/officeDocument/2006/relationships/revisionLog" Target="revisionLog378.xml"/><Relationship Id="rId585" Type="http://schemas.openxmlformats.org/officeDocument/2006/relationships/revisionLog" Target="revisionLog585.xml"/><Relationship Id="rId792" Type="http://schemas.openxmlformats.org/officeDocument/2006/relationships/revisionLog" Target="revisionLog792.xml"/><Relationship Id="rId2059" Type="http://schemas.openxmlformats.org/officeDocument/2006/relationships/revisionLog" Target="revisionLog2059.xml"/><Relationship Id="rId2266" Type="http://schemas.openxmlformats.org/officeDocument/2006/relationships/revisionLog" Target="revisionLog2266.xml"/><Relationship Id="rId2473" Type="http://schemas.openxmlformats.org/officeDocument/2006/relationships/revisionLog" Target="revisionLog2473.xml"/><Relationship Id="rId2680" Type="http://schemas.openxmlformats.org/officeDocument/2006/relationships/revisionLog" Target="revisionLog2680.xml"/><Relationship Id="rId6" Type="http://schemas.openxmlformats.org/officeDocument/2006/relationships/revisionLog" Target="revisionLog6.xml"/><Relationship Id="rId238" Type="http://schemas.openxmlformats.org/officeDocument/2006/relationships/revisionLog" Target="revisionLog238.xml"/><Relationship Id="rId445" Type="http://schemas.openxmlformats.org/officeDocument/2006/relationships/revisionLog" Target="revisionLog445.xml"/><Relationship Id="rId652" Type="http://schemas.openxmlformats.org/officeDocument/2006/relationships/revisionLog" Target="revisionLog652.xml"/><Relationship Id="rId1075" Type="http://schemas.openxmlformats.org/officeDocument/2006/relationships/revisionLog" Target="revisionLog1075.xml"/><Relationship Id="rId1282" Type="http://schemas.openxmlformats.org/officeDocument/2006/relationships/revisionLog" Target="revisionLog1282.xml"/><Relationship Id="rId2126" Type="http://schemas.openxmlformats.org/officeDocument/2006/relationships/revisionLog" Target="revisionLog2126.xml"/><Relationship Id="rId2333" Type="http://schemas.openxmlformats.org/officeDocument/2006/relationships/revisionLog" Target="revisionLog2333.xml"/><Relationship Id="rId2540" Type="http://schemas.openxmlformats.org/officeDocument/2006/relationships/revisionLog" Target="revisionLog2540.xml"/><Relationship Id="rId2778" Type="http://schemas.openxmlformats.org/officeDocument/2006/relationships/revisionLog" Target="revisionLog2778.xml"/><Relationship Id="rId2985" Type="http://schemas.openxmlformats.org/officeDocument/2006/relationships/revisionLog" Target="revisionLog2985.xml"/><Relationship Id="rId305" Type="http://schemas.openxmlformats.org/officeDocument/2006/relationships/revisionLog" Target="revisionLog305.xml"/><Relationship Id="rId512" Type="http://schemas.openxmlformats.org/officeDocument/2006/relationships/revisionLog" Target="revisionLog512.xml"/><Relationship Id="rId957" Type="http://schemas.openxmlformats.org/officeDocument/2006/relationships/revisionLog" Target="revisionLog957.xml"/><Relationship Id="rId1142" Type="http://schemas.openxmlformats.org/officeDocument/2006/relationships/revisionLog" Target="revisionLog1142.xml"/><Relationship Id="rId1587" Type="http://schemas.openxmlformats.org/officeDocument/2006/relationships/revisionLog" Target="revisionLog1587.xml"/><Relationship Id="rId1794" Type="http://schemas.openxmlformats.org/officeDocument/2006/relationships/revisionLog" Target="revisionLog1794.xml"/><Relationship Id="rId2400" Type="http://schemas.openxmlformats.org/officeDocument/2006/relationships/revisionLog" Target="revisionLog2400.xml"/><Relationship Id="rId2638" Type="http://schemas.openxmlformats.org/officeDocument/2006/relationships/revisionLog" Target="revisionLog2638.xml"/><Relationship Id="rId2845" Type="http://schemas.openxmlformats.org/officeDocument/2006/relationships/revisionLog" Target="revisionLog2845.xml"/><Relationship Id="rId86" Type="http://schemas.openxmlformats.org/officeDocument/2006/relationships/revisionLog" Target="revisionLog86.xml"/><Relationship Id="rId817" Type="http://schemas.openxmlformats.org/officeDocument/2006/relationships/revisionLog" Target="revisionLog817.xml"/><Relationship Id="rId1002" Type="http://schemas.openxmlformats.org/officeDocument/2006/relationships/revisionLog" Target="revisionLog1002.xml"/><Relationship Id="rId1447" Type="http://schemas.openxmlformats.org/officeDocument/2006/relationships/revisionLog" Target="revisionLog1447.xml"/><Relationship Id="rId1654" Type="http://schemas.openxmlformats.org/officeDocument/2006/relationships/revisionLog" Target="revisionLog1654.xml"/><Relationship Id="rId1861" Type="http://schemas.openxmlformats.org/officeDocument/2006/relationships/revisionLog" Target="revisionLog1861.xml"/><Relationship Id="rId2705" Type="http://schemas.openxmlformats.org/officeDocument/2006/relationships/revisionLog" Target="revisionLog2705.xml"/><Relationship Id="rId2912" Type="http://schemas.openxmlformats.org/officeDocument/2006/relationships/revisionLog" Target="revisionLog2912.xml"/><Relationship Id="rId1307" Type="http://schemas.openxmlformats.org/officeDocument/2006/relationships/revisionLog" Target="revisionLog1307.xml"/><Relationship Id="rId1514" Type="http://schemas.openxmlformats.org/officeDocument/2006/relationships/revisionLog" Target="revisionLog1514.xml"/><Relationship Id="rId1721" Type="http://schemas.openxmlformats.org/officeDocument/2006/relationships/revisionLog" Target="revisionLog1721.xml"/><Relationship Id="rId1959" Type="http://schemas.openxmlformats.org/officeDocument/2006/relationships/revisionLog" Target="revisionLog1959.xml"/><Relationship Id="rId13" Type="http://schemas.openxmlformats.org/officeDocument/2006/relationships/revisionLog" Target="revisionLog13.xml"/><Relationship Id="rId1819" Type="http://schemas.openxmlformats.org/officeDocument/2006/relationships/revisionLog" Target="revisionLog1819.xml"/><Relationship Id="rId2190" Type="http://schemas.openxmlformats.org/officeDocument/2006/relationships/revisionLog" Target="revisionLog2190.xml"/><Relationship Id="rId2288" Type="http://schemas.openxmlformats.org/officeDocument/2006/relationships/revisionLog" Target="revisionLog2288.xml"/><Relationship Id="rId2495" Type="http://schemas.openxmlformats.org/officeDocument/2006/relationships/revisionLog" Target="revisionLog2495.xml"/><Relationship Id="rId162" Type="http://schemas.openxmlformats.org/officeDocument/2006/relationships/revisionLog" Target="revisionLog162.xml"/><Relationship Id="rId467" Type="http://schemas.openxmlformats.org/officeDocument/2006/relationships/revisionLog" Target="revisionLog467.xml"/><Relationship Id="rId1097" Type="http://schemas.openxmlformats.org/officeDocument/2006/relationships/revisionLog" Target="revisionLog1097.xml"/><Relationship Id="rId2050" Type="http://schemas.openxmlformats.org/officeDocument/2006/relationships/revisionLog" Target="revisionLog2050.xml"/><Relationship Id="rId2148" Type="http://schemas.openxmlformats.org/officeDocument/2006/relationships/revisionLog" Target="revisionLog2148.xml"/><Relationship Id="rId674" Type="http://schemas.openxmlformats.org/officeDocument/2006/relationships/revisionLog" Target="revisionLog674.xml"/><Relationship Id="rId881" Type="http://schemas.openxmlformats.org/officeDocument/2006/relationships/revisionLog" Target="revisionLog881.xml"/><Relationship Id="rId979" Type="http://schemas.openxmlformats.org/officeDocument/2006/relationships/revisionLog" Target="revisionLog979.xml"/><Relationship Id="rId2355" Type="http://schemas.openxmlformats.org/officeDocument/2006/relationships/revisionLog" Target="revisionLog2355.xml"/><Relationship Id="rId2562" Type="http://schemas.openxmlformats.org/officeDocument/2006/relationships/revisionLog" Target="revisionLog2562.xml"/><Relationship Id="rId327" Type="http://schemas.openxmlformats.org/officeDocument/2006/relationships/revisionLog" Target="revisionLog327.xml"/><Relationship Id="rId534" Type="http://schemas.openxmlformats.org/officeDocument/2006/relationships/revisionLog" Target="revisionLog534.xml"/><Relationship Id="rId741" Type="http://schemas.openxmlformats.org/officeDocument/2006/relationships/revisionLog" Target="revisionLog741.xml"/><Relationship Id="rId839" Type="http://schemas.openxmlformats.org/officeDocument/2006/relationships/revisionLog" Target="revisionLog839.xml"/><Relationship Id="rId1164" Type="http://schemas.openxmlformats.org/officeDocument/2006/relationships/revisionLog" Target="revisionLog1164.xml"/><Relationship Id="rId1371" Type="http://schemas.openxmlformats.org/officeDocument/2006/relationships/revisionLog" Target="revisionLog1371.xml"/><Relationship Id="rId1469" Type="http://schemas.openxmlformats.org/officeDocument/2006/relationships/revisionLog" Target="revisionLog1469.xml"/><Relationship Id="rId2008" Type="http://schemas.openxmlformats.org/officeDocument/2006/relationships/revisionLog" Target="revisionLog2008.xml"/><Relationship Id="rId2215" Type="http://schemas.openxmlformats.org/officeDocument/2006/relationships/revisionLog" Target="revisionLog2215.xml"/><Relationship Id="rId2422" Type="http://schemas.openxmlformats.org/officeDocument/2006/relationships/revisionLog" Target="revisionLog2422.xml"/><Relationship Id="rId2867" Type="http://schemas.openxmlformats.org/officeDocument/2006/relationships/revisionLog" Target="revisionLog2867.xml"/><Relationship Id="rId601" Type="http://schemas.openxmlformats.org/officeDocument/2006/relationships/revisionLog" Target="revisionLog601.xml"/><Relationship Id="rId1024" Type="http://schemas.openxmlformats.org/officeDocument/2006/relationships/revisionLog" Target="revisionLog1024.xml"/><Relationship Id="rId1231" Type="http://schemas.openxmlformats.org/officeDocument/2006/relationships/revisionLog" Target="revisionLog1231.xml"/><Relationship Id="rId1676" Type="http://schemas.openxmlformats.org/officeDocument/2006/relationships/revisionLog" Target="revisionLog1676.xml"/><Relationship Id="rId1883" Type="http://schemas.openxmlformats.org/officeDocument/2006/relationships/revisionLog" Target="revisionLog1883.xml"/><Relationship Id="rId2727" Type="http://schemas.openxmlformats.org/officeDocument/2006/relationships/revisionLog" Target="revisionLog2727.xml"/><Relationship Id="rId2934" Type="http://schemas.openxmlformats.org/officeDocument/2006/relationships/revisionLog" Target="revisionLog2934.xml"/><Relationship Id="rId906" Type="http://schemas.openxmlformats.org/officeDocument/2006/relationships/revisionLog" Target="revisionLog906.xml"/><Relationship Id="rId1329" Type="http://schemas.openxmlformats.org/officeDocument/2006/relationships/revisionLog" Target="revisionLog1329.xml"/><Relationship Id="rId1536" Type="http://schemas.openxmlformats.org/officeDocument/2006/relationships/revisionLog" Target="revisionLog1536.xml"/><Relationship Id="rId1743" Type="http://schemas.openxmlformats.org/officeDocument/2006/relationships/revisionLog" Target="revisionLog1743.xml"/><Relationship Id="rId1950" Type="http://schemas.openxmlformats.org/officeDocument/2006/relationships/revisionLog" Target="revisionLog1950.xml"/><Relationship Id="rId35" Type="http://schemas.openxmlformats.org/officeDocument/2006/relationships/revisionLog" Target="revisionLog35.xml"/><Relationship Id="rId1603" Type="http://schemas.openxmlformats.org/officeDocument/2006/relationships/revisionLog" Target="revisionLog1603.xml"/><Relationship Id="rId1810" Type="http://schemas.openxmlformats.org/officeDocument/2006/relationships/revisionLog" Target="revisionLog1810.xml"/><Relationship Id="rId184" Type="http://schemas.openxmlformats.org/officeDocument/2006/relationships/revisionLog" Target="revisionLog184.xml"/><Relationship Id="rId391" Type="http://schemas.openxmlformats.org/officeDocument/2006/relationships/revisionLog" Target="revisionLog391.xml"/><Relationship Id="rId1908" Type="http://schemas.openxmlformats.org/officeDocument/2006/relationships/revisionLog" Target="revisionLog1908.xml"/><Relationship Id="rId2072" Type="http://schemas.openxmlformats.org/officeDocument/2006/relationships/revisionLog" Target="revisionLog2072.xml"/><Relationship Id="rId251" Type="http://schemas.openxmlformats.org/officeDocument/2006/relationships/revisionLog" Target="revisionLog251.xml"/><Relationship Id="rId489" Type="http://schemas.openxmlformats.org/officeDocument/2006/relationships/revisionLog" Target="revisionLog489.xml"/><Relationship Id="rId696" Type="http://schemas.openxmlformats.org/officeDocument/2006/relationships/revisionLog" Target="revisionLog696.xml"/><Relationship Id="rId2377" Type="http://schemas.openxmlformats.org/officeDocument/2006/relationships/revisionLog" Target="revisionLog2377.xml"/><Relationship Id="rId2584" Type="http://schemas.openxmlformats.org/officeDocument/2006/relationships/revisionLog" Target="revisionLog2584.xml"/><Relationship Id="rId2791" Type="http://schemas.openxmlformats.org/officeDocument/2006/relationships/revisionLog" Target="revisionLog2791.xml"/><Relationship Id="rId349" Type="http://schemas.openxmlformats.org/officeDocument/2006/relationships/revisionLog" Target="revisionLog349.xml"/><Relationship Id="rId556" Type="http://schemas.openxmlformats.org/officeDocument/2006/relationships/revisionLog" Target="revisionLog556.xml"/><Relationship Id="rId763" Type="http://schemas.openxmlformats.org/officeDocument/2006/relationships/revisionLog" Target="revisionLog763.xml"/><Relationship Id="rId1186" Type="http://schemas.openxmlformats.org/officeDocument/2006/relationships/revisionLog" Target="revisionLog1186.xml"/><Relationship Id="rId1393" Type="http://schemas.openxmlformats.org/officeDocument/2006/relationships/revisionLog" Target="revisionLog1393.xml"/><Relationship Id="rId2237" Type="http://schemas.openxmlformats.org/officeDocument/2006/relationships/revisionLog" Target="revisionLog2237.xml"/><Relationship Id="rId2444" Type="http://schemas.openxmlformats.org/officeDocument/2006/relationships/revisionLog" Target="revisionLog2444.xml"/><Relationship Id="rId2889" Type="http://schemas.openxmlformats.org/officeDocument/2006/relationships/revisionLog" Target="revisionLog2889.xml"/><Relationship Id="rId111" Type="http://schemas.openxmlformats.org/officeDocument/2006/relationships/revisionLog" Target="revisionLog111.xml"/><Relationship Id="rId209" Type="http://schemas.openxmlformats.org/officeDocument/2006/relationships/revisionLog" Target="revisionLog209.xml"/><Relationship Id="rId416" Type="http://schemas.openxmlformats.org/officeDocument/2006/relationships/revisionLog" Target="revisionLog416.xml"/><Relationship Id="rId970" Type="http://schemas.openxmlformats.org/officeDocument/2006/relationships/revisionLog" Target="revisionLog970.xml"/><Relationship Id="rId1046" Type="http://schemas.openxmlformats.org/officeDocument/2006/relationships/revisionLog" Target="revisionLog1046.xml"/><Relationship Id="rId1253" Type="http://schemas.openxmlformats.org/officeDocument/2006/relationships/revisionLog" Target="revisionLog1253.xml"/><Relationship Id="rId1698" Type="http://schemas.openxmlformats.org/officeDocument/2006/relationships/revisionLog" Target="revisionLog1698.xml"/><Relationship Id="rId2651" Type="http://schemas.openxmlformats.org/officeDocument/2006/relationships/revisionLog" Target="revisionLog2651.xml"/><Relationship Id="rId2749" Type="http://schemas.openxmlformats.org/officeDocument/2006/relationships/revisionLog" Target="revisionLog2749.xml"/><Relationship Id="rId2956" Type="http://schemas.openxmlformats.org/officeDocument/2006/relationships/revisionLog" Target="revisionLog2956.xml"/><Relationship Id="rId623" Type="http://schemas.openxmlformats.org/officeDocument/2006/relationships/revisionLog" Target="revisionLog623.xml"/><Relationship Id="rId830" Type="http://schemas.openxmlformats.org/officeDocument/2006/relationships/revisionLog" Target="revisionLog830.xml"/><Relationship Id="rId928" Type="http://schemas.openxmlformats.org/officeDocument/2006/relationships/revisionLog" Target="revisionLog928.xml"/><Relationship Id="rId1460" Type="http://schemas.openxmlformats.org/officeDocument/2006/relationships/revisionLog" Target="revisionLog1460.xml"/><Relationship Id="rId1558" Type="http://schemas.openxmlformats.org/officeDocument/2006/relationships/revisionLog" Target="revisionLog1558.xml"/><Relationship Id="rId1765" Type="http://schemas.openxmlformats.org/officeDocument/2006/relationships/revisionLog" Target="revisionLog1765.xml"/><Relationship Id="rId2304" Type="http://schemas.openxmlformats.org/officeDocument/2006/relationships/revisionLog" Target="revisionLog2304.xml"/><Relationship Id="rId2511" Type="http://schemas.openxmlformats.org/officeDocument/2006/relationships/revisionLog" Target="revisionLog2511.xml"/><Relationship Id="rId2609" Type="http://schemas.openxmlformats.org/officeDocument/2006/relationships/revisionLog" Target="revisionLog2609.xml"/><Relationship Id="rId57" Type="http://schemas.openxmlformats.org/officeDocument/2006/relationships/revisionLog" Target="revisionLog57.xml"/><Relationship Id="rId1113" Type="http://schemas.openxmlformats.org/officeDocument/2006/relationships/revisionLog" Target="revisionLog1113.xml"/><Relationship Id="rId1320" Type="http://schemas.openxmlformats.org/officeDocument/2006/relationships/revisionLog" Target="revisionLog1320.xml"/><Relationship Id="rId1418" Type="http://schemas.openxmlformats.org/officeDocument/2006/relationships/revisionLog" Target="revisionLog1418.xml"/><Relationship Id="rId1972" Type="http://schemas.openxmlformats.org/officeDocument/2006/relationships/revisionLog" Target="revisionLog1972.xml"/><Relationship Id="rId2816" Type="http://schemas.openxmlformats.org/officeDocument/2006/relationships/revisionLog" Target="revisionLog2816.xml"/><Relationship Id="rId1625" Type="http://schemas.openxmlformats.org/officeDocument/2006/relationships/revisionLog" Target="revisionLog1625.xml"/><Relationship Id="rId1832" Type="http://schemas.openxmlformats.org/officeDocument/2006/relationships/revisionLog" Target="revisionLog1832.xml"/><Relationship Id="rId2094" Type="http://schemas.openxmlformats.org/officeDocument/2006/relationships/revisionLog" Target="revisionLog2094.xml"/><Relationship Id="rId273" Type="http://schemas.openxmlformats.org/officeDocument/2006/relationships/revisionLog" Target="revisionLog273.xml"/><Relationship Id="rId480" Type="http://schemas.openxmlformats.org/officeDocument/2006/relationships/revisionLog" Target="revisionLog480.xml"/><Relationship Id="rId2161" Type="http://schemas.openxmlformats.org/officeDocument/2006/relationships/revisionLog" Target="revisionLog2161.xml"/><Relationship Id="rId2399" Type="http://schemas.openxmlformats.org/officeDocument/2006/relationships/revisionLog" Target="revisionLog2399.xml"/><Relationship Id="rId3005" Type="http://schemas.openxmlformats.org/officeDocument/2006/relationships/revisionLog" Target="revisionLog3005.xml"/><Relationship Id="rId133" Type="http://schemas.openxmlformats.org/officeDocument/2006/relationships/revisionLog" Target="revisionLog133.xml"/><Relationship Id="rId340" Type="http://schemas.openxmlformats.org/officeDocument/2006/relationships/revisionLog" Target="revisionLog340.xml"/><Relationship Id="rId578" Type="http://schemas.openxmlformats.org/officeDocument/2006/relationships/revisionLog" Target="revisionLog578.xml"/><Relationship Id="rId785" Type="http://schemas.openxmlformats.org/officeDocument/2006/relationships/revisionLog" Target="revisionLog785.xml"/><Relationship Id="rId992" Type="http://schemas.openxmlformats.org/officeDocument/2006/relationships/revisionLog" Target="revisionLog992.xml"/><Relationship Id="rId2021" Type="http://schemas.openxmlformats.org/officeDocument/2006/relationships/revisionLog" Target="revisionLog2021.xml"/><Relationship Id="rId2259" Type="http://schemas.openxmlformats.org/officeDocument/2006/relationships/revisionLog" Target="revisionLog2259.xml"/><Relationship Id="rId2466" Type="http://schemas.openxmlformats.org/officeDocument/2006/relationships/revisionLog" Target="revisionLog2466.xml"/><Relationship Id="rId2673" Type="http://schemas.openxmlformats.org/officeDocument/2006/relationships/revisionLog" Target="revisionLog2673.xml"/><Relationship Id="rId2880" Type="http://schemas.openxmlformats.org/officeDocument/2006/relationships/revisionLog" Target="revisionLog2880.xml"/><Relationship Id="rId200" Type="http://schemas.openxmlformats.org/officeDocument/2006/relationships/revisionLog" Target="revisionLog200.xml"/><Relationship Id="rId438" Type="http://schemas.openxmlformats.org/officeDocument/2006/relationships/revisionLog" Target="revisionLog438.xml"/><Relationship Id="rId645" Type="http://schemas.openxmlformats.org/officeDocument/2006/relationships/revisionLog" Target="revisionLog645.xml"/><Relationship Id="rId852" Type="http://schemas.openxmlformats.org/officeDocument/2006/relationships/revisionLog" Target="revisionLog852.xml"/><Relationship Id="rId1068" Type="http://schemas.openxmlformats.org/officeDocument/2006/relationships/revisionLog" Target="revisionLog1068.xml"/><Relationship Id="rId1275" Type="http://schemas.openxmlformats.org/officeDocument/2006/relationships/revisionLog" Target="revisionLog1275.xml"/><Relationship Id="rId1482" Type="http://schemas.openxmlformats.org/officeDocument/2006/relationships/revisionLog" Target="revisionLog1482.xml"/><Relationship Id="rId2119" Type="http://schemas.openxmlformats.org/officeDocument/2006/relationships/revisionLog" Target="revisionLog2119.xml"/><Relationship Id="rId2326" Type="http://schemas.openxmlformats.org/officeDocument/2006/relationships/revisionLog" Target="revisionLog2326.xml"/><Relationship Id="rId2533" Type="http://schemas.openxmlformats.org/officeDocument/2006/relationships/revisionLog" Target="revisionLog2533.xml"/><Relationship Id="rId2740" Type="http://schemas.openxmlformats.org/officeDocument/2006/relationships/revisionLog" Target="revisionLog2740.xml"/><Relationship Id="rId2978" Type="http://schemas.openxmlformats.org/officeDocument/2006/relationships/revisionLog" Target="revisionLog2978.xml"/><Relationship Id="rId505" Type="http://schemas.openxmlformats.org/officeDocument/2006/relationships/revisionLog" Target="revisionLog505.xml"/><Relationship Id="rId712" Type="http://schemas.openxmlformats.org/officeDocument/2006/relationships/revisionLog" Target="revisionLog712.xml"/><Relationship Id="rId1135" Type="http://schemas.openxmlformats.org/officeDocument/2006/relationships/revisionLog" Target="revisionLog1135.xml"/><Relationship Id="rId1342" Type="http://schemas.openxmlformats.org/officeDocument/2006/relationships/revisionLog" Target="revisionLog1342.xml"/><Relationship Id="rId1787" Type="http://schemas.openxmlformats.org/officeDocument/2006/relationships/revisionLog" Target="revisionLog1787.xml"/><Relationship Id="rId1994" Type="http://schemas.openxmlformats.org/officeDocument/2006/relationships/revisionLog" Target="revisionLog1994.xml"/><Relationship Id="rId2838" Type="http://schemas.openxmlformats.org/officeDocument/2006/relationships/revisionLog" Target="revisionLog2838.xml"/><Relationship Id="rId79" Type="http://schemas.openxmlformats.org/officeDocument/2006/relationships/revisionLog" Target="revisionLog79.xml"/><Relationship Id="rId1202" Type="http://schemas.openxmlformats.org/officeDocument/2006/relationships/revisionLog" Target="revisionLog1202.xml"/><Relationship Id="rId1647" Type="http://schemas.openxmlformats.org/officeDocument/2006/relationships/revisionLog" Target="revisionLog1647.xml"/><Relationship Id="rId1854" Type="http://schemas.openxmlformats.org/officeDocument/2006/relationships/revisionLog" Target="revisionLog1854.xml"/><Relationship Id="rId2600" Type="http://schemas.openxmlformats.org/officeDocument/2006/relationships/revisionLog" Target="revisionLog2600.xml"/><Relationship Id="rId2905" Type="http://schemas.openxmlformats.org/officeDocument/2006/relationships/revisionLog" Target="revisionLog2905.xml"/><Relationship Id="rId1507" Type="http://schemas.openxmlformats.org/officeDocument/2006/relationships/revisionLog" Target="revisionLog1507.xml"/><Relationship Id="rId1714" Type="http://schemas.openxmlformats.org/officeDocument/2006/relationships/revisionLog" Target="revisionLog1714.xml"/><Relationship Id="rId295" Type="http://schemas.openxmlformats.org/officeDocument/2006/relationships/revisionLog" Target="revisionLog295.xml"/><Relationship Id="rId1921" Type="http://schemas.openxmlformats.org/officeDocument/2006/relationships/revisionLog" Target="revisionLog1921.xml"/><Relationship Id="rId2183" Type="http://schemas.openxmlformats.org/officeDocument/2006/relationships/revisionLog" Target="revisionLog2183.xml"/><Relationship Id="rId2390" Type="http://schemas.openxmlformats.org/officeDocument/2006/relationships/revisionLog" Target="revisionLog2390.xml"/><Relationship Id="rId2488" Type="http://schemas.openxmlformats.org/officeDocument/2006/relationships/revisionLog" Target="revisionLog2488.xml"/><Relationship Id="rId155" Type="http://schemas.openxmlformats.org/officeDocument/2006/relationships/revisionLog" Target="revisionLog155.xml"/><Relationship Id="rId362" Type="http://schemas.openxmlformats.org/officeDocument/2006/relationships/revisionLog" Target="revisionLog362.xml"/><Relationship Id="rId1297" Type="http://schemas.openxmlformats.org/officeDocument/2006/relationships/revisionLog" Target="revisionLog1297.xml"/><Relationship Id="rId2043" Type="http://schemas.openxmlformats.org/officeDocument/2006/relationships/revisionLog" Target="revisionLog2043.xml"/><Relationship Id="rId2250" Type="http://schemas.openxmlformats.org/officeDocument/2006/relationships/revisionLog" Target="revisionLog2250.xml"/><Relationship Id="rId2695" Type="http://schemas.openxmlformats.org/officeDocument/2006/relationships/revisionLog" Target="revisionLog2695.xml"/><Relationship Id="rId222" Type="http://schemas.openxmlformats.org/officeDocument/2006/relationships/revisionLog" Target="revisionLog222.xml"/><Relationship Id="rId667" Type="http://schemas.openxmlformats.org/officeDocument/2006/relationships/revisionLog" Target="revisionLog667.xml"/><Relationship Id="rId874" Type="http://schemas.openxmlformats.org/officeDocument/2006/relationships/revisionLog" Target="revisionLog874.xml"/><Relationship Id="rId2110" Type="http://schemas.openxmlformats.org/officeDocument/2006/relationships/revisionLog" Target="revisionLog2110.xml"/><Relationship Id="rId2348" Type="http://schemas.openxmlformats.org/officeDocument/2006/relationships/revisionLog" Target="revisionLog2348.xml"/><Relationship Id="rId2555" Type="http://schemas.openxmlformats.org/officeDocument/2006/relationships/revisionLog" Target="revisionLog2555.xml"/><Relationship Id="rId2762" Type="http://schemas.openxmlformats.org/officeDocument/2006/relationships/revisionLog" Target="revisionLog2762.xml"/><Relationship Id="rId527" Type="http://schemas.openxmlformats.org/officeDocument/2006/relationships/revisionLog" Target="revisionLog527.xml"/><Relationship Id="rId734" Type="http://schemas.openxmlformats.org/officeDocument/2006/relationships/revisionLog" Target="revisionLog734.xml"/><Relationship Id="rId941" Type="http://schemas.openxmlformats.org/officeDocument/2006/relationships/revisionLog" Target="revisionLog941.xml"/><Relationship Id="rId1157" Type="http://schemas.openxmlformats.org/officeDocument/2006/relationships/revisionLog" Target="revisionLog1157.xml"/><Relationship Id="rId1364" Type="http://schemas.openxmlformats.org/officeDocument/2006/relationships/revisionLog" Target="revisionLog1364.xml"/><Relationship Id="rId1571" Type="http://schemas.openxmlformats.org/officeDocument/2006/relationships/revisionLog" Target="revisionLog1571.xml"/><Relationship Id="rId2208" Type="http://schemas.openxmlformats.org/officeDocument/2006/relationships/revisionLog" Target="revisionLog2208.xml"/><Relationship Id="rId2415" Type="http://schemas.openxmlformats.org/officeDocument/2006/relationships/revisionLog" Target="revisionLog2415.xml"/><Relationship Id="rId2622" Type="http://schemas.openxmlformats.org/officeDocument/2006/relationships/revisionLog" Target="revisionLog2622.xml"/><Relationship Id="rId70" Type="http://schemas.openxmlformats.org/officeDocument/2006/relationships/revisionLog" Target="revisionLog70.xml"/><Relationship Id="rId801" Type="http://schemas.openxmlformats.org/officeDocument/2006/relationships/revisionLog" Target="revisionLog801.xml"/><Relationship Id="rId1017" Type="http://schemas.openxmlformats.org/officeDocument/2006/relationships/revisionLog" Target="revisionLog1017.xml"/><Relationship Id="rId1224" Type="http://schemas.openxmlformats.org/officeDocument/2006/relationships/revisionLog" Target="revisionLog1224.xml"/><Relationship Id="rId1431" Type="http://schemas.openxmlformats.org/officeDocument/2006/relationships/revisionLog" Target="revisionLog1431.xml"/><Relationship Id="rId1669" Type="http://schemas.openxmlformats.org/officeDocument/2006/relationships/revisionLog" Target="revisionLog1669.xml"/><Relationship Id="rId1876" Type="http://schemas.openxmlformats.org/officeDocument/2006/relationships/revisionLog" Target="revisionLog1876.xml"/><Relationship Id="rId2927" Type="http://schemas.openxmlformats.org/officeDocument/2006/relationships/revisionLog" Target="revisionLog2927.xml"/><Relationship Id="rId1529" Type="http://schemas.openxmlformats.org/officeDocument/2006/relationships/revisionLog" Target="revisionLog1529.xml"/><Relationship Id="rId1736" Type="http://schemas.openxmlformats.org/officeDocument/2006/relationships/revisionLog" Target="revisionLog1736.xml"/><Relationship Id="rId1943" Type="http://schemas.openxmlformats.org/officeDocument/2006/relationships/revisionLog" Target="revisionLog1943.xml"/><Relationship Id="rId28" Type="http://schemas.openxmlformats.org/officeDocument/2006/relationships/revisionLog" Target="revisionLog28.xml"/><Relationship Id="rId1803" Type="http://schemas.openxmlformats.org/officeDocument/2006/relationships/revisionLog" Target="revisionLog1803.xml"/><Relationship Id="rId177" Type="http://schemas.openxmlformats.org/officeDocument/2006/relationships/revisionLog" Target="revisionLog177.xml"/><Relationship Id="rId384" Type="http://schemas.openxmlformats.org/officeDocument/2006/relationships/revisionLog" Target="revisionLog384.xml"/><Relationship Id="rId591" Type="http://schemas.openxmlformats.org/officeDocument/2006/relationships/revisionLog" Target="revisionLog591.xml"/><Relationship Id="rId2065" Type="http://schemas.openxmlformats.org/officeDocument/2006/relationships/revisionLog" Target="revisionLog2065.xml"/><Relationship Id="rId2272" Type="http://schemas.openxmlformats.org/officeDocument/2006/relationships/revisionLog" Target="revisionLog2272.xml"/><Relationship Id="rId244" Type="http://schemas.openxmlformats.org/officeDocument/2006/relationships/revisionLog" Target="revisionLog244.xml"/><Relationship Id="rId689" Type="http://schemas.openxmlformats.org/officeDocument/2006/relationships/revisionLog" Target="revisionLog689.xml"/><Relationship Id="rId896" Type="http://schemas.openxmlformats.org/officeDocument/2006/relationships/revisionLog" Target="revisionLog896.xml"/><Relationship Id="rId1081" Type="http://schemas.openxmlformats.org/officeDocument/2006/relationships/revisionLog" Target="revisionLog1081.xml"/><Relationship Id="rId2577" Type="http://schemas.openxmlformats.org/officeDocument/2006/relationships/revisionLog" Target="revisionLog2577.xml"/><Relationship Id="rId2784" Type="http://schemas.openxmlformats.org/officeDocument/2006/relationships/revisionLog" Target="revisionLog2784.xml"/><Relationship Id="rId451" Type="http://schemas.openxmlformats.org/officeDocument/2006/relationships/revisionLog" Target="revisionLog451.xml"/><Relationship Id="rId549" Type="http://schemas.openxmlformats.org/officeDocument/2006/relationships/revisionLog" Target="revisionLog549.xml"/><Relationship Id="rId756" Type="http://schemas.openxmlformats.org/officeDocument/2006/relationships/revisionLog" Target="revisionLog756.xml"/><Relationship Id="rId1179" Type="http://schemas.openxmlformats.org/officeDocument/2006/relationships/revisionLog" Target="revisionLog1179.xml"/><Relationship Id="rId1386" Type="http://schemas.openxmlformats.org/officeDocument/2006/relationships/revisionLog" Target="revisionLog1386.xml"/><Relationship Id="rId1593" Type="http://schemas.openxmlformats.org/officeDocument/2006/relationships/revisionLog" Target="revisionLog1593.xml"/><Relationship Id="rId2132" Type="http://schemas.openxmlformats.org/officeDocument/2006/relationships/revisionLog" Target="revisionLog2132.xml"/><Relationship Id="rId2437" Type="http://schemas.openxmlformats.org/officeDocument/2006/relationships/revisionLog" Target="revisionLog2437.xml"/><Relationship Id="rId2991" Type="http://schemas.openxmlformats.org/officeDocument/2006/relationships/revisionLog" Target="revisionLog2991.xml"/><Relationship Id="rId104" Type="http://schemas.openxmlformats.org/officeDocument/2006/relationships/revisionLog" Target="revisionLog104.xml"/><Relationship Id="rId311" Type="http://schemas.openxmlformats.org/officeDocument/2006/relationships/revisionLog" Target="revisionLog311.xml"/><Relationship Id="rId409" Type="http://schemas.openxmlformats.org/officeDocument/2006/relationships/revisionLog" Target="revisionLog409.xml"/><Relationship Id="rId963" Type="http://schemas.openxmlformats.org/officeDocument/2006/relationships/revisionLog" Target="revisionLog963.xml"/><Relationship Id="rId1039" Type="http://schemas.openxmlformats.org/officeDocument/2006/relationships/revisionLog" Target="revisionLog1039.xml"/><Relationship Id="rId1246" Type="http://schemas.openxmlformats.org/officeDocument/2006/relationships/revisionLog" Target="revisionLog1246.xml"/><Relationship Id="rId1898" Type="http://schemas.openxmlformats.org/officeDocument/2006/relationships/revisionLog" Target="revisionLog1898.xml"/><Relationship Id="rId2644" Type="http://schemas.openxmlformats.org/officeDocument/2006/relationships/revisionLog" Target="revisionLog2644.xml"/><Relationship Id="rId2851" Type="http://schemas.openxmlformats.org/officeDocument/2006/relationships/revisionLog" Target="revisionLog2851.xml"/><Relationship Id="rId2949" Type="http://schemas.openxmlformats.org/officeDocument/2006/relationships/revisionLog" Target="revisionLog2949.xml"/><Relationship Id="rId92" Type="http://schemas.openxmlformats.org/officeDocument/2006/relationships/revisionLog" Target="revisionLog92.xml"/><Relationship Id="rId616" Type="http://schemas.openxmlformats.org/officeDocument/2006/relationships/revisionLog" Target="revisionLog616.xml"/><Relationship Id="rId823" Type="http://schemas.openxmlformats.org/officeDocument/2006/relationships/revisionLog" Target="revisionLog823.xml"/><Relationship Id="rId1453" Type="http://schemas.openxmlformats.org/officeDocument/2006/relationships/revisionLog" Target="revisionLog1453.xml"/><Relationship Id="rId1660" Type="http://schemas.openxmlformats.org/officeDocument/2006/relationships/revisionLog" Target="revisionLog1660.xml"/><Relationship Id="rId1758" Type="http://schemas.openxmlformats.org/officeDocument/2006/relationships/revisionLog" Target="revisionLog1758.xml"/><Relationship Id="rId2504" Type="http://schemas.openxmlformats.org/officeDocument/2006/relationships/revisionLog" Target="revisionLog2504.xml"/><Relationship Id="rId2711" Type="http://schemas.openxmlformats.org/officeDocument/2006/relationships/revisionLog" Target="revisionLog2711.xml"/><Relationship Id="rId2809" Type="http://schemas.openxmlformats.org/officeDocument/2006/relationships/revisionLog" Target="revisionLog2809.xml"/><Relationship Id="rId1106" Type="http://schemas.openxmlformats.org/officeDocument/2006/relationships/revisionLog" Target="revisionLog1106.xml"/><Relationship Id="rId1313" Type="http://schemas.openxmlformats.org/officeDocument/2006/relationships/revisionLog" Target="revisionLog1313.xml"/><Relationship Id="rId1520" Type="http://schemas.openxmlformats.org/officeDocument/2006/relationships/revisionLog" Target="revisionLog1520.xml"/><Relationship Id="rId1965" Type="http://schemas.openxmlformats.org/officeDocument/2006/relationships/revisionLog" Target="revisionLog1965.xml"/><Relationship Id="rId1618" Type="http://schemas.openxmlformats.org/officeDocument/2006/relationships/revisionLog" Target="revisionLog1618.xml"/><Relationship Id="rId1825" Type="http://schemas.openxmlformats.org/officeDocument/2006/relationships/revisionLog" Target="revisionLog1825.xml"/><Relationship Id="rId199" Type="http://schemas.openxmlformats.org/officeDocument/2006/relationships/revisionLog" Target="revisionLog199.xml"/><Relationship Id="rId2087" Type="http://schemas.openxmlformats.org/officeDocument/2006/relationships/revisionLog" Target="revisionLog2087.xml"/><Relationship Id="rId2294" Type="http://schemas.openxmlformats.org/officeDocument/2006/relationships/revisionLog" Target="revisionLog2294.xml"/><Relationship Id="rId266" Type="http://schemas.openxmlformats.org/officeDocument/2006/relationships/revisionLog" Target="revisionLog266.xml"/><Relationship Id="rId473" Type="http://schemas.openxmlformats.org/officeDocument/2006/relationships/revisionLog" Target="revisionLog473.xml"/><Relationship Id="rId680" Type="http://schemas.openxmlformats.org/officeDocument/2006/relationships/revisionLog" Target="revisionLog680.xml"/><Relationship Id="rId2154" Type="http://schemas.openxmlformats.org/officeDocument/2006/relationships/revisionLog" Target="revisionLog2154.xml"/><Relationship Id="rId2361" Type="http://schemas.openxmlformats.org/officeDocument/2006/relationships/revisionLog" Target="revisionLog2361.xml"/><Relationship Id="rId2599" Type="http://schemas.openxmlformats.org/officeDocument/2006/relationships/revisionLog" Target="revisionLog2599.xml"/><Relationship Id="rId126" Type="http://schemas.openxmlformats.org/officeDocument/2006/relationships/revisionLog" Target="revisionLog126.xml"/><Relationship Id="rId333" Type="http://schemas.openxmlformats.org/officeDocument/2006/relationships/revisionLog" Target="revisionLog333.xml"/><Relationship Id="rId540" Type="http://schemas.openxmlformats.org/officeDocument/2006/relationships/revisionLog" Target="revisionLog540.xml"/><Relationship Id="rId778" Type="http://schemas.openxmlformats.org/officeDocument/2006/relationships/revisionLog" Target="revisionLog778.xml"/><Relationship Id="rId985" Type="http://schemas.openxmlformats.org/officeDocument/2006/relationships/revisionLog" Target="revisionLog985.xml"/><Relationship Id="rId1170" Type="http://schemas.openxmlformats.org/officeDocument/2006/relationships/revisionLog" Target="revisionLog1170.xml"/><Relationship Id="rId2014" Type="http://schemas.openxmlformats.org/officeDocument/2006/relationships/revisionLog" Target="revisionLog2014.xml"/><Relationship Id="rId2221" Type="http://schemas.openxmlformats.org/officeDocument/2006/relationships/revisionLog" Target="revisionLog2221.xml"/><Relationship Id="rId2459" Type="http://schemas.openxmlformats.org/officeDocument/2006/relationships/revisionLog" Target="revisionLog2459.xml"/><Relationship Id="rId2666" Type="http://schemas.openxmlformats.org/officeDocument/2006/relationships/revisionLog" Target="revisionLog2666.xml"/><Relationship Id="rId2873" Type="http://schemas.openxmlformats.org/officeDocument/2006/relationships/revisionLog" Target="revisionLog2873.xml"/><Relationship Id="rId638" Type="http://schemas.openxmlformats.org/officeDocument/2006/relationships/revisionLog" Target="revisionLog638.xml"/><Relationship Id="rId845" Type="http://schemas.openxmlformats.org/officeDocument/2006/relationships/revisionLog" Target="revisionLog845.xml"/><Relationship Id="rId1030" Type="http://schemas.openxmlformats.org/officeDocument/2006/relationships/revisionLog" Target="revisionLog1030.xml"/><Relationship Id="rId1268" Type="http://schemas.openxmlformats.org/officeDocument/2006/relationships/revisionLog" Target="revisionLog1268.xml"/><Relationship Id="rId1475" Type="http://schemas.openxmlformats.org/officeDocument/2006/relationships/revisionLog" Target="revisionLog1475.xml"/><Relationship Id="rId1682" Type="http://schemas.openxmlformats.org/officeDocument/2006/relationships/revisionLog" Target="revisionLog1682.xml"/><Relationship Id="rId2319" Type="http://schemas.openxmlformats.org/officeDocument/2006/relationships/revisionLog" Target="revisionLog2319.xml"/><Relationship Id="rId2526" Type="http://schemas.openxmlformats.org/officeDocument/2006/relationships/revisionLog" Target="revisionLog2526.xml"/><Relationship Id="rId2733" Type="http://schemas.openxmlformats.org/officeDocument/2006/relationships/revisionLog" Target="revisionLog2733.xml"/><Relationship Id="rId400" Type="http://schemas.openxmlformats.org/officeDocument/2006/relationships/revisionLog" Target="revisionLog400.xml"/><Relationship Id="rId705" Type="http://schemas.openxmlformats.org/officeDocument/2006/relationships/revisionLog" Target="revisionLog705.xml"/><Relationship Id="rId1128" Type="http://schemas.openxmlformats.org/officeDocument/2006/relationships/revisionLog" Target="revisionLog1128.xml"/><Relationship Id="rId1335" Type="http://schemas.openxmlformats.org/officeDocument/2006/relationships/revisionLog" Target="revisionLog1335.xml"/><Relationship Id="rId1542" Type="http://schemas.openxmlformats.org/officeDocument/2006/relationships/revisionLog" Target="revisionLog1542.xml"/><Relationship Id="rId1987" Type="http://schemas.openxmlformats.org/officeDocument/2006/relationships/revisionLog" Target="revisionLog1987.xml"/><Relationship Id="rId2940" Type="http://schemas.openxmlformats.org/officeDocument/2006/relationships/revisionLog" Target="revisionLog2940.xml"/><Relationship Id="rId912" Type="http://schemas.openxmlformats.org/officeDocument/2006/relationships/revisionLog" Target="revisionLog912.xml"/><Relationship Id="rId1847" Type="http://schemas.openxmlformats.org/officeDocument/2006/relationships/revisionLog" Target="revisionLog1847.xml"/><Relationship Id="rId2800" Type="http://schemas.openxmlformats.org/officeDocument/2006/relationships/revisionLog" Target="revisionLog2800.xml"/><Relationship Id="rId41" Type="http://schemas.openxmlformats.org/officeDocument/2006/relationships/revisionLog" Target="revisionLog41.xml"/><Relationship Id="rId1402" Type="http://schemas.openxmlformats.org/officeDocument/2006/relationships/revisionLog" Target="revisionLog1402.xml"/><Relationship Id="rId1707" Type="http://schemas.openxmlformats.org/officeDocument/2006/relationships/revisionLog" Target="revisionLog1707.xml"/><Relationship Id="rId190" Type="http://schemas.openxmlformats.org/officeDocument/2006/relationships/revisionLog" Target="revisionLog190.xml"/><Relationship Id="rId288" Type="http://schemas.openxmlformats.org/officeDocument/2006/relationships/revisionLog" Target="revisionLog288.xml"/><Relationship Id="rId1914" Type="http://schemas.openxmlformats.org/officeDocument/2006/relationships/revisionLog" Target="revisionLog1914.xml"/><Relationship Id="rId495" Type="http://schemas.openxmlformats.org/officeDocument/2006/relationships/revisionLog" Target="revisionLog495.xml"/><Relationship Id="rId2176" Type="http://schemas.openxmlformats.org/officeDocument/2006/relationships/revisionLog" Target="revisionLog2176.xml"/><Relationship Id="rId2383" Type="http://schemas.openxmlformats.org/officeDocument/2006/relationships/revisionLog" Target="revisionLog2383.xml"/><Relationship Id="rId2590" Type="http://schemas.openxmlformats.org/officeDocument/2006/relationships/revisionLog" Target="revisionLog2590.xml"/><Relationship Id="rId148" Type="http://schemas.openxmlformats.org/officeDocument/2006/relationships/revisionLog" Target="revisionLog148.xml"/><Relationship Id="rId355" Type="http://schemas.openxmlformats.org/officeDocument/2006/relationships/revisionLog" Target="revisionLog355.xml"/><Relationship Id="rId562" Type="http://schemas.openxmlformats.org/officeDocument/2006/relationships/revisionLog" Target="revisionLog562.xml"/><Relationship Id="rId1192" Type="http://schemas.openxmlformats.org/officeDocument/2006/relationships/revisionLog" Target="revisionLog1192.xml"/><Relationship Id="rId2036" Type="http://schemas.openxmlformats.org/officeDocument/2006/relationships/revisionLog" Target="revisionLog2036.xml"/><Relationship Id="rId2243" Type="http://schemas.openxmlformats.org/officeDocument/2006/relationships/revisionLog" Target="revisionLog2243.xml"/><Relationship Id="rId2450" Type="http://schemas.openxmlformats.org/officeDocument/2006/relationships/revisionLog" Target="revisionLog2450.xml"/><Relationship Id="rId2688" Type="http://schemas.openxmlformats.org/officeDocument/2006/relationships/revisionLog" Target="revisionLog2688.xml"/><Relationship Id="rId2895" Type="http://schemas.openxmlformats.org/officeDocument/2006/relationships/revisionLog" Target="revisionLog2895.xml"/><Relationship Id="rId215" Type="http://schemas.openxmlformats.org/officeDocument/2006/relationships/revisionLog" Target="revisionLog215.xml"/><Relationship Id="rId422" Type="http://schemas.openxmlformats.org/officeDocument/2006/relationships/revisionLog" Target="revisionLog422.xml"/><Relationship Id="rId867" Type="http://schemas.openxmlformats.org/officeDocument/2006/relationships/revisionLog" Target="revisionLog867.xml"/><Relationship Id="rId1052" Type="http://schemas.openxmlformats.org/officeDocument/2006/relationships/revisionLog" Target="revisionLog1052.xml"/><Relationship Id="rId1497" Type="http://schemas.openxmlformats.org/officeDocument/2006/relationships/revisionLog" Target="revisionLog1497.xml"/><Relationship Id="rId2103" Type="http://schemas.openxmlformats.org/officeDocument/2006/relationships/revisionLog" Target="revisionLog2103.xml"/><Relationship Id="rId2310" Type="http://schemas.openxmlformats.org/officeDocument/2006/relationships/revisionLog" Target="revisionLog2310.xml"/><Relationship Id="rId2548" Type="http://schemas.openxmlformats.org/officeDocument/2006/relationships/revisionLog" Target="revisionLog2548.xml"/><Relationship Id="rId2755" Type="http://schemas.openxmlformats.org/officeDocument/2006/relationships/revisionLog" Target="revisionLog2755.xml"/><Relationship Id="rId2962" Type="http://schemas.openxmlformats.org/officeDocument/2006/relationships/revisionLog" Target="revisionLog2962.xml"/><Relationship Id="rId727" Type="http://schemas.openxmlformats.org/officeDocument/2006/relationships/revisionLog" Target="revisionLog727.xml"/><Relationship Id="rId934" Type="http://schemas.openxmlformats.org/officeDocument/2006/relationships/revisionLog" Target="revisionLog934.xml"/><Relationship Id="rId1357" Type="http://schemas.openxmlformats.org/officeDocument/2006/relationships/revisionLog" Target="revisionLog1357.xml"/><Relationship Id="rId1564" Type="http://schemas.openxmlformats.org/officeDocument/2006/relationships/revisionLog" Target="revisionLog1564.xml"/><Relationship Id="rId1771" Type="http://schemas.openxmlformats.org/officeDocument/2006/relationships/revisionLog" Target="revisionLog1771.xml"/><Relationship Id="rId2408" Type="http://schemas.openxmlformats.org/officeDocument/2006/relationships/revisionLog" Target="revisionLog2408.xml"/><Relationship Id="rId2615" Type="http://schemas.openxmlformats.org/officeDocument/2006/relationships/revisionLog" Target="revisionLog2615.xml"/><Relationship Id="rId2822" Type="http://schemas.openxmlformats.org/officeDocument/2006/relationships/revisionLog" Target="revisionLog2822.xml"/><Relationship Id="rId63" Type="http://schemas.openxmlformats.org/officeDocument/2006/relationships/revisionLog" Target="revisionLog63.xml"/><Relationship Id="rId1217" Type="http://schemas.openxmlformats.org/officeDocument/2006/relationships/revisionLog" Target="revisionLog1217.xml"/><Relationship Id="rId1424" Type="http://schemas.openxmlformats.org/officeDocument/2006/relationships/revisionLog" Target="revisionLog1424.xml"/><Relationship Id="rId1631" Type="http://schemas.openxmlformats.org/officeDocument/2006/relationships/revisionLog" Target="revisionLog1631.xml"/><Relationship Id="rId1869" Type="http://schemas.openxmlformats.org/officeDocument/2006/relationships/revisionLog" Target="revisionLog1869.xml"/><Relationship Id="rId1729" Type="http://schemas.openxmlformats.org/officeDocument/2006/relationships/revisionLog" Target="revisionLog1729.xml"/><Relationship Id="rId1936" Type="http://schemas.openxmlformats.org/officeDocument/2006/relationships/revisionLog" Target="revisionLog1936.xml"/><Relationship Id="rId2198" Type="http://schemas.openxmlformats.org/officeDocument/2006/relationships/revisionLog" Target="revisionLog2198.xml"/><Relationship Id="rId377" Type="http://schemas.openxmlformats.org/officeDocument/2006/relationships/revisionLog" Target="revisionLog377.xml"/><Relationship Id="rId584" Type="http://schemas.openxmlformats.org/officeDocument/2006/relationships/revisionLog" Target="revisionLog584.xml"/><Relationship Id="rId2058" Type="http://schemas.openxmlformats.org/officeDocument/2006/relationships/revisionLog" Target="revisionLog2058.xml"/><Relationship Id="rId2265" Type="http://schemas.openxmlformats.org/officeDocument/2006/relationships/revisionLog" Target="revisionLog2265.xml"/><Relationship Id="rId3011" Type="http://schemas.openxmlformats.org/officeDocument/2006/relationships/revisionLog" Target="revisionLog3011.xml"/><Relationship Id="rId5" Type="http://schemas.openxmlformats.org/officeDocument/2006/relationships/revisionLog" Target="revisionLog5.xml"/><Relationship Id="rId237" Type="http://schemas.openxmlformats.org/officeDocument/2006/relationships/revisionLog" Target="revisionLog237.xml"/><Relationship Id="rId791" Type="http://schemas.openxmlformats.org/officeDocument/2006/relationships/revisionLog" Target="revisionLog791.xml"/><Relationship Id="rId889" Type="http://schemas.openxmlformats.org/officeDocument/2006/relationships/revisionLog" Target="revisionLog889.xml"/><Relationship Id="rId1074" Type="http://schemas.openxmlformats.org/officeDocument/2006/relationships/revisionLog" Target="revisionLog1074.xml"/><Relationship Id="rId2472" Type="http://schemas.openxmlformats.org/officeDocument/2006/relationships/revisionLog" Target="revisionLog2472.xml"/><Relationship Id="rId2777" Type="http://schemas.openxmlformats.org/officeDocument/2006/relationships/revisionLog" Target="revisionLog2777.xml"/><Relationship Id="rId444" Type="http://schemas.openxmlformats.org/officeDocument/2006/relationships/revisionLog" Target="revisionLog444.xml"/><Relationship Id="rId651" Type="http://schemas.openxmlformats.org/officeDocument/2006/relationships/revisionLog" Target="revisionLog651.xml"/><Relationship Id="rId749" Type="http://schemas.openxmlformats.org/officeDocument/2006/relationships/revisionLog" Target="revisionLog749.xml"/><Relationship Id="rId1281" Type="http://schemas.openxmlformats.org/officeDocument/2006/relationships/revisionLog" Target="revisionLog1281.xml"/><Relationship Id="rId1379" Type="http://schemas.openxmlformats.org/officeDocument/2006/relationships/revisionLog" Target="revisionLog1379.xml"/><Relationship Id="rId1586" Type="http://schemas.openxmlformats.org/officeDocument/2006/relationships/revisionLog" Target="revisionLog1586.xml"/><Relationship Id="rId2125" Type="http://schemas.openxmlformats.org/officeDocument/2006/relationships/revisionLog" Target="revisionLog2125.xml"/><Relationship Id="rId2332" Type="http://schemas.openxmlformats.org/officeDocument/2006/relationships/revisionLog" Target="revisionLog2332.xml"/><Relationship Id="rId2984" Type="http://schemas.openxmlformats.org/officeDocument/2006/relationships/revisionLog" Target="revisionLog2984.xml"/><Relationship Id="rId304" Type="http://schemas.openxmlformats.org/officeDocument/2006/relationships/revisionLog" Target="revisionLog304.xml"/><Relationship Id="rId511" Type="http://schemas.openxmlformats.org/officeDocument/2006/relationships/revisionLog" Target="revisionLog511.xml"/><Relationship Id="rId609" Type="http://schemas.openxmlformats.org/officeDocument/2006/relationships/revisionLog" Target="revisionLog609.xml"/><Relationship Id="rId956" Type="http://schemas.openxmlformats.org/officeDocument/2006/relationships/revisionLog" Target="revisionLog956.xml"/><Relationship Id="rId1141" Type="http://schemas.openxmlformats.org/officeDocument/2006/relationships/revisionLog" Target="revisionLog1141.xml"/><Relationship Id="rId1239" Type="http://schemas.openxmlformats.org/officeDocument/2006/relationships/revisionLog" Target="revisionLog1239.xml"/><Relationship Id="rId1793" Type="http://schemas.openxmlformats.org/officeDocument/2006/relationships/revisionLog" Target="revisionLog1793.xml"/><Relationship Id="rId2637" Type="http://schemas.openxmlformats.org/officeDocument/2006/relationships/revisionLog" Target="revisionLog2637.xml"/><Relationship Id="rId2844" Type="http://schemas.openxmlformats.org/officeDocument/2006/relationships/revisionLog" Target="revisionLog2844.xml"/><Relationship Id="rId85" Type="http://schemas.openxmlformats.org/officeDocument/2006/relationships/revisionLog" Target="revisionLog85.xml"/><Relationship Id="rId816" Type="http://schemas.openxmlformats.org/officeDocument/2006/relationships/revisionLog" Target="revisionLog816.xml"/><Relationship Id="rId1001" Type="http://schemas.openxmlformats.org/officeDocument/2006/relationships/revisionLog" Target="revisionLog1001.xml"/><Relationship Id="rId1446" Type="http://schemas.openxmlformats.org/officeDocument/2006/relationships/revisionLog" Target="revisionLog1446.xml"/><Relationship Id="rId1653" Type="http://schemas.openxmlformats.org/officeDocument/2006/relationships/revisionLog" Target="revisionLog1653.xml"/><Relationship Id="rId1860" Type="http://schemas.openxmlformats.org/officeDocument/2006/relationships/revisionLog" Target="revisionLog1860.xml"/><Relationship Id="rId2704" Type="http://schemas.openxmlformats.org/officeDocument/2006/relationships/revisionLog" Target="revisionLog2704.xml"/><Relationship Id="rId2911" Type="http://schemas.openxmlformats.org/officeDocument/2006/relationships/revisionLog" Target="revisionLog2911.xml"/><Relationship Id="rId1306" Type="http://schemas.openxmlformats.org/officeDocument/2006/relationships/revisionLog" Target="revisionLog1306.xml"/><Relationship Id="rId1513" Type="http://schemas.openxmlformats.org/officeDocument/2006/relationships/revisionLog" Target="revisionLog1513.xml"/><Relationship Id="rId1720" Type="http://schemas.openxmlformats.org/officeDocument/2006/relationships/revisionLog" Target="revisionLog1720.xml"/><Relationship Id="rId1958" Type="http://schemas.openxmlformats.org/officeDocument/2006/relationships/revisionLog" Target="revisionLog1958.xml"/><Relationship Id="rId12" Type="http://schemas.openxmlformats.org/officeDocument/2006/relationships/revisionLog" Target="revisionLog12.xml"/><Relationship Id="rId1818" Type="http://schemas.openxmlformats.org/officeDocument/2006/relationships/revisionLog" Target="revisionLog1818.xml"/><Relationship Id="rId161" Type="http://schemas.openxmlformats.org/officeDocument/2006/relationships/revisionLog" Target="revisionLog161.xml"/><Relationship Id="rId399" Type="http://schemas.openxmlformats.org/officeDocument/2006/relationships/revisionLog" Target="revisionLog399.xml"/><Relationship Id="rId2287" Type="http://schemas.openxmlformats.org/officeDocument/2006/relationships/revisionLog" Target="revisionLog2287.xml"/><Relationship Id="rId2494" Type="http://schemas.openxmlformats.org/officeDocument/2006/relationships/revisionLog" Target="revisionLog2494.xml"/><Relationship Id="rId259" Type="http://schemas.openxmlformats.org/officeDocument/2006/relationships/revisionLog" Target="revisionLog259.xml"/><Relationship Id="rId466" Type="http://schemas.openxmlformats.org/officeDocument/2006/relationships/revisionLog" Target="revisionLog466.xml"/><Relationship Id="rId673" Type="http://schemas.openxmlformats.org/officeDocument/2006/relationships/revisionLog" Target="revisionLog673.xml"/><Relationship Id="rId880" Type="http://schemas.openxmlformats.org/officeDocument/2006/relationships/revisionLog" Target="revisionLog880.xml"/><Relationship Id="rId1096" Type="http://schemas.openxmlformats.org/officeDocument/2006/relationships/revisionLog" Target="revisionLog1096.xml"/><Relationship Id="rId2147" Type="http://schemas.openxmlformats.org/officeDocument/2006/relationships/revisionLog" Target="revisionLog2147.xml"/><Relationship Id="rId2354" Type="http://schemas.openxmlformats.org/officeDocument/2006/relationships/revisionLog" Target="revisionLog2354.xml"/><Relationship Id="rId2561" Type="http://schemas.openxmlformats.org/officeDocument/2006/relationships/revisionLog" Target="revisionLog2561.xml"/><Relationship Id="rId2799" Type="http://schemas.openxmlformats.org/officeDocument/2006/relationships/revisionLog" Target="revisionLog2799.xml"/><Relationship Id="rId119" Type="http://schemas.openxmlformats.org/officeDocument/2006/relationships/revisionLog" Target="revisionLog119.xml"/><Relationship Id="rId326" Type="http://schemas.openxmlformats.org/officeDocument/2006/relationships/revisionLog" Target="revisionLog326.xml"/><Relationship Id="rId533" Type="http://schemas.openxmlformats.org/officeDocument/2006/relationships/revisionLog" Target="revisionLog533.xml"/><Relationship Id="rId978" Type="http://schemas.openxmlformats.org/officeDocument/2006/relationships/revisionLog" Target="revisionLog978.xml"/><Relationship Id="rId1163" Type="http://schemas.openxmlformats.org/officeDocument/2006/relationships/revisionLog" Target="revisionLog1163.xml"/><Relationship Id="rId1370" Type="http://schemas.openxmlformats.org/officeDocument/2006/relationships/revisionLog" Target="revisionLog1370.xml"/><Relationship Id="rId2007" Type="http://schemas.openxmlformats.org/officeDocument/2006/relationships/revisionLog" Target="revisionLog2007.xml"/><Relationship Id="rId2214" Type="http://schemas.openxmlformats.org/officeDocument/2006/relationships/revisionLog" Target="revisionLog2214.xml"/><Relationship Id="rId2659" Type="http://schemas.openxmlformats.org/officeDocument/2006/relationships/revisionLog" Target="revisionLog2659.xml"/><Relationship Id="rId2866" Type="http://schemas.openxmlformats.org/officeDocument/2006/relationships/revisionLog" Target="revisionLog2866.xml"/><Relationship Id="rId740" Type="http://schemas.openxmlformats.org/officeDocument/2006/relationships/revisionLog" Target="revisionLog740.xml"/><Relationship Id="rId838" Type="http://schemas.openxmlformats.org/officeDocument/2006/relationships/revisionLog" Target="revisionLog838.xml"/><Relationship Id="rId1023" Type="http://schemas.openxmlformats.org/officeDocument/2006/relationships/revisionLog" Target="revisionLog1023.xml"/><Relationship Id="rId1468" Type="http://schemas.openxmlformats.org/officeDocument/2006/relationships/revisionLog" Target="revisionLog1468.xml"/><Relationship Id="rId1675" Type="http://schemas.openxmlformats.org/officeDocument/2006/relationships/revisionLog" Target="revisionLog1675.xml"/><Relationship Id="rId1882" Type="http://schemas.openxmlformats.org/officeDocument/2006/relationships/revisionLog" Target="revisionLog1882.xml"/><Relationship Id="rId2421" Type="http://schemas.openxmlformats.org/officeDocument/2006/relationships/revisionLog" Target="revisionLog2421.xml"/><Relationship Id="rId2519" Type="http://schemas.openxmlformats.org/officeDocument/2006/relationships/revisionLog" Target="revisionLog2519.xml"/><Relationship Id="rId2726" Type="http://schemas.openxmlformats.org/officeDocument/2006/relationships/revisionLog" Target="revisionLog2726.xml"/><Relationship Id="rId600" Type="http://schemas.openxmlformats.org/officeDocument/2006/relationships/revisionLog" Target="revisionLog600.xml"/><Relationship Id="rId1230" Type="http://schemas.openxmlformats.org/officeDocument/2006/relationships/revisionLog" Target="revisionLog1230.xml"/><Relationship Id="rId1328" Type="http://schemas.openxmlformats.org/officeDocument/2006/relationships/revisionLog" Target="revisionLog1328.xml"/><Relationship Id="rId1535" Type="http://schemas.openxmlformats.org/officeDocument/2006/relationships/revisionLog" Target="revisionLog1535.xml"/><Relationship Id="rId2933" Type="http://schemas.openxmlformats.org/officeDocument/2006/relationships/revisionLog" Target="revisionLog2933.xml"/><Relationship Id="rId905" Type="http://schemas.openxmlformats.org/officeDocument/2006/relationships/revisionLog" Target="revisionLog905.xml"/><Relationship Id="rId1742" Type="http://schemas.openxmlformats.org/officeDocument/2006/relationships/revisionLog" Target="revisionLog1742.xml"/><Relationship Id="rId34" Type="http://schemas.openxmlformats.org/officeDocument/2006/relationships/revisionLog" Target="revisionLog34.xml"/><Relationship Id="rId1602" Type="http://schemas.openxmlformats.org/officeDocument/2006/relationships/revisionLog" Target="revisionLog1602.xml"/><Relationship Id="rId183" Type="http://schemas.openxmlformats.org/officeDocument/2006/relationships/revisionLog" Target="revisionLog183.xml"/><Relationship Id="rId390" Type="http://schemas.openxmlformats.org/officeDocument/2006/relationships/revisionLog" Target="revisionLog390.xml"/><Relationship Id="rId1907" Type="http://schemas.openxmlformats.org/officeDocument/2006/relationships/revisionLog" Target="revisionLog1907.xml"/><Relationship Id="rId2071" Type="http://schemas.openxmlformats.org/officeDocument/2006/relationships/revisionLog" Target="revisionLog2071.xml"/><Relationship Id="rId250" Type="http://schemas.openxmlformats.org/officeDocument/2006/relationships/revisionLog" Target="revisionLog250.xml"/><Relationship Id="rId488" Type="http://schemas.openxmlformats.org/officeDocument/2006/relationships/revisionLog" Target="revisionLog488.xml"/><Relationship Id="rId695" Type="http://schemas.openxmlformats.org/officeDocument/2006/relationships/revisionLog" Target="revisionLog695.xml"/><Relationship Id="rId2169" Type="http://schemas.openxmlformats.org/officeDocument/2006/relationships/revisionLog" Target="revisionLog2169.xml"/><Relationship Id="rId2376" Type="http://schemas.openxmlformats.org/officeDocument/2006/relationships/revisionLog" Target="revisionLog2376.xml"/><Relationship Id="rId2583" Type="http://schemas.openxmlformats.org/officeDocument/2006/relationships/revisionLog" Target="revisionLog2583.xml"/><Relationship Id="rId2790" Type="http://schemas.openxmlformats.org/officeDocument/2006/relationships/revisionLog" Target="revisionLog2790.xml"/><Relationship Id="rId110" Type="http://schemas.openxmlformats.org/officeDocument/2006/relationships/revisionLog" Target="revisionLog110.xml"/><Relationship Id="rId348" Type="http://schemas.openxmlformats.org/officeDocument/2006/relationships/revisionLog" Target="revisionLog348.xml"/><Relationship Id="rId555" Type="http://schemas.openxmlformats.org/officeDocument/2006/relationships/revisionLog" Target="revisionLog555.xml"/><Relationship Id="rId762" Type="http://schemas.openxmlformats.org/officeDocument/2006/relationships/revisionLog" Target="revisionLog762.xml"/><Relationship Id="rId1185" Type="http://schemas.openxmlformats.org/officeDocument/2006/relationships/revisionLog" Target="revisionLog1185.xml"/><Relationship Id="rId1392" Type="http://schemas.openxmlformats.org/officeDocument/2006/relationships/revisionLog" Target="revisionLog1392.xml"/><Relationship Id="rId2029" Type="http://schemas.openxmlformats.org/officeDocument/2006/relationships/revisionLog" Target="revisionLog2029.xml"/><Relationship Id="rId2236" Type="http://schemas.openxmlformats.org/officeDocument/2006/relationships/revisionLog" Target="revisionLog2236.xml"/><Relationship Id="rId2443" Type="http://schemas.openxmlformats.org/officeDocument/2006/relationships/revisionLog" Target="revisionLog2443.xml"/><Relationship Id="rId2650" Type="http://schemas.openxmlformats.org/officeDocument/2006/relationships/revisionLog" Target="revisionLog2650.xml"/><Relationship Id="rId2888" Type="http://schemas.openxmlformats.org/officeDocument/2006/relationships/revisionLog" Target="revisionLog2888.xml"/><Relationship Id="rId208" Type="http://schemas.openxmlformats.org/officeDocument/2006/relationships/revisionLog" Target="revisionLog208.xml"/><Relationship Id="rId415" Type="http://schemas.openxmlformats.org/officeDocument/2006/relationships/revisionLog" Target="revisionLog415.xml"/><Relationship Id="rId622" Type="http://schemas.openxmlformats.org/officeDocument/2006/relationships/revisionLog" Target="revisionLog622.xml"/><Relationship Id="rId1045" Type="http://schemas.openxmlformats.org/officeDocument/2006/relationships/revisionLog" Target="revisionLog1045.xml"/><Relationship Id="rId1252" Type="http://schemas.openxmlformats.org/officeDocument/2006/relationships/revisionLog" Target="revisionLog1252.xml"/><Relationship Id="rId1697" Type="http://schemas.openxmlformats.org/officeDocument/2006/relationships/revisionLog" Target="revisionLog1697.xml"/><Relationship Id="rId2303" Type="http://schemas.openxmlformats.org/officeDocument/2006/relationships/revisionLog" Target="revisionLog2303.xml"/><Relationship Id="rId2510" Type="http://schemas.openxmlformats.org/officeDocument/2006/relationships/revisionLog" Target="revisionLog2510.xml"/><Relationship Id="rId2748" Type="http://schemas.openxmlformats.org/officeDocument/2006/relationships/revisionLog" Target="revisionLog2748.xml"/><Relationship Id="rId2955" Type="http://schemas.openxmlformats.org/officeDocument/2006/relationships/revisionLog" Target="revisionLog2955.xml"/><Relationship Id="rId927" Type="http://schemas.openxmlformats.org/officeDocument/2006/relationships/revisionLog" Target="revisionLog927.xml"/><Relationship Id="rId1112" Type="http://schemas.openxmlformats.org/officeDocument/2006/relationships/revisionLog" Target="revisionLog1112.xml"/><Relationship Id="rId1557" Type="http://schemas.openxmlformats.org/officeDocument/2006/relationships/revisionLog" Target="revisionLog1557.xml"/><Relationship Id="rId1764" Type="http://schemas.openxmlformats.org/officeDocument/2006/relationships/revisionLog" Target="revisionLog1764.xml"/><Relationship Id="rId1971" Type="http://schemas.openxmlformats.org/officeDocument/2006/relationships/revisionLog" Target="revisionLog1971.xml"/><Relationship Id="rId2608" Type="http://schemas.openxmlformats.org/officeDocument/2006/relationships/revisionLog" Target="revisionLog2608.xml"/><Relationship Id="rId2815" Type="http://schemas.openxmlformats.org/officeDocument/2006/relationships/revisionLog" Target="revisionLog2815.xml"/><Relationship Id="rId56" Type="http://schemas.openxmlformats.org/officeDocument/2006/relationships/revisionLog" Target="revisionLog56.xml"/><Relationship Id="rId1417" Type="http://schemas.openxmlformats.org/officeDocument/2006/relationships/revisionLog" Target="revisionLog1417.xml"/><Relationship Id="rId1624" Type="http://schemas.openxmlformats.org/officeDocument/2006/relationships/revisionLog" Target="revisionLog1624.xml"/><Relationship Id="rId1831" Type="http://schemas.openxmlformats.org/officeDocument/2006/relationships/revisionLog" Target="revisionLog1831.xml"/><Relationship Id="rId1929" Type="http://schemas.openxmlformats.org/officeDocument/2006/relationships/revisionLog" Target="revisionLog1929.xml"/><Relationship Id="rId2093" Type="http://schemas.openxmlformats.org/officeDocument/2006/relationships/revisionLog" Target="revisionLog2093.xml"/><Relationship Id="rId2398" Type="http://schemas.openxmlformats.org/officeDocument/2006/relationships/revisionLog" Target="revisionLog2398.xml"/><Relationship Id="rId272" Type="http://schemas.openxmlformats.org/officeDocument/2006/relationships/revisionLog" Target="revisionLog272.xml"/><Relationship Id="rId577" Type="http://schemas.openxmlformats.org/officeDocument/2006/relationships/revisionLog" Target="revisionLog577.xml"/><Relationship Id="rId2160" Type="http://schemas.openxmlformats.org/officeDocument/2006/relationships/revisionLog" Target="revisionLog2160.xml"/><Relationship Id="rId2258" Type="http://schemas.openxmlformats.org/officeDocument/2006/relationships/revisionLog" Target="revisionLog2258.xml"/><Relationship Id="rId3004" Type="http://schemas.openxmlformats.org/officeDocument/2006/relationships/revisionLog" Target="revisionLog3004.xml"/><Relationship Id="rId132" Type="http://schemas.openxmlformats.org/officeDocument/2006/relationships/revisionLog" Target="revisionLog132.xml"/><Relationship Id="rId784" Type="http://schemas.openxmlformats.org/officeDocument/2006/relationships/revisionLog" Target="revisionLog784.xml"/><Relationship Id="rId991" Type="http://schemas.openxmlformats.org/officeDocument/2006/relationships/revisionLog" Target="revisionLog991.xml"/><Relationship Id="rId1067" Type="http://schemas.openxmlformats.org/officeDocument/2006/relationships/revisionLog" Target="revisionLog1067.xml"/><Relationship Id="rId2020" Type="http://schemas.openxmlformats.org/officeDocument/2006/relationships/revisionLog" Target="revisionLog2020.xml"/><Relationship Id="rId2465" Type="http://schemas.openxmlformats.org/officeDocument/2006/relationships/revisionLog" Target="revisionLog2465.xml"/><Relationship Id="rId2672" Type="http://schemas.openxmlformats.org/officeDocument/2006/relationships/revisionLog" Target="revisionLog2672.xml"/><Relationship Id="rId437" Type="http://schemas.openxmlformats.org/officeDocument/2006/relationships/revisionLog" Target="revisionLog437.xml"/><Relationship Id="rId644" Type="http://schemas.openxmlformats.org/officeDocument/2006/relationships/revisionLog" Target="revisionLog644.xml"/><Relationship Id="rId851" Type="http://schemas.openxmlformats.org/officeDocument/2006/relationships/revisionLog" Target="revisionLog851.xml"/><Relationship Id="rId1274" Type="http://schemas.openxmlformats.org/officeDocument/2006/relationships/revisionLog" Target="revisionLog1274.xml"/><Relationship Id="rId1481" Type="http://schemas.openxmlformats.org/officeDocument/2006/relationships/revisionLog" Target="revisionLog1481.xml"/><Relationship Id="rId1579" Type="http://schemas.openxmlformats.org/officeDocument/2006/relationships/revisionLog" Target="revisionLog1579.xml"/><Relationship Id="rId2118" Type="http://schemas.openxmlformats.org/officeDocument/2006/relationships/revisionLog" Target="revisionLog2118.xml"/><Relationship Id="rId2325" Type="http://schemas.openxmlformats.org/officeDocument/2006/relationships/revisionLog" Target="revisionLog2325.xml"/><Relationship Id="rId2532" Type="http://schemas.openxmlformats.org/officeDocument/2006/relationships/revisionLog" Target="revisionLog2532.xml"/><Relationship Id="rId2977" Type="http://schemas.openxmlformats.org/officeDocument/2006/relationships/revisionLog" Target="revisionLog2977.xml"/><Relationship Id="rId504" Type="http://schemas.openxmlformats.org/officeDocument/2006/relationships/revisionLog" Target="revisionLog504.xml"/><Relationship Id="rId711" Type="http://schemas.openxmlformats.org/officeDocument/2006/relationships/revisionLog" Target="revisionLog711.xml"/><Relationship Id="rId949" Type="http://schemas.openxmlformats.org/officeDocument/2006/relationships/revisionLog" Target="revisionLog949.xml"/><Relationship Id="rId1134" Type="http://schemas.openxmlformats.org/officeDocument/2006/relationships/revisionLog" Target="revisionLog1134.xml"/><Relationship Id="rId1341" Type="http://schemas.openxmlformats.org/officeDocument/2006/relationships/revisionLog" Target="revisionLog1341.xml"/><Relationship Id="rId1786" Type="http://schemas.openxmlformats.org/officeDocument/2006/relationships/revisionLog" Target="revisionLog1786.xml"/><Relationship Id="rId1993" Type="http://schemas.openxmlformats.org/officeDocument/2006/relationships/revisionLog" Target="revisionLog1993.xml"/><Relationship Id="rId2837" Type="http://schemas.openxmlformats.org/officeDocument/2006/relationships/revisionLog" Target="revisionLog2837.xml"/><Relationship Id="rId78" Type="http://schemas.openxmlformats.org/officeDocument/2006/relationships/revisionLog" Target="revisionLog78.xml"/><Relationship Id="rId809" Type="http://schemas.openxmlformats.org/officeDocument/2006/relationships/revisionLog" Target="revisionLog809.xml"/><Relationship Id="rId1201" Type="http://schemas.openxmlformats.org/officeDocument/2006/relationships/revisionLog" Target="revisionLog1201.xml"/><Relationship Id="rId1439" Type="http://schemas.openxmlformats.org/officeDocument/2006/relationships/revisionLog" Target="revisionLog1439.xml"/><Relationship Id="rId1646" Type="http://schemas.openxmlformats.org/officeDocument/2006/relationships/revisionLog" Target="revisionLog1646.xml"/><Relationship Id="rId1853" Type="http://schemas.openxmlformats.org/officeDocument/2006/relationships/revisionLog" Target="revisionLog1853.xml"/><Relationship Id="rId2904" Type="http://schemas.openxmlformats.org/officeDocument/2006/relationships/revisionLog" Target="revisionLog2904.xml"/><Relationship Id="rId1506" Type="http://schemas.openxmlformats.org/officeDocument/2006/relationships/revisionLog" Target="revisionLog1506.xml"/><Relationship Id="rId1713" Type="http://schemas.openxmlformats.org/officeDocument/2006/relationships/revisionLog" Target="revisionLog1713.xml"/><Relationship Id="rId1920" Type="http://schemas.openxmlformats.org/officeDocument/2006/relationships/revisionLog" Target="revisionLog1920.xml"/><Relationship Id="rId294" Type="http://schemas.openxmlformats.org/officeDocument/2006/relationships/revisionLog" Target="revisionLog294.xml"/><Relationship Id="rId2182" Type="http://schemas.openxmlformats.org/officeDocument/2006/relationships/revisionLog" Target="revisionLog2182.xml"/><Relationship Id="rId154" Type="http://schemas.openxmlformats.org/officeDocument/2006/relationships/revisionLog" Target="revisionLog154.xml"/><Relationship Id="rId361" Type="http://schemas.openxmlformats.org/officeDocument/2006/relationships/revisionLog" Target="revisionLog361.xml"/><Relationship Id="rId599" Type="http://schemas.openxmlformats.org/officeDocument/2006/relationships/revisionLog" Target="revisionLog599.xml"/><Relationship Id="rId2042" Type="http://schemas.openxmlformats.org/officeDocument/2006/relationships/revisionLog" Target="revisionLog2042.xml"/><Relationship Id="rId2487" Type="http://schemas.openxmlformats.org/officeDocument/2006/relationships/revisionLog" Target="revisionLog2487.xml"/><Relationship Id="rId2694" Type="http://schemas.openxmlformats.org/officeDocument/2006/relationships/revisionLog" Target="revisionLog2694.xml"/><Relationship Id="rId459" Type="http://schemas.openxmlformats.org/officeDocument/2006/relationships/revisionLog" Target="revisionLog459.xml"/><Relationship Id="rId666" Type="http://schemas.openxmlformats.org/officeDocument/2006/relationships/revisionLog" Target="revisionLog666.xml"/><Relationship Id="rId873" Type="http://schemas.openxmlformats.org/officeDocument/2006/relationships/revisionLog" Target="revisionLog873.xml"/><Relationship Id="rId1089" Type="http://schemas.openxmlformats.org/officeDocument/2006/relationships/revisionLog" Target="revisionLog1089.xml"/><Relationship Id="rId1296" Type="http://schemas.openxmlformats.org/officeDocument/2006/relationships/revisionLog" Target="revisionLog1296.xml"/><Relationship Id="rId2347" Type="http://schemas.openxmlformats.org/officeDocument/2006/relationships/revisionLog" Target="revisionLog2347.xml"/><Relationship Id="rId2554" Type="http://schemas.openxmlformats.org/officeDocument/2006/relationships/revisionLog" Target="revisionLog2554.xml"/><Relationship Id="rId2999" Type="http://schemas.openxmlformats.org/officeDocument/2006/relationships/revisionLog" Target="revisionLog2999.xml"/><Relationship Id="rId221" Type="http://schemas.openxmlformats.org/officeDocument/2006/relationships/revisionLog" Target="revisionLog221.xml"/><Relationship Id="rId319" Type="http://schemas.openxmlformats.org/officeDocument/2006/relationships/revisionLog" Target="revisionLog319.xml"/><Relationship Id="rId526" Type="http://schemas.openxmlformats.org/officeDocument/2006/relationships/revisionLog" Target="revisionLog526.xml"/><Relationship Id="rId1156" Type="http://schemas.openxmlformats.org/officeDocument/2006/relationships/revisionLog" Target="revisionLog1156.xml"/><Relationship Id="rId1363" Type="http://schemas.openxmlformats.org/officeDocument/2006/relationships/revisionLog" Target="revisionLog1363.xml"/><Relationship Id="rId2207" Type="http://schemas.openxmlformats.org/officeDocument/2006/relationships/revisionLog" Target="revisionLog2207.xml"/><Relationship Id="rId2761" Type="http://schemas.openxmlformats.org/officeDocument/2006/relationships/revisionLog" Target="revisionLog2761.xml"/><Relationship Id="rId2859" Type="http://schemas.openxmlformats.org/officeDocument/2006/relationships/revisionLog" Target="revisionLog2859.xml"/><Relationship Id="rId733" Type="http://schemas.openxmlformats.org/officeDocument/2006/relationships/revisionLog" Target="revisionLog733.xml"/><Relationship Id="rId940" Type="http://schemas.openxmlformats.org/officeDocument/2006/relationships/revisionLog" Target="revisionLog940.xml"/><Relationship Id="rId1016" Type="http://schemas.openxmlformats.org/officeDocument/2006/relationships/revisionLog" Target="revisionLog1016.xml"/><Relationship Id="rId1570" Type="http://schemas.openxmlformats.org/officeDocument/2006/relationships/revisionLog" Target="revisionLog1570.xml"/><Relationship Id="rId1668" Type="http://schemas.openxmlformats.org/officeDocument/2006/relationships/revisionLog" Target="revisionLog1668.xml"/><Relationship Id="rId1875" Type="http://schemas.openxmlformats.org/officeDocument/2006/relationships/revisionLog" Target="revisionLog1875.xml"/><Relationship Id="rId2414" Type="http://schemas.openxmlformats.org/officeDocument/2006/relationships/revisionLog" Target="revisionLog2414.xml"/><Relationship Id="rId2621" Type="http://schemas.openxmlformats.org/officeDocument/2006/relationships/revisionLog" Target="revisionLog2621.xml"/><Relationship Id="rId2719" Type="http://schemas.openxmlformats.org/officeDocument/2006/relationships/revisionLog" Target="revisionLog2719.xml"/><Relationship Id="rId800" Type="http://schemas.openxmlformats.org/officeDocument/2006/relationships/revisionLog" Target="revisionLog800.xml"/><Relationship Id="rId1223" Type="http://schemas.openxmlformats.org/officeDocument/2006/relationships/revisionLog" Target="revisionLog1223.xml"/><Relationship Id="rId1430" Type="http://schemas.openxmlformats.org/officeDocument/2006/relationships/revisionLog" Target="revisionLog1430.xml"/><Relationship Id="rId1528" Type="http://schemas.openxmlformats.org/officeDocument/2006/relationships/revisionLog" Target="revisionLog1528.xml"/><Relationship Id="rId2926" Type="http://schemas.openxmlformats.org/officeDocument/2006/relationships/revisionLog" Target="revisionLog2926.xml"/><Relationship Id="rId1735" Type="http://schemas.openxmlformats.org/officeDocument/2006/relationships/revisionLog" Target="revisionLog1735.xml"/><Relationship Id="rId1942" Type="http://schemas.openxmlformats.org/officeDocument/2006/relationships/revisionLog" Target="revisionLog1942.xml"/><Relationship Id="rId27" Type="http://schemas.openxmlformats.org/officeDocument/2006/relationships/revisionLog" Target="revisionLog27.xml"/><Relationship Id="rId1802" Type="http://schemas.openxmlformats.org/officeDocument/2006/relationships/revisionLog" Target="revisionLog1802.xml"/><Relationship Id="rId176" Type="http://schemas.openxmlformats.org/officeDocument/2006/relationships/revisionLog" Target="revisionLog176.xml"/><Relationship Id="rId383" Type="http://schemas.openxmlformats.org/officeDocument/2006/relationships/revisionLog" Target="revisionLog383.xml"/><Relationship Id="rId590" Type="http://schemas.openxmlformats.org/officeDocument/2006/relationships/revisionLog" Target="revisionLog590.xml"/><Relationship Id="rId2064" Type="http://schemas.openxmlformats.org/officeDocument/2006/relationships/revisionLog" Target="revisionLog2064.xml"/><Relationship Id="rId2271" Type="http://schemas.openxmlformats.org/officeDocument/2006/relationships/revisionLog" Target="revisionLog2271.xml"/><Relationship Id="rId243" Type="http://schemas.openxmlformats.org/officeDocument/2006/relationships/revisionLog" Target="revisionLog243.xml"/><Relationship Id="rId450" Type="http://schemas.openxmlformats.org/officeDocument/2006/relationships/revisionLog" Target="revisionLog450.xml"/><Relationship Id="rId688" Type="http://schemas.openxmlformats.org/officeDocument/2006/relationships/revisionLog" Target="revisionLog688.xml"/><Relationship Id="rId895" Type="http://schemas.openxmlformats.org/officeDocument/2006/relationships/revisionLog" Target="revisionLog895.xml"/><Relationship Id="rId1080" Type="http://schemas.openxmlformats.org/officeDocument/2006/relationships/revisionLog" Target="revisionLog1080.xml"/><Relationship Id="rId2131" Type="http://schemas.openxmlformats.org/officeDocument/2006/relationships/revisionLog" Target="revisionLog2131.xml"/><Relationship Id="rId2369" Type="http://schemas.openxmlformats.org/officeDocument/2006/relationships/revisionLog" Target="revisionLog2369.xml"/><Relationship Id="rId2576" Type="http://schemas.openxmlformats.org/officeDocument/2006/relationships/revisionLog" Target="revisionLog2576.xml"/><Relationship Id="rId2783" Type="http://schemas.openxmlformats.org/officeDocument/2006/relationships/revisionLog" Target="revisionLog2783.xml"/><Relationship Id="rId2990" Type="http://schemas.openxmlformats.org/officeDocument/2006/relationships/revisionLog" Target="revisionLog2990.xml"/><Relationship Id="rId103" Type="http://schemas.openxmlformats.org/officeDocument/2006/relationships/revisionLog" Target="revisionLog103.xml"/><Relationship Id="rId310" Type="http://schemas.openxmlformats.org/officeDocument/2006/relationships/revisionLog" Target="revisionLog310.xml"/><Relationship Id="rId548" Type="http://schemas.openxmlformats.org/officeDocument/2006/relationships/revisionLog" Target="revisionLog548.xml"/><Relationship Id="rId755" Type="http://schemas.openxmlformats.org/officeDocument/2006/relationships/revisionLog" Target="revisionLog755.xml"/><Relationship Id="rId962" Type="http://schemas.openxmlformats.org/officeDocument/2006/relationships/revisionLog" Target="revisionLog962.xml"/><Relationship Id="rId1178" Type="http://schemas.openxmlformats.org/officeDocument/2006/relationships/revisionLog" Target="revisionLog1178.xml"/><Relationship Id="rId1385" Type="http://schemas.openxmlformats.org/officeDocument/2006/relationships/revisionLog" Target="revisionLog1385.xml"/><Relationship Id="rId1592" Type="http://schemas.openxmlformats.org/officeDocument/2006/relationships/revisionLog" Target="revisionLog1592.xml"/><Relationship Id="rId2229" Type="http://schemas.openxmlformats.org/officeDocument/2006/relationships/revisionLog" Target="revisionLog2229.xml"/><Relationship Id="rId2436" Type="http://schemas.openxmlformats.org/officeDocument/2006/relationships/revisionLog" Target="revisionLog2436.xml"/><Relationship Id="rId2643" Type="http://schemas.openxmlformats.org/officeDocument/2006/relationships/revisionLog" Target="revisionLog2643.xml"/><Relationship Id="rId2850" Type="http://schemas.openxmlformats.org/officeDocument/2006/relationships/revisionLog" Target="revisionLog2850.xml"/><Relationship Id="rId91" Type="http://schemas.openxmlformats.org/officeDocument/2006/relationships/revisionLog" Target="revisionLog91.xml"/><Relationship Id="rId408" Type="http://schemas.openxmlformats.org/officeDocument/2006/relationships/revisionLog" Target="revisionLog408.xml"/><Relationship Id="rId615" Type="http://schemas.openxmlformats.org/officeDocument/2006/relationships/revisionLog" Target="revisionLog615.xml"/><Relationship Id="rId822" Type="http://schemas.openxmlformats.org/officeDocument/2006/relationships/revisionLog" Target="revisionLog822.xml"/><Relationship Id="rId1038" Type="http://schemas.openxmlformats.org/officeDocument/2006/relationships/revisionLog" Target="revisionLog1038.xml"/><Relationship Id="rId1245" Type="http://schemas.openxmlformats.org/officeDocument/2006/relationships/revisionLog" Target="revisionLog1245.xml"/><Relationship Id="rId1452" Type="http://schemas.openxmlformats.org/officeDocument/2006/relationships/revisionLog" Target="revisionLog1452.xml"/><Relationship Id="rId1897" Type="http://schemas.openxmlformats.org/officeDocument/2006/relationships/revisionLog" Target="revisionLog1897.xml"/><Relationship Id="rId2503" Type="http://schemas.openxmlformats.org/officeDocument/2006/relationships/revisionLog" Target="revisionLog2503.xml"/><Relationship Id="rId2948" Type="http://schemas.openxmlformats.org/officeDocument/2006/relationships/revisionLog" Target="revisionLog2948.xml"/><Relationship Id="rId1105" Type="http://schemas.openxmlformats.org/officeDocument/2006/relationships/revisionLog" Target="revisionLog1105.xml"/><Relationship Id="rId1312" Type="http://schemas.openxmlformats.org/officeDocument/2006/relationships/revisionLog" Target="revisionLog1312.xml"/><Relationship Id="rId1757" Type="http://schemas.openxmlformats.org/officeDocument/2006/relationships/revisionLog" Target="revisionLog1757.xml"/><Relationship Id="rId1964" Type="http://schemas.openxmlformats.org/officeDocument/2006/relationships/revisionLog" Target="revisionLog1964.xml"/><Relationship Id="rId2710" Type="http://schemas.openxmlformats.org/officeDocument/2006/relationships/revisionLog" Target="revisionLog2710.xml"/><Relationship Id="rId2808" Type="http://schemas.openxmlformats.org/officeDocument/2006/relationships/revisionLog" Target="revisionLog2808.xml"/><Relationship Id="rId49" Type="http://schemas.openxmlformats.org/officeDocument/2006/relationships/revisionLog" Target="revisionLog49.xml"/><Relationship Id="rId1617" Type="http://schemas.openxmlformats.org/officeDocument/2006/relationships/revisionLog" Target="revisionLog1617.xml"/><Relationship Id="rId1824" Type="http://schemas.openxmlformats.org/officeDocument/2006/relationships/revisionLog" Target="revisionLog1824.xml"/><Relationship Id="rId198" Type="http://schemas.openxmlformats.org/officeDocument/2006/relationships/revisionLog" Target="revisionLog198.xml"/><Relationship Id="rId2086" Type="http://schemas.openxmlformats.org/officeDocument/2006/relationships/revisionLog" Target="revisionLog2086.xml"/><Relationship Id="rId2293" Type="http://schemas.openxmlformats.org/officeDocument/2006/relationships/revisionLog" Target="revisionLog2293.xml"/><Relationship Id="rId2598" Type="http://schemas.openxmlformats.org/officeDocument/2006/relationships/revisionLog" Target="revisionLog2598.xml"/><Relationship Id="rId265" Type="http://schemas.openxmlformats.org/officeDocument/2006/relationships/revisionLog" Target="revisionLog265.xml"/><Relationship Id="rId472" Type="http://schemas.openxmlformats.org/officeDocument/2006/relationships/revisionLog" Target="revisionLog472.xml"/><Relationship Id="rId2153" Type="http://schemas.openxmlformats.org/officeDocument/2006/relationships/revisionLog" Target="revisionLog2153.xml"/><Relationship Id="rId2360" Type="http://schemas.openxmlformats.org/officeDocument/2006/relationships/revisionLog" Target="revisionLog2360.xml"/><Relationship Id="rId125" Type="http://schemas.openxmlformats.org/officeDocument/2006/relationships/revisionLog" Target="revisionLog125.xml"/><Relationship Id="rId332" Type="http://schemas.openxmlformats.org/officeDocument/2006/relationships/revisionLog" Target="revisionLog332.xml"/><Relationship Id="rId777" Type="http://schemas.openxmlformats.org/officeDocument/2006/relationships/revisionLog" Target="revisionLog777.xml"/><Relationship Id="rId984" Type="http://schemas.openxmlformats.org/officeDocument/2006/relationships/revisionLog" Target="revisionLog984.xml"/><Relationship Id="rId2013" Type="http://schemas.openxmlformats.org/officeDocument/2006/relationships/revisionLog" Target="revisionLog2013.xml"/><Relationship Id="rId2220" Type="http://schemas.openxmlformats.org/officeDocument/2006/relationships/revisionLog" Target="revisionLog2220.xml"/><Relationship Id="rId2458" Type="http://schemas.openxmlformats.org/officeDocument/2006/relationships/revisionLog" Target="revisionLog2458.xml"/><Relationship Id="rId2665" Type="http://schemas.openxmlformats.org/officeDocument/2006/relationships/revisionLog" Target="revisionLog2665.xml"/><Relationship Id="rId2872" Type="http://schemas.openxmlformats.org/officeDocument/2006/relationships/revisionLog" Target="revisionLog2872.xml"/><Relationship Id="rId637" Type="http://schemas.openxmlformats.org/officeDocument/2006/relationships/revisionLog" Target="revisionLog637.xml"/><Relationship Id="rId844" Type="http://schemas.openxmlformats.org/officeDocument/2006/relationships/revisionLog" Target="revisionLog844.xml"/><Relationship Id="rId1267" Type="http://schemas.openxmlformats.org/officeDocument/2006/relationships/revisionLog" Target="revisionLog1267.xml"/><Relationship Id="rId1474" Type="http://schemas.openxmlformats.org/officeDocument/2006/relationships/revisionLog" Target="revisionLog1474.xml"/><Relationship Id="rId1681" Type="http://schemas.openxmlformats.org/officeDocument/2006/relationships/revisionLog" Target="revisionLog1681.xml"/><Relationship Id="rId2318" Type="http://schemas.openxmlformats.org/officeDocument/2006/relationships/revisionLog" Target="revisionLog2318.xml"/><Relationship Id="rId2525" Type="http://schemas.openxmlformats.org/officeDocument/2006/relationships/revisionLog" Target="revisionLog2525.xml"/><Relationship Id="rId2732" Type="http://schemas.openxmlformats.org/officeDocument/2006/relationships/revisionLog" Target="revisionLog2732.xml"/><Relationship Id="rId704" Type="http://schemas.openxmlformats.org/officeDocument/2006/relationships/revisionLog" Target="revisionLog704.xml"/><Relationship Id="rId911" Type="http://schemas.openxmlformats.org/officeDocument/2006/relationships/revisionLog" Target="revisionLog911.xml"/><Relationship Id="rId1127" Type="http://schemas.openxmlformats.org/officeDocument/2006/relationships/revisionLog" Target="revisionLog1127.xml"/><Relationship Id="rId1334" Type="http://schemas.openxmlformats.org/officeDocument/2006/relationships/revisionLog" Target="revisionLog1334.xml"/><Relationship Id="rId1541" Type="http://schemas.openxmlformats.org/officeDocument/2006/relationships/revisionLog" Target="revisionLog1541.xml"/><Relationship Id="rId1779" Type="http://schemas.openxmlformats.org/officeDocument/2006/relationships/revisionLog" Target="revisionLog1779.xml"/><Relationship Id="rId1986" Type="http://schemas.openxmlformats.org/officeDocument/2006/relationships/revisionLog" Target="revisionLog1986.xml"/><Relationship Id="rId40" Type="http://schemas.openxmlformats.org/officeDocument/2006/relationships/revisionLog" Target="revisionLog40.xml"/><Relationship Id="rId1401" Type="http://schemas.openxmlformats.org/officeDocument/2006/relationships/revisionLog" Target="revisionLog1401.xml"/><Relationship Id="rId1639" Type="http://schemas.openxmlformats.org/officeDocument/2006/relationships/revisionLog" Target="revisionLog1639.xml"/><Relationship Id="rId1846" Type="http://schemas.openxmlformats.org/officeDocument/2006/relationships/revisionLog" Target="revisionLog1846.xml"/><Relationship Id="rId1706" Type="http://schemas.openxmlformats.org/officeDocument/2006/relationships/revisionLog" Target="revisionLog1706.xml"/><Relationship Id="rId1913" Type="http://schemas.openxmlformats.org/officeDocument/2006/relationships/revisionLog" Target="revisionLog1913.xml"/><Relationship Id="rId287" Type="http://schemas.openxmlformats.org/officeDocument/2006/relationships/revisionLog" Target="revisionLog287.xml"/><Relationship Id="rId494" Type="http://schemas.openxmlformats.org/officeDocument/2006/relationships/revisionLog" Target="revisionLog494.xml"/><Relationship Id="rId2175" Type="http://schemas.openxmlformats.org/officeDocument/2006/relationships/revisionLog" Target="revisionLog2175.xml"/><Relationship Id="rId2382" Type="http://schemas.openxmlformats.org/officeDocument/2006/relationships/revisionLog" Target="revisionLog2382.xml"/><Relationship Id="rId147" Type="http://schemas.openxmlformats.org/officeDocument/2006/relationships/revisionLog" Target="revisionLog147.xml"/><Relationship Id="rId354" Type="http://schemas.openxmlformats.org/officeDocument/2006/relationships/revisionLog" Target="revisionLog354.xml"/><Relationship Id="rId799" Type="http://schemas.openxmlformats.org/officeDocument/2006/relationships/revisionLog" Target="revisionLog799.xml"/><Relationship Id="rId1191" Type="http://schemas.openxmlformats.org/officeDocument/2006/relationships/revisionLog" Target="revisionLog1191.xml"/><Relationship Id="rId2035" Type="http://schemas.openxmlformats.org/officeDocument/2006/relationships/revisionLog" Target="revisionLog2035.xml"/><Relationship Id="rId2687" Type="http://schemas.openxmlformats.org/officeDocument/2006/relationships/revisionLog" Target="revisionLog2687.xml"/><Relationship Id="rId2894" Type="http://schemas.openxmlformats.org/officeDocument/2006/relationships/revisionLog" Target="revisionLog2894.xml"/><Relationship Id="rId561" Type="http://schemas.openxmlformats.org/officeDocument/2006/relationships/revisionLog" Target="revisionLog561.xml"/><Relationship Id="rId659" Type="http://schemas.openxmlformats.org/officeDocument/2006/relationships/revisionLog" Target="revisionLog659.xml"/><Relationship Id="rId866" Type="http://schemas.openxmlformats.org/officeDocument/2006/relationships/revisionLog" Target="revisionLog866.xml"/><Relationship Id="rId1289" Type="http://schemas.openxmlformats.org/officeDocument/2006/relationships/revisionLog" Target="revisionLog1289.xml"/><Relationship Id="rId1496" Type="http://schemas.openxmlformats.org/officeDocument/2006/relationships/revisionLog" Target="revisionLog1496.xml"/><Relationship Id="rId2242" Type="http://schemas.openxmlformats.org/officeDocument/2006/relationships/revisionLog" Target="revisionLog2242.xml"/><Relationship Id="rId2547" Type="http://schemas.openxmlformats.org/officeDocument/2006/relationships/revisionLog" Target="revisionLog2547.xml"/><Relationship Id="rId214" Type="http://schemas.openxmlformats.org/officeDocument/2006/relationships/revisionLog" Target="revisionLog214.xml"/><Relationship Id="rId421" Type="http://schemas.openxmlformats.org/officeDocument/2006/relationships/revisionLog" Target="revisionLog421.xml"/><Relationship Id="rId519" Type="http://schemas.openxmlformats.org/officeDocument/2006/relationships/revisionLog" Target="revisionLog519.xml"/><Relationship Id="rId1051" Type="http://schemas.openxmlformats.org/officeDocument/2006/relationships/revisionLog" Target="revisionLog1051.xml"/><Relationship Id="rId1149" Type="http://schemas.openxmlformats.org/officeDocument/2006/relationships/revisionLog" Target="revisionLog1149.xml"/><Relationship Id="rId1356" Type="http://schemas.openxmlformats.org/officeDocument/2006/relationships/revisionLog" Target="revisionLog1356.xml"/><Relationship Id="rId2102" Type="http://schemas.openxmlformats.org/officeDocument/2006/relationships/revisionLog" Target="revisionLog2102.xml"/><Relationship Id="rId2754" Type="http://schemas.openxmlformats.org/officeDocument/2006/relationships/revisionLog" Target="revisionLog2754.xml"/><Relationship Id="rId2961" Type="http://schemas.openxmlformats.org/officeDocument/2006/relationships/revisionLog" Target="revisionLog2961.xml"/><Relationship Id="rId726" Type="http://schemas.openxmlformats.org/officeDocument/2006/relationships/revisionLog" Target="revisionLog726.xml"/><Relationship Id="rId933" Type="http://schemas.openxmlformats.org/officeDocument/2006/relationships/revisionLog" Target="revisionLog933.xml"/><Relationship Id="rId1009" Type="http://schemas.openxmlformats.org/officeDocument/2006/relationships/revisionLog" Target="revisionLog1009.xml"/><Relationship Id="rId1563" Type="http://schemas.openxmlformats.org/officeDocument/2006/relationships/revisionLog" Target="revisionLog1563.xml"/><Relationship Id="rId1770" Type="http://schemas.openxmlformats.org/officeDocument/2006/relationships/revisionLog" Target="revisionLog1770.xml"/><Relationship Id="rId1868" Type="http://schemas.openxmlformats.org/officeDocument/2006/relationships/revisionLog" Target="revisionLog1868.xml"/><Relationship Id="rId2407" Type="http://schemas.openxmlformats.org/officeDocument/2006/relationships/revisionLog" Target="revisionLog2407.xml"/><Relationship Id="rId2614" Type="http://schemas.openxmlformats.org/officeDocument/2006/relationships/revisionLog" Target="revisionLog2614.xml"/><Relationship Id="rId2821" Type="http://schemas.openxmlformats.org/officeDocument/2006/relationships/revisionLog" Target="revisionLog2821.xml"/><Relationship Id="rId62" Type="http://schemas.openxmlformats.org/officeDocument/2006/relationships/revisionLog" Target="revisionLog62.xml"/><Relationship Id="rId1216" Type="http://schemas.openxmlformats.org/officeDocument/2006/relationships/revisionLog" Target="revisionLog1216.xml"/><Relationship Id="rId1423" Type="http://schemas.openxmlformats.org/officeDocument/2006/relationships/revisionLog" Target="revisionLog1423.xml"/><Relationship Id="rId1630" Type="http://schemas.openxmlformats.org/officeDocument/2006/relationships/revisionLog" Target="revisionLog1630.xml"/><Relationship Id="rId2919" Type="http://schemas.openxmlformats.org/officeDocument/2006/relationships/revisionLog" Target="revisionLog2919.xml"/><Relationship Id="rId1728" Type="http://schemas.openxmlformats.org/officeDocument/2006/relationships/revisionLog" Target="revisionLog1728.xml"/><Relationship Id="rId1935" Type="http://schemas.openxmlformats.org/officeDocument/2006/relationships/revisionLog" Target="revisionLog1935.xml"/><Relationship Id="rId2197" Type="http://schemas.openxmlformats.org/officeDocument/2006/relationships/revisionLog" Target="revisionLog2197.xml"/><Relationship Id="rId3010" Type="http://schemas.openxmlformats.org/officeDocument/2006/relationships/revisionLog" Target="revisionLog3010.xml"/><Relationship Id="rId169" Type="http://schemas.openxmlformats.org/officeDocument/2006/relationships/revisionLog" Target="revisionLog169.xml"/><Relationship Id="rId376" Type="http://schemas.openxmlformats.org/officeDocument/2006/relationships/revisionLog" Target="revisionLog376.xml"/><Relationship Id="rId583" Type="http://schemas.openxmlformats.org/officeDocument/2006/relationships/revisionLog" Target="revisionLog583.xml"/><Relationship Id="rId790" Type="http://schemas.openxmlformats.org/officeDocument/2006/relationships/revisionLog" Target="revisionLog790.xml"/><Relationship Id="rId2057" Type="http://schemas.openxmlformats.org/officeDocument/2006/relationships/revisionLog" Target="revisionLog2057.xml"/><Relationship Id="rId2264" Type="http://schemas.openxmlformats.org/officeDocument/2006/relationships/revisionLog" Target="revisionLog2264.xml"/><Relationship Id="rId2471" Type="http://schemas.openxmlformats.org/officeDocument/2006/relationships/revisionLog" Target="revisionLog2471.xml"/><Relationship Id="rId4" Type="http://schemas.openxmlformats.org/officeDocument/2006/relationships/revisionLog" Target="revisionLog4.xml"/><Relationship Id="rId236" Type="http://schemas.openxmlformats.org/officeDocument/2006/relationships/revisionLog" Target="revisionLog236.xml"/><Relationship Id="rId443" Type="http://schemas.openxmlformats.org/officeDocument/2006/relationships/revisionLog" Target="revisionLog443.xml"/><Relationship Id="rId650" Type="http://schemas.openxmlformats.org/officeDocument/2006/relationships/revisionLog" Target="revisionLog650.xml"/><Relationship Id="rId888" Type="http://schemas.openxmlformats.org/officeDocument/2006/relationships/revisionLog" Target="revisionLog888.xml"/><Relationship Id="rId1073" Type="http://schemas.openxmlformats.org/officeDocument/2006/relationships/revisionLog" Target="revisionLog1073.xml"/><Relationship Id="rId1280" Type="http://schemas.openxmlformats.org/officeDocument/2006/relationships/revisionLog" Target="revisionLog1280.xml"/><Relationship Id="rId2124" Type="http://schemas.openxmlformats.org/officeDocument/2006/relationships/revisionLog" Target="revisionLog2124.xml"/><Relationship Id="rId2331" Type="http://schemas.openxmlformats.org/officeDocument/2006/relationships/revisionLog" Target="revisionLog2331.xml"/><Relationship Id="rId2569" Type="http://schemas.openxmlformats.org/officeDocument/2006/relationships/revisionLog" Target="revisionLog2569.xml"/><Relationship Id="rId2776" Type="http://schemas.openxmlformats.org/officeDocument/2006/relationships/revisionLog" Target="revisionLog2776.xml"/><Relationship Id="rId2983" Type="http://schemas.openxmlformats.org/officeDocument/2006/relationships/revisionLog" Target="revisionLog2983.xml"/><Relationship Id="rId303" Type="http://schemas.openxmlformats.org/officeDocument/2006/relationships/revisionLog" Target="revisionLog303.xml"/><Relationship Id="rId748" Type="http://schemas.openxmlformats.org/officeDocument/2006/relationships/revisionLog" Target="revisionLog748.xml"/><Relationship Id="rId955" Type="http://schemas.openxmlformats.org/officeDocument/2006/relationships/revisionLog" Target="revisionLog955.xml"/><Relationship Id="rId1140" Type="http://schemas.openxmlformats.org/officeDocument/2006/relationships/revisionLog" Target="revisionLog1140.xml"/><Relationship Id="rId1378" Type="http://schemas.openxmlformats.org/officeDocument/2006/relationships/revisionLog" Target="revisionLog1378.xml"/><Relationship Id="rId1585" Type="http://schemas.openxmlformats.org/officeDocument/2006/relationships/revisionLog" Target="revisionLog1585.xml"/><Relationship Id="rId1792" Type="http://schemas.openxmlformats.org/officeDocument/2006/relationships/revisionLog" Target="revisionLog1792.xml"/><Relationship Id="rId2429" Type="http://schemas.openxmlformats.org/officeDocument/2006/relationships/revisionLog" Target="revisionLog2429.xml"/><Relationship Id="rId2636" Type="http://schemas.openxmlformats.org/officeDocument/2006/relationships/revisionLog" Target="revisionLog2636.xml"/><Relationship Id="rId2843" Type="http://schemas.openxmlformats.org/officeDocument/2006/relationships/revisionLog" Target="revisionLog2843.xml"/><Relationship Id="rId84" Type="http://schemas.openxmlformats.org/officeDocument/2006/relationships/revisionLog" Target="revisionLog84.xml"/><Relationship Id="rId510" Type="http://schemas.openxmlformats.org/officeDocument/2006/relationships/revisionLog" Target="revisionLog510.xml"/><Relationship Id="rId608" Type="http://schemas.openxmlformats.org/officeDocument/2006/relationships/revisionLog" Target="revisionLog608.xml"/><Relationship Id="rId815" Type="http://schemas.openxmlformats.org/officeDocument/2006/relationships/revisionLog" Target="revisionLog815.xml"/><Relationship Id="rId1238" Type="http://schemas.openxmlformats.org/officeDocument/2006/relationships/revisionLog" Target="revisionLog1238.xml"/><Relationship Id="rId1445" Type="http://schemas.openxmlformats.org/officeDocument/2006/relationships/revisionLog" Target="revisionLog1445.xml"/><Relationship Id="rId1652" Type="http://schemas.openxmlformats.org/officeDocument/2006/relationships/revisionLog" Target="revisionLog1652.xml"/><Relationship Id="rId1000" Type="http://schemas.openxmlformats.org/officeDocument/2006/relationships/revisionLog" Target="revisionLog1000.xml"/><Relationship Id="rId1305" Type="http://schemas.openxmlformats.org/officeDocument/2006/relationships/revisionLog" Target="revisionLog1305.xml"/><Relationship Id="rId1957" Type="http://schemas.openxmlformats.org/officeDocument/2006/relationships/revisionLog" Target="revisionLog1957.xml"/><Relationship Id="rId2703" Type="http://schemas.openxmlformats.org/officeDocument/2006/relationships/revisionLog" Target="revisionLog2703.xml"/><Relationship Id="rId2910" Type="http://schemas.openxmlformats.org/officeDocument/2006/relationships/revisionLog" Target="revisionLog2910.xml"/><Relationship Id="rId1512" Type="http://schemas.openxmlformats.org/officeDocument/2006/relationships/revisionLog" Target="revisionLog1512.xml"/><Relationship Id="rId1817" Type="http://schemas.openxmlformats.org/officeDocument/2006/relationships/revisionLog" Target="revisionLog1817.xml"/><Relationship Id="rId11" Type="http://schemas.openxmlformats.org/officeDocument/2006/relationships/revisionLog" Target="revisionLog11.xml"/><Relationship Id="rId398" Type="http://schemas.openxmlformats.org/officeDocument/2006/relationships/revisionLog" Target="revisionLog398.xml"/><Relationship Id="rId2079" Type="http://schemas.openxmlformats.org/officeDocument/2006/relationships/revisionLog" Target="revisionLog2079.xml"/><Relationship Id="rId160" Type="http://schemas.openxmlformats.org/officeDocument/2006/relationships/revisionLog" Target="revisionLog160.xml"/><Relationship Id="rId2286" Type="http://schemas.openxmlformats.org/officeDocument/2006/relationships/revisionLog" Target="revisionLog2286.xml"/><Relationship Id="rId2493" Type="http://schemas.openxmlformats.org/officeDocument/2006/relationships/revisionLog" Target="revisionLog2493.xml"/><Relationship Id="rId258" Type="http://schemas.openxmlformats.org/officeDocument/2006/relationships/revisionLog" Target="revisionLog258.xml"/><Relationship Id="rId465" Type="http://schemas.openxmlformats.org/officeDocument/2006/relationships/revisionLog" Target="revisionLog465.xml"/><Relationship Id="rId672" Type="http://schemas.openxmlformats.org/officeDocument/2006/relationships/revisionLog" Target="revisionLog672.xml"/><Relationship Id="rId1095" Type="http://schemas.openxmlformats.org/officeDocument/2006/relationships/revisionLog" Target="revisionLog1095.xml"/><Relationship Id="rId2146" Type="http://schemas.openxmlformats.org/officeDocument/2006/relationships/revisionLog" Target="revisionLog2146.xml"/><Relationship Id="rId2353" Type="http://schemas.openxmlformats.org/officeDocument/2006/relationships/revisionLog" Target="revisionLog2353.xml"/><Relationship Id="rId2560" Type="http://schemas.openxmlformats.org/officeDocument/2006/relationships/revisionLog" Target="revisionLog2560.xml"/><Relationship Id="rId2798" Type="http://schemas.openxmlformats.org/officeDocument/2006/relationships/revisionLog" Target="revisionLog2798.xml"/><Relationship Id="rId118" Type="http://schemas.openxmlformats.org/officeDocument/2006/relationships/revisionLog" Target="revisionLog118.xml"/><Relationship Id="rId325" Type="http://schemas.openxmlformats.org/officeDocument/2006/relationships/revisionLog" Target="revisionLog325.xml"/><Relationship Id="rId532" Type="http://schemas.openxmlformats.org/officeDocument/2006/relationships/revisionLog" Target="revisionLog532.xml"/><Relationship Id="rId977" Type="http://schemas.openxmlformats.org/officeDocument/2006/relationships/revisionLog" Target="revisionLog977.xml"/><Relationship Id="rId1162" Type="http://schemas.openxmlformats.org/officeDocument/2006/relationships/revisionLog" Target="revisionLog1162.xml"/><Relationship Id="rId2006" Type="http://schemas.openxmlformats.org/officeDocument/2006/relationships/revisionLog" Target="revisionLog2006.xml"/><Relationship Id="rId2213" Type="http://schemas.openxmlformats.org/officeDocument/2006/relationships/revisionLog" Target="revisionLog2213.xml"/><Relationship Id="rId2420" Type="http://schemas.openxmlformats.org/officeDocument/2006/relationships/revisionLog" Target="revisionLog2420.xml"/><Relationship Id="rId2658" Type="http://schemas.openxmlformats.org/officeDocument/2006/relationships/revisionLog" Target="revisionLog2658.xml"/><Relationship Id="rId2865" Type="http://schemas.openxmlformats.org/officeDocument/2006/relationships/revisionLog" Target="revisionLog2865.xml"/><Relationship Id="rId837" Type="http://schemas.openxmlformats.org/officeDocument/2006/relationships/revisionLog" Target="revisionLog837.xml"/><Relationship Id="rId1022" Type="http://schemas.openxmlformats.org/officeDocument/2006/relationships/revisionLog" Target="revisionLog1022.xml"/><Relationship Id="rId1467" Type="http://schemas.openxmlformats.org/officeDocument/2006/relationships/revisionLog" Target="revisionLog1467.xml"/><Relationship Id="rId1674" Type="http://schemas.openxmlformats.org/officeDocument/2006/relationships/revisionLog" Target="revisionLog1674.xml"/><Relationship Id="rId1881" Type="http://schemas.openxmlformats.org/officeDocument/2006/relationships/revisionLog" Target="revisionLog1881.xml"/><Relationship Id="rId2518" Type="http://schemas.openxmlformats.org/officeDocument/2006/relationships/revisionLog" Target="revisionLog2518.xml"/><Relationship Id="rId2725" Type="http://schemas.openxmlformats.org/officeDocument/2006/relationships/revisionLog" Target="revisionLog2725.xml"/><Relationship Id="rId2932" Type="http://schemas.openxmlformats.org/officeDocument/2006/relationships/revisionLog" Target="revisionLog2932.xml"/><Relationship Id="rId904" Type="http://schemas.openxmlformats.org/officeDocument/2006/relationships/revisionLog" Target="revisionLog904.xml"/><Relationship Id="rId1327" Type="http://schemas.openxmlformats.org/officeDocument/2006/relationships/revisionLog" Target="revisionLog1327.xml"/><Relationship Id="rId1534" Type="http://schemas.openxmlformats.org/officeDocument/2006/relationships/revisionLog" Target="revisionLog1534.xml"/><Relationship Id="rId1741" Type="http://schemas.openxmlformats.org/officeDocument/2006/relationships/revisionLog" Target="revisionLog1741.xml"/><Relationship Id="rId1979" Type="http://schemas.openxmlformats.org/officeDocument/2006/relationships/revisionLog" Target="revisionLog1979.xml"/><Relationship Id="rId33" Type="http://schemas.openxmlformats.org/officeDocument/2006/relationships/revisionLog" Target="revisionLog33.xml"/><Relationship Id="rId1601" Type="http://schemas.openxmlformats.org/officeDocument/2006/relationships/revisionLog" Target="revisionLog1601.xml"/><Relationship Id="rId1839" Type="http://schemas.openxmlformats.org/officeDocument/2006/relationships/revisionLog" Target="revisionLog1839.xml"/><Relationship Id="rId182" Type="http://schemas.openxmlformats.org/officeDocument/2006/relationships/revisionLog" Target="revisionLog182.xml"/><Relationship Id="rId1906" Type="http://schemas.openxmlformats.org/officeDocument/2006/relationships/revisionLog" Target="revisionLog1906.xml"/><Relationship Id="rId487" Type="http://schemas.openxmlformats.org/officeDocument/2006/relationships/revisionLog" Target="revisionLog487.xml"/><Relationship Id="rId694" Type="http://schemas.openxmlformats.org/officeDocument/2006/relationships/revisionLog" Target="revisionLog694.xml"/><Relationship Id="rId2070" Type="http://schemas.openxmlformats.org/officeDocument/2006/relationships/revisionLog" Target="revisionLog2070.xml"/><Relationship Id="rId2168" Type="http://schemas.openxmlformats.org/officeDocument/2006/relationships/revisionLog" Target="revisionLog2168.xml"/><Relationship Id="rId2375" Type="http://schemas.openxmlformats.org/officeDocument/2006/relationships/revisionLog" Target="revisionLog2375.xml"/><Relationship Id="rId347" Type="http://schemas.openxmlformats.org/officeDocument/2006/relationships/revisionLog" Target="revisionLog347.xml"/><Relationship Id="rId999" Type="http://schemas.openxmlformats.org/officeDocument/2006/relationships/revisionLog" Target="revisionLog999.xml"/><Relationship Id="rId1184" Type="http://schemas.openxmlformats.org/officeDocument/2006/relationships/revisionLog" Target="revisionLog1184.xml"/><Relationship Id="rId2028" Type="http://schemas.openxmlformats.org/officeDocument/2006/relationships/revisionLog" Target="revisionLog2028.xml"/><Relationship Id="rId2582" Type="http://schemas.openxmlformats.org/officeDocument/2006/relationships/revisionLog" Target="revisionLog2582.xml"/><Relationship Id="rId2887" Type="http://schemas.openxmlformats.org/officeDocument/2006/relationships/revisionLog" Target="revisionLog2887.xml"/><Relationship Id="rId554" Type="http://schemas.openxmlformats.org/officeDocument/2006/relationships/revisionLog" Target="revisionLog554.xml"/><Relationship Id="rId761" Type="http://schemas.openxmlformats.org/officeDocument/2006/relationships/revisionLog" Target="revisionLog761.xml"/><Relationship Id="rId859" Type="http://schemas.openxmlformats.org/officeDocument/2006/relationships/revisionLog" Target="revisionLog859.xml"/><Relationship Id="rId1391" Type="http://schemas.openxmlformats.org/officeDocument/2006/relationships/revisionLog" Target="revisionLog1391.xml"/><Relationship Id="rId1489" Type="http://schemas.openxmlformats.org/officeDocument/2006/relationships/revisionLog" Target="revisionLog1489.xml"/><Relationship Id="rId1696" Type="http://schemas.openxmlformats.org/officeDocument/2006/relationships/revisionLog" Target="revisionLog1696.xml"/><Relationship Id="rId2235" Type="http://schemas.openxmlformats.org/officeDocument/2006/relationships/revisionLog" Target="revisionLog2235.xml"/><Relationship Id="rId2442" Type="http://schemas.openxmlformats.org/officeDocument/2006/relationships/revisionLog" Target="revisionLog2442.xml"/><Relationship Id="rId207" Type="http://schemas.openxmlformats.org/officeDocument/2006/relationships/revisionLog" Target="revisionLog207.xml"/><Relationship Id="rId414" Type="http://schemas.openxmlformats.org/officeDocument/2006/relationships/revisionLog" Target="revisionLog414.xml"/><Relationship Id="rId621" Type="http://schemas.openxmlformats.org/officeDocument/2006/relationships/revisionLog" Target="revisionLog621.xml"/><Relationship Id="rId1044" Type="http://schemas.openxmlformats.org/officeDocument/2006/relationships/revisionLog" Target="revisionLog1044.xml"/><Relationship Id="rId1251" Type="http://schemas.openxmlformats.org/officeDocument/2006/relationships/revisionLog" Target="revisionLog1251.xml"/><Relationship Id="rId1349" Type="http://schemas.openxmlformats.org/officeDocument/2006/relationships/revisionLog" Target="revisionLog1349.xml"/><Relationship Id="rId2302" Type="http://schemas.openxmlformats.org/officeDocument/2006/relationships/revisionLog" Target="revisionLog2302.xml"/><Relationship Id="rId2747" Type="http://schemas.openxmlformats.org/officeDocument/2006/relationships/revisionLog" Target="revisionLog2747.xml"/><Relationship Id="rId2954" Type="http://schemas.openxmlformats.org/officeDocument/2006/relationships/revisionLog" Target="revisionLog2954.xml"/><Relationship Id="rId719" Type="http://schemas.openxmlformats.org/officeDocument/2006/relationships/revisionLog" Target="revisionLog719.xml"/><Relationship Id="rId926" Type="http://schemas.openxmlformats.org/officeDocument/2006/relationships/revisionLog" Target="revisionLog926.xml"/><Relationship Id="rId1111" Type="http://schemas.openxmlformats.org/officeDocument/2006/relationships/revisionLog" Target="revisionLog1111.xml"/><Relationship Id="rId1556" Type="http://schemas.openxmlformats.org/officeDocument/2006/relationships/revisionLog" Target="revisionLog1556.xml"/><Relationship Id="rId1763" Type="http://schemas.openxmlformats.org/officeDocument/2006/relationships/revisionLog" Target="revisionLog1763.xml"/><Relationship Id="rId1970" Type="http://schemas.openxmlformats.org/officeDocument/2006/relationships/revisionLog" Target="revisionLog1970.xml"/><Relationship Id="rId2607" Type="http://schemas.openxmlformats.org/officeDocument/2006/relationships/revisionLog" Target="revisionLog2607.xml"/><Relationship Id="rId2814" Type="http://schemas.openxmlformats.org/officeDocument/2006/relationships/revisionLog" Target="revisionLog2814.xml"/><Relationship Id="rId55" Type="http://schemas.openxmlformats.org/officeDocument/2006/relationships/revisionLog" Target="revisionLog55.xml"/><Relationship Id="rId1209" Type="http://schemas.openxmlformats.org/officeDocument/2006/relationships/revisionLog" Target="revisionLog1209.xml"/><Relationship Id="rId1416" Type="http://schemas.openxmlformats.org/officeDocument/2006/relationships/revisionLog" Target="revisionLog1416.xml"/><Relationship Id="rId1623" Type="http://schemas.openxmlformats.org/officeDocument/2006/relationships/revisionLog" Target="revisionLog1623.xml"/><Relationship Id="rId1830" Type="http://schemas.openxmlformats.org/officeDocument/2006/relationships/revisionLog" Target="revisionLog1830.xml"/><Relationship Id="rId1928" Type="http://schemas.openxmlformats.org/officeDocument/2006/relationships/revisionLog" Target="revisionLog1928.xml"/><Relationship Id="rId2092" Type="http://schemas.openxmlformats.org/officeDocument/2006/relationships/revisionLog" Target="revisionLog2092.xml"/><Relationship Id="rId271" Type="http://schemas.openxmlformats.org/officeDocument/2006/relationships/revisionLog" Target="revisionLog271.xml"/><Relationship Id="rId2397" Type="http://schemas.openxmlformats.org/officeDocument/2006/relationships/revisionLog" Target="revisionLog2397.xml"/><Relationship Id="rId3003" Type="http://schemas.openxmlformats.org/officeDocument/2006/relationships/revisionLog" Target="revisionLog3003.xml"/><Relationship Id="rId131" Type="http://schemas.openxmlformats.org/officeDocument/2006/relationships/revisionLog" Target="revisionLog131.xml"/><Relationship Id="rId369" Type="http://schemas.openxmlformats.org/officeDocument/2006/relationships/revisionLog" Target="revisionLog369.xml"/><Relationship Id="rId576" Type="http://schemas.openxmlformats.org/officeDocument/2006/relationships/revisionLog" Target="revisionLog576.xml"/><Relationship Id="rId783" Type="http://schemas.openxmlformats.org/officeDocument/2006/relationships/revisionLog" Target="revisionLog783.xml"/><Relationship Id="rId990" Type="http://schemas.openxmlformats.org/officeDocument/2006/relationships/revisionLog" Target="revisionLog990.xml"/><Relationship Id="rId2257" Type="http://schemas.openxmlformats.org/officeDocument/2006/relationships/revisionLog" Target="revisionLog2257.xml"/><Relationship Id="rId2464" Type="http://schemas.openxmlformats.org/officeDocument/2006/relationships/revisionLog" Target="revisionLog2464.xml"/><Relationship Id="rId2671" Type="http://schemas.openxmlformats.org/officeDocument/2006/relationships/revisionLog" Target="revisionLog2671.xml"/><Relationship Id="rId229" Type="http://schemas.openxmlformats.org/officeDocument/2006/relationships/revisionLog" Target="revisionLog229.xml"/><Relationship Id="rId436" Type="http://schemas.openxmlformats.org/officeDocument/2006/relationships/revisionLog" Target="revisionLog436.xml"/><Relationship Id="rId643" Type="http://schemas.openxmlformats.org/officeDocument/2006/relationships/revisionLog" Target="revisionLog643.xml"/><Relationship Id="rId1066" Type="http://schemas.openxmlformats.org/officeDocument/2006/relationships/revisionLog" Target="revisionLog1066.xml"/><Relationship Id="rId1273" Type="http://schemas.openxmlformats.org/officeDocument/2006/relationships/revisionLog" Target="revisionLog1273.xml"/><Relationship Id="rId1480" Type="http://schemas.openxmlformats.org/officeDocument/2006/relationships/revisionLog" Target="revisionLog1480.xml"/><Relationship Id="rId2117" Type="http://schemas.openxmlformats.org/officeDocument/2006/relationships/revisionLog" Target="revisionLog2117.xml"/><Relationship Id="rId2324" Type="http://schemas.openxmlformats.org/officeDocument/2006/relationships/revisionLog" Target="revisionLog2324.xml"/><Relationship Id="rId2769" Type="http://schemas.openxmlformats.org/officeDocument/2006/relationships/revisionLog" Target="revisionLog2769.xml"/><Relationship Id="rId2976" Type="http://schemas.openxmlformats.org/officeDocument/2006/relationships/revisionLog" Target="revisionLog2976.xml"/><Relationship Id="rId850" Type="http://schemas.openxmlformats.org/officeDocument/2006/relationships/revisionLog" Target="revisionLog850.xml"/><Relationship Id="rId948" Type="http://schemas.openxmlformats.org/officeDocument/2006/relationships/revisionLog" Target="revisionLog948.xml"/><Relationship Id="rId1133" Type="http://schemas.openxmlformats.org/officeDocument/2006/relationships/revisionLog" Target="revisionLog1133.xml"/><Relationship Id="rId1578" Type="http://schemas.openxmlformats.org/officeDocument/2006/relationships/revisionLog" Target="revisionLog1578.xml"/><Relationship Id="rId1785" Type="http://schemas.openxmlformats.org/officeDocument/2006/relationships/revisionLog" Target="revisionLog1785.xml"/><Relationship Id="rId1992" Type="http://schemas.openxmlformats.org/officeDocument/2006/relationships/revisionLog" Target="revisionLog1992.xml"/><Relationship Id="rId2531" Type="http://schemas.openxmlformats.org/officeDocument/2006/relationships/revisionLog" Target="revisionLog2531.xml"/><Relationship Id="rId2629" Type="http://schemas.openxmlformats.org/officeDocument/2006/relationships/revisionLog" Target="revisionLog2629.xml"/><Relationship Id="rId2836" Type="http://schemas.openxmlformats.org/officeDocument/2006/relationships/revisionLog" Target="revisionLog2836.xml"/><Relationship Id="rId77" Type="http://schemas.openxmlformats.org/officeDocument/2006/relationships/revisionLog" Target="revisionLog77.xml"/><Relationship Id="rId503" Type="http://schemas.openxmlformats.org/officeDocument/2006/relationships/revisionLog" Target="revisionLog503.xml"/><Relationship Id="rId710" Type="http://schemas.openxmlformats.org/officeDocument/2006/relationships/revisionLog" Target="revisionLog710.xml"/><Relationship Id="rId808" Type="http://schemas.openxmlformats.org/officeDocument/2006/relationships/revisionLog" Target="revisionLog808.xml"/><Relationship Id="rId1340" Type="http://schemas.openxmlformats.org/officeDocument/2006/relationships/revisionLog" Target="revisionLog1340.xml"/><Relationship Id="rId1438" Type="http://schemas.openxmlformats.org/officeDocument/2006/relationships/revisionLog" Target="revisionLog1438.xml"/><Relationship Id="rId1645" Type="http://schemas.openxmlformats.org/officeDocument/2006/relationships/revisionLog" Target="revisionLog1645.xml"/><Relationship Id="rId1200" Type="http://schemas.openxmlformats.org/officeDocument/2006/relationships/revisionLog" Target="revisionLog1200.xml"/><Relationship Id="rId1852" Type="http://schemas.openxmlformats.org/officeDocument/2006/relationships/revisionLog" Target="revisionLog1852.xml"/><Relationship Id="rId2903" Type="http://schemas.openxmlformats.org/officeDocument/2006/relationships/revisionLog" Target="revisionLog2903.xml"/><Relationship Id="rId1505" Type="http://schemas.openxmlformats.org/officeDocument/2006/relationships/revisionLog" Target="revisionLog1505.xml"/><Relationship Id="rId1712" Type="http://schemas.openxmlformats.org/officeDocument/2006/relationships/revisionLog" Target="revisionLog1712.xml"/><Relationship Id="rId293" Type="http://schemas.openxmlformats.org/officeDocument/2006/relationships/revisionLog" Target="revisionLog293.xml"/><Relationship Id="rId2181" Type="http://schemas.openxmlformats.org/officeDocument/2006/relationships/revisionLog" Target="revisionLog2181.xml"/><Relationship Id="rId153" Type="http://schemas.openxmlformats.org/officeDocument/2006/relationships/revisionLog" Target="revisionLog153.xml"/><Relationship Id="rId360" Type="http://schemas.openxmlformats.org/officeDocument/2006/relationships/revisionLog" Target="revisionLog360.xml"/><Relationship Id="rId598" Type="http://schemas.openxmlformats.org/officeDocument/2006/relationships/revisionLog" Target="revisionLog598.xml"/><Relationship Id="rId2041" Type="http://schemas.openxmlformats.org/officeDocument/2006/relationships/revisionLog" Target="revisionLog2041.xml"/><Relationship Id="rId2279" Type="http://schemas.openxmlformats.org/officeDocument/2006/relationships/revisionLog" Target="revisionLog2279.xml"/><Relationship Id="rId2486" Type="http://schemas.openxmlformats.org/officeDocument/2006/relationships/revisionLog" Target="revisionLog2486.xml"/><Relationship Id="rId2693" Type="http://schemas.openxmlformats.org/officeDocument/2006/relationships/revisionLog" Target="revisionLog2693.xml"/><Relationship Id="rId220" Type="http://schemas.openxmlformats.org/officeDocument/2006/relationships/revisionLog" Target="revisionLog220.xml"/><Relationship Id="rId458" Type="http://schemas.openxmlformats.org/officeDocument/2006/relationships/revisionLog" Target="revisionLog458.xml"/><Relationship Id="rId665" Type="http://schemas.openxmlformats.org/officeDocument/2006/relationships/revisionLog" Target="revisionLog665.xml"/><Relationship Id="rId872" Type="http://schemas.openxmlformats.org/officeDocument/2006/relationships/revisionLog" Target="revisionLog872.xml"/><Relationship Id="rId1088" Type="http://schemas.openxmlformats.org/officeDocument/2006/relationships/revisionLog" Target="revisionLog1088.xml"/><Relationship Id="rId1295" Type="http://schemas.openxmlformats.org/officeDocument/2006/relationships/revisionLog" Target="revisionLog1295.xml"/><Relationship Id="rId2139" Type="http://schemas.openxmlformats.org/officeDocument/2006/relationships/revisionLog" Target="revisionLog2139.xml"/><Relationship Id="rId2346" Type="http://schemas.openxmlformats.org/officeDocument/2006/relationships/revisionLog" Target="revisionLog2346.xml"/><Relationship Id="rId2553" Type="http://schemas.openxmlformats.org/officeDocument/2006/relationships/revisionLog" Target="revisionLog2553.xml"/><Relationship Id="rId2760" Type="http://schemas.openxmlformats.org/officeDocument/2006/relationships/revisionLog" Target="revisionLog2760.xml"/><Relationship Id="rId2998" Type="http://schemas.openxmlformats.org/officeDocument/2006/relationships/revisionLog" Target="revisionLog2998.xml"/><Relationship Id="rId318" Type="http://schemas.openxmlformats.org/officeDocument/2006/relationships/revisionLog" Target="revisionLog318.xml"/><Relationship Id="rId525" Type="http://schemas.openxmlformats.org/officeDocument/2006/relationships/revisionLog" Target="revisionLog525.xml"/><Relationship Id="rId732" Type="http://schemas.openxmlformats.org/officeDocument/2006/relationships/revisionLog" Target="revisionLog732.xml"/><Relationship Id="rId1155" Type="http://schemas.openxmlformats.org/officeDocument/2006/relationships/revisionLog" Target="revisionLog1155.xml"/><Relationship Id="rId1362" Type="http://schemas.openxmlformats.org/officeDocument/2006/relationships/revisionLog" Target="revisionLog1362.xml"/><Relationship Id="rId2206" Type="http://schemas.openxmlformats.org/officeDocument/2006/relationships/revisionLog" Target="revisionLog2206.xml"/><Relationship Id="rId2413" Type="http://schemas.openxmlformats.org/officeDocument/2006/relationships/revisionLog" Target="revisionLog2413.xml"/><Relationship Id="rId2620" Type="http://schemas.openxmlformats.org/officeDocument/2006/relationships/revisionLog" Target="revisionLog2620.xml"/><Relationship Id="rId2858" Type="http://schemas.openxmlformats.org/officeDocument/2006/relationships/revisionLog" Target="revisionLog2858.xml"/><Relationship Id="rId99" Type="http://schemas.openxmlformats.org/officeDocument/2006/relationships/revisionLog" Target="revisionLog99.xml"/><Relationship Id="rId1015" Type="http://schemas.openxmlformats.org/officeDocument/2006/relationships/revisionLog" Target="revisionLog1015.xml"/><Relationship Id="rId1222" Type="http://schemas.openxmlformats.org/officeDocument/2006/relationships/revisionLog" Target="revisionLog1222.xml"/><Relationship Id="rId1667" Type="http://schemas.openxmlformats.org/officeDocument/2006/relationships/revisionLog" Target="revisionLog1667.xml"/><Relationship Id="rId1874" Type="http://schemas.openxmlformats.org/officeDocument/2006/relationships/revisionLog" Target="revisionLog1874.xml"/><Relationship Id="rId2718" Type="http://schemas.openxmlformats.org/officeDocument/2006/relationships/revisionLog" Target="revisionLog2718.xml"/><Relationship Id="rId2925" Type="http://schemas.openxmlformats.org/officeDocument/2006/relationships/revisionLog" Target="revisionLog2925.xml"/><Relationship Id="rId1527" Type="http://schemas.openxmlformats.org/officeDocument/2006/relationships/revisionLog" Target="revisionLog1527.xml"/><Relationship Id="rId1734" Type="http://schemas.openxmlformats.org/officeDocument/2006/relationships/revisionLog" Target="revisionLog1734.xml"/><Relationship Id="rId1941" Type="http://schemas.openxmlformats.org/officeDocument/2006/relationships/revisionLog" Target="revisionLog1941.xml"/><Relationship Id="rId26" Type="http://schemas.openxmlformats.org/officeDocument/2006/relationships/revisionLog" Target="revisionLog26.xml"/><Relationship Id="rId175" Type="http://schemas.openxmlformats.org/officeDocument/2006/relationships/revisionLog" Target="revisionLog175.xml"/><Relationship Id="rId1801" Type="http://schemas.openxmlformats.org/officeDocument/2006/relationships/revisionLog" Target="revisionLog1801.xml"/><Relationship Id="rId382" Type="http://schemas.openxmlformats.org/officeDocument/2006/relationships/revisionLog" Target="revisionLog382.xml"/><Relationship Id="rId687" Type="http://schemas.openxmlformats.org/officeDocument/2006/relationships/revisionLog" Target="revisionLog687.xml"/><Relationship Id="rId2063" Type="http://schemas.openxmlformats.org/officeDocument/2006/relationships/revisionLog" Target="revisionLog2063.xml"/><Relationship Id="rId2270" Type="http://schemas.openxmlformats.org/officeDocument/2006/relationships/revisionLog" Target="revisionLog2270.xml"/><Relationship Id="rId2368" Type="http://schemas.openxmlformats.org/officeDocument/2006/relationships/revisionLog" Target="revisionLog2368.xml"/><Relationship Id="rId242" Type="http://schemas.openxmlformats.org/officeDocument/2006/relationships/revisionLog" Target="revisionLog242.xml"/><Relationship Id="rId894" Type="http://schemas.openxmlformats.org/officeDocument/2006/relationships/revisionLog" Target="revisionLog894.xml"/><Relationship Id="rId1177" Type="http://schemas.openxmlformats.org/officeDocument/2006/relationships/revisionLog" Target="revisionLog1177.xml"/><Relationship Id="rId2130" Type="http://schemas.openxmlformats.org/officeDocument/2006/relationships/revisionLog" Target="revisionLog2130.xml"/><Relationship Id="rId2575" Type="http://schemas.openxmlformats.org/officeDocument/2006/relationships/revisionLog" Target="revisionLog2575.xml"/><Relationship Id="rId2782" Type="http://schemas.openxmlformats.org/officeDocument/2006/relationships/revisionLog" Target="revisionLog2782.xml"/><Relationship Id="rId102" Type="http://schemas.openxmlformats.org/officeDocument/2006/relationships/revisionLog" Target="revisionLog102.xml"/><Relationship Id="rId547" Type="http://schemas.openxmlformats.org/officeDocument/2006/relationships/revisionLog" Target="revisionLog547.xml"/><Relationship Id="rId754" Type="http://schemas.openxmlformats.org/officeDocument/2006/relationships/revisionLog" Target="revisionLog754.xml"/><Relationship Id="rId961" Type="http://schemas.openxmlformats.org/officeDocument/2006/relationships/revisionLog" Target="revisionLog961.xml"/><Relationship Id="rId1384" Type="http://schemas.openxmlformats.org/officeDocument/2006/relationships/revisionLog" Target="revisionLog1384.xml"/><Relationship Id="rId1591" Type="http://schemas.openxmlformats.org/officeDocument/2006/relationships/revisionLog" Target="revisionLog1591.xml"/><Relationship Id="rId1689" Type="http://schemas.openxmlformats.org/officeDocument/2006/relationships/revisionLog" Target="revisionLog1689.xml"/><Relationship Id="rId2228" Type="http://schemas.openxmlformats.org/officeDocument/2006/relationships/revisionLog" Target="revisionLog2228.xml"/><Relationship Id="rId2435" Type="http://schemas.openxmlformats.org/officeDocument/2006/relationships/revisionLog" Target="revisionLog2435.xml"/><Relationship Id="rId2642" Type="http://schemas.openxmlformats.org/officeDocument/2006/relationships/revisionLog" Target="revisionLog2642.xml"/><Relationship Id="rId90" Type="http://schemas.openxmlformats.org/officeDocument/2006/relationships/revisionLog" Target="revisionLog90.xml"/><Relationship Id="rId407" Type="http://schemas.openxmlformats.org/officeDocument/2006/relationships/revisionLog" Target="revisionLog407.xml"/><Relationship Id="rId614" Type="http://schemas.openxmlformats.org/officeDocument/2006/relationships/revisionLog" Target="revisionLog614.xml"/><Relationship Id="rId821" Type="http://schemas.openxmlformats.org/officeDocument/2006/relationships/revisionLog" Target="revisionLog821.xml"/><Relationship Id="rId1037" Type="http://schemas.openxmlformats.org/officeDocument/2006/relationships/revisionLog" Target="revisionLog1037.xml"/><Relationship Id="rId1244" Type="http://schemas.openxmlformats.org/officeDocument/2006/relationships/revisionLog" Target="revisionLog1244.xml"/><Relationship Id="rId1451" Type="http://schemas.openxmlformats.org/officeDocument/2006/relationships/revisionLog" Target="revisionLog1451.xml"/><Relationship Id="rId1896" Type="http://schemas.openxmlformats.org/officeDocument/2006/relationships/revisionLog" Target="revisionLog1896.xml"/><Relationship Id="rId2502" Type="http://schemas.openxmlformats.org/officeDocument/2006/relationships/revisionLog" Target="revisionLog2502.xml"/><Relationship Id="rId2947" Type="http://schemas.openxmlformats.org/officeDocument/2006/relationships/revisionLog" Target="revisionLog2947.xml"/><Relationship Id="rId919" Type="http://schemas.openxmlformats.org/officeDocument/2006/relationships/revisionLog" Target="revisionLog919.xml"/><Relationship Id="rId1104" Type="http://schemas.openxmlformats.org/officeDocument/2006/relationships/revisionLog" Target="revisionLog1104.xml"/><Relationship Id="rId1311" Type="http://schemas.openxmlformats.org/officeDocument/2006/relationships/revisionLog" Target="revisionLog1311.xml"/><Relationship Id="rId1549" Type="http://schemas.openxmlformats.org/officeDocument/2006/relationships/revisionLog" Target="revisionLog1549.xml"/><Relationship Id="rId1756" Type="http://schemas.openxmlformats.org/officeDocument/2006/relationships/revisionLog" Target="revisionLog1756.xml"/><Relationship Id="rId1963" Type="http://schemas.openxmlformats.org/officeDocument/2006/relationships/revisionLog" Target="revisionLog1963.xml"/><Relationship Id="rId2807" Type="http://schemas.openxmlformats.org/officeDocument/2006/relationships/revisionLog" Target="revisionLog2807.xml"/><Relationship Id="rId48" Type="http://schemas.openxmlformats.org/officeDocument/2006/relationships/revisionLog" Target="revisionLog48.xml"/><Relationship Id="rId1409" Type="http://schemas.openxmlformats.org/officeDocument/2006/relationships/revisionLog" Target="revisionLog1409.xml"/><Relationship Id="rId1616" Type="http://schemas.openxmlformats.org/officeDocument/2006/relationships/revisionLog" Target="revisionLog1616.xml"/><Relationship Id="rId1823" Type="http://schemas.openxmlformats.org/officeDocument/2006/relationships/revisionLog" Target="revisionLog1823.xml"/><Relationship Id="rId197" Type="http://schemas.openxmlformats.org/officeDocument/2006/relationships/revisionLog" Target="revisionLog197.xml"/><Relationship Id="rId2085" Type="http://schemas.openxmlformats.org/officeDocument/2006/relationships/revisionLog" Target="revisionLog2085.xml"/><Relationship Id="rId2292" Type="http://schemas.openxmlformats.org/officeDocument/2006/relationships/revisionLog" Target="revisionLog2292.xml"/><Relationship Id="rId264" Type="http://schemas.openxmlformats.org/officeDocument/2006/relationships/revisionLog" Target="revisionLog264.xml"/><Relationship Id="rId471" Type="http://schemas.openxmlformats.org/officeDocument/2006/relationships/revisionLog" Target="revisionLog471.xml"/><Relationship Id="rId2152" Type="http://schemas.openxmlformats.org/officeDocument/2006/relationships/revisionLog" Target="revisionLog2152.xml"/><Relationship Id="rId2597" Type="http://schemas.openxmlformats.org/officeDocument/2006/relationships/revisionLog" Target="revisionLog2597.xml"/><Relationship Id="rId124" Type="http://schemas.openxmlformats.org/officeDocument/2006/relationships/revisionLog" Target="revisionLog124.xml"/><Relationship Id="rId569" Type="http://schemas.openxmlformats.org/officeDocument/2006/relationships/revisionLog" Target="revisionLog569.xml"/><Relationship Id="rId776" Type="http://schemas.openxmlformats.org/officeDocument/2006/relationships/revisionLog" Target="revisionLog776.xml"/><Relationship Id="rId983" Type="http://schemas.openxmlformats.org/officeDocument/2006/relationships/revisionLog" Target="revisionLog983.xml"/><Relationship Id="rId1199" Type="http://schemas.openxmlformats.org/officeDocument/2006/relationships/revisionLog" Target="revisionLog1199.xml"/><Relationship Id="rId2457" Type="http://schemas.openxmlformats.org/officeDocument/2006/relationships/revisionLog" Target="revisionLog2457.xml"/><Relationship Id="rId2664" Type="http://schemas.openxmlformats.org/officeDocument/2006/relationships/revisionLog" Target="revisionLog2664.xml"/><Relationship Id="rId331" Type="http://schemas.openxmlformats.org/officeDocument/2006/relationships/revisionLog" Target="revisionLog331.xml"/><Relationship Id="rId429" Type="http://schemas.openxmlformats.org/officeDocument/2006/relationships/revisionLog" Target="revisionLog429.xml"/><Relationship Id="rId636" Type="http://schemas.openxmlformats.org/officeDocument/2006/relationships/revisionLog" Target="revisionLog636.xml"/><Relationship Id="rId1059" Type="http://schemas.openxmlformats.org/officeDocument/2006/relationships/revisionLog" Target="revisionLog1059.xml"/><Relationship Id="rId1266" Type="http://schemas.openxmlformats.org/officeDocument/2006/relationships/revisionLog" Target="revisionLog1266.xml"/><Relationship Id="rId1473" Type="http://schemas.openxmlformats.org/officeDocument/2006/relationships/revisionLog" Target="revisionLog1473.xml"/><Relationship Id="rId2012" Type="http://schemas.openxmlformats.org/officeDocument/2006/relationships/revisionLog" Target="revisionLog2012.xml"/><Relationship Id="rId2317" Type="http://schemas.openxmlformats.org/officeDocument/2006/relationships/revisionLog" Target="revisionLog2317.xml"/><Relationship Id="rId2871" Type="http://schemas.openxmlformats.org/officeDocument/2006/relationships/revisionLog" Target="revisionLog2871.xml"/><Relationship Id="rId2969" Type="http://schemas.openxmlformats.org/officeDocument/2006/relationships/revisionLog" Target="revisionLog2969.xml"/><Relationship Id="rId843" Type="http://schemas.openxmlformats.org/officeDocument/2006/relationships/revisionLog" Target="revisionLog843.xml"/><Relationship Id="rId1126" Type="http://schemas.openxmlformats.org/officeDocument/2006/relationships/revisionLog" Target="revisionLog1126.xml"/><Relationship Id="rId1680" Type="http://schemas.openxmlformats.org/officeDocument/2006/relationships/revisionLog" Target="revisionLog1680.xml"/><Relationship Id="rId1778" Type="http://schemas.openxmlformats.org/officeDocument/2006/relationships/revisionLog" Target="revisionLog1778.xml"/><Relationship Id="rId1985" Type="http://schemas.openxmlformats.org/officeDocument/2006/relationships/revisionLog" Target="revisionLog1985.xml"/><Relationship Id="rId2524" Type="http://schemas.openxmlformats.org/officeDocument/2006/relationships/revisionLog" Target="revisionLog2524.xml"/><Relationship Id="rId2731" Type="http://schemas.openxmlformats.org/officeDocument/2006/relationships/revisionLog" Target="revisionLog2731.xml"/><Relationship Id="rId2829" Type="http://schemas.openxmlformats.org/officeDocument/2006/relationships/revisionLog" Target="revisionLog2829.xml"/><Relationship Id="rId703" Type="http://schemas.openxmlformats.org/officeDocument/2006/relationships/revisionLog" Target="revisionLog703.xml"/><Relationship Id="rId910" Type="http://schemas.openxmlformats.org/officeDocument/2006/relationships/revisionLog" Target="revisionLog910.xml"/><Relationship Id="rId1333" Type="http://schemas.openxmlformats.org/officeDocument/2006/relationships/revisionLog" Target="revisionLog1333.xml"/><Relationship Id="rId1540" Type="http://schemas.openxmlformats.org/officeDocument/2006/relationships/revisionLog" Target="revisionLog1540.xml"/><Relationship Id="rId1638" Type="http://schemas.openxmlformats.org/officeDocument/2006/relationships/revisionLog" Target="revisionLog1638.xml"/><Relationship Id="rId1400" Type="http://schemas.openxmlformats.org/officeDocument/2006/relationships/revisionLog" Target="revisionLog1400.xml"/><Relationship Id="rId1845" Type="http://schemas.openxmlformats.org/officeDocument/2006/relationships/revisionLog" Target="revisionLog1845.xml"/><Relationship Id="rId1705" Type="http://schemas.openxmlformats.org/officeDocument/2006/relationships/revisionLog" Target="revisionLog1705.xml"/><Relationship Id="rId1912" Type="http://schemas.openxmlformats.org/officeDocument/2006/relationships/revisionLog" Target="revisionLog1912.xml"/><Relationship Id="rId286" Type="http://schemas.openxmlformats.org/officeDocument/2006/relationships/revisionLog" Target="revisionLog286.xml"/><Relationship Id="rId493" Type="http://schemas.openxmlformats.org/officeDocument/2006/relationships/revisionLog" Target="revisionLog493.xml"/><Relationship Id="rId2174" Type="http://schemas.openxmlformats.org/officeDocument/2006/relationships/revisionLog" Target="revisionLog2174.xml"/><Relationship Id="rId2381" Type="http://schemas.openxmlformats.org/officeDocument/2006/relationships/revisionLog" Target="revisionLog2381.xml"/><Relationship Id="rId146" Type="http://schemas.openxmlformats.org/officeDocument/2006/relationships/revisionLog" Target="revisionLog146.xml"/><Relationship Id="rId353" Type="http://schemas.openxmlformats.org/officeDocument/2006/relationships/revisionLog" Target="revisionLog353.xml"/><Relationship Id="rId560" Type="http://schemas.openxmlformats.org/officeDocument/2006/relationships/revisionLog" Target="revisionLog560.xml"/><Relationship Id="rId798" Type="http://schemas.openxmlformats.org/officeDocument/2006/relationships/revisionLog" Target="revisionLog798.xml"/><Relationship Id="rId1190" Type="http://schemas.openxmlformats.org/officeDocument/2006/relationships/revisionLog" Target="revisionLog1190.xml"/><Relationship Id="rId2034" Type="http://schemas.openxmlformats.org/officeDocument/2006/relationships/revisionLog" Target="revisionLog2034.xml"/><Relationship Id="rId2241" Type="http://schemas.openxmlformats.org/officeDocument/2006/relationships/revisionLog" Target="revisionLog2241.xml"/><Relationship Id="rId2479" Type="http://schemas.openxmlformats.org/officeDocument/2006/relationships/revisionLog" Target="revisionLog2479.xml"/><Relationship Id="rId2686" Type="http://schemas.openxmlformats.org/officeDocument/2006/relationships/revisionLog" Target="revisionLog2686.xml"/><Relationship Id="rId2893" Type="http://schemas.openxmlformats.org/officeDocument/2006/relationships/revisionLog" Target="revisionLog2893.xml"/><Relationship Id="rId213" Type="http://schemas.openxmlformats.org/officeDocument/2006/relationships/revisionLog" Target="revisionLog213.xml"/><Relationship Id="rId420" Type="http://schemas.openxmlformats.org/officeDocument/2006/relationships/revisionLog" Target="revisionLog420.xml"/><Relationship Id="rId658" Type="http://schemas.openxmlformats.org/officeDocument/2006/relationships/revisionLog" Target="revisionLog658.xml"/><Relationship Id="rId865" Type="http://schemas.openxmlformats.org/officeDocument/2006/relationships/revisionLog" Target="revisionLog865.xml"/><Relationship Id="rId1050" Type="http://schemas.openxmlformats.org/officeDocument/2006/relationships/revisionLog" Target="revisionLog1050.xml"/><Relationship Id="rId1288" Type="http://schemas.openxmlformats.org/officeDocument/2006/relationships/revisionLog" Target="revisionLog1288.xml"/><Relationship Id="rId1495" Type="http://schemas.openxmlformats.org/officeDocument/2006/relationships/revisionLog" Target="revisionLog1495.xml"/><Relationship Id="rId2101" Type="http://schemas.openxmlformats.org/officeDocument/2006/relationships/revisionLog" Target="revisionLog2101.xml"/><Relationship Id="rId2339" Type="http://schemas.openxmlformats.org/officeDocument/2006/relationships/revisionLog" Target="revisionLog2339.xml"/><Relationship Id="rId2546" Type="http://schemas.openxmlformats.org/officeDocument/2006/relationships/revisionLog" Target="revisionLog2546.xml"/><Relationship Id="rId2753" Type="http://schemas.openxmlformats.org/officeDocument/2006/relationships/revisionLog" Target="revisionLog2753.xml"/><Relationship Id="rId2960" Type="http://schemas.openxmlformats.org/officeDocument/2006/relationships/revisionLog" Target="revisionLog2960.xml"/><Relationship Id="rId518" Type="http://schemas.openxmlformats.org/officeDocument/2006/relationships/revisionLog" Target="revisionLog518.xml"/><Relationship Id="rId725" Type="http://schemas.openxmlformats.org/officeDocument/2006/relationships/revisionLog" Target="revisionLog725.xml"/><Relationship Id="rId932" Type="http://schemas.openxmlformats.org/officeDocument/2006/relationships/revisionLog" Target="revisionLog932.xml"/><Relationship Id="rId1148" Type="http://schemas.openxmlformats.org/officeDocument/2006/relationships/revisionLog" Target="revisionLog1148.xml"/><Relationship Id="rId1355" Type="http://schemas.openxmlformats.org/officeDocument/2006/relationships/revisionLog" Target="revisionLog1355.xml"/><Relationship Id="rId1562" Type="http://schemas.openxmlformats.org/officeDocument/2006/relationships/revisionLog" Target="revisionLog1562.xml"/><Relationship Id="rId2406" Type="http://schemas.openxmlformats.org/officeDocument/2006/relationships/revisionLog" Target="revisionLog2406.xml"/><Relationship Id="rId2613" Type="http://schemas.openxmlformats.org/officeDocument/2006/relationships/revisionLog" Target="revisionLog2613.xml"/><Relationship Id="rId1008" Type="http://schemas.openxmlformats.org/officeDocument/2006/relationships/revisionLog" Target="revisionLog1008.xml"/><Relationship Id="rId1215" Type="http://schemas.openxmlformats.org/officeDocument/2006/relationships/revisionLog" Target="revisionLog1215.xml"/><Relationship Id="rId1422" Type="http://schemas.openxmlformats.org/officeDocument/2006/relationships/revisionLog" Target="revisionLog1422.xml"/><Relationship Id="rId1867" Type="http://schemas.openxmlformats.org/officeDocument/2006/relationships/revisionLog" Target="revisionLog1867.xml"/><Relationship Id="rId2820" Type="http://schemas.openxmlformats.org/officeDocument/2006/relationships/revisionLog" Target="revisionLog2820.xml"/><Relationship Id="rId2918" Type="http://schemas.openxmlformats.org/officeDocument/2006/relationships/revisionLog" Target="revisionLog2918.xml"/><Relationship Id="rId61" Type="http://schemas.openxmlformats.org/officeDocument/2006/relationships/revisionLog" Target="revisionLog61.xml"/><Relationship Id="rId1727" Type="http://schemas.openxmlformats.org/officeDocument/2006/relationships/revisionLog" Target="revisionLog1727.xml"/><Relationship Id="rId1934" Type="http://schemas.openxmlformats.org/officeDocument/2006/relationships/revisionLog" Target="revisionLog1934.xml"/><Relationship Id="rId19" Type="http://schemas.openxmlformats.org/officeDocument/2006/relationships/revisionLog" Target="revisionLog19.xml"/><Relationship Id="rId224" Type="http://schemas.openxmlformats.org/officeDocument/2006/relationships/revisionLog" Target="revisionLog224.xml"/><Relationship Id="rId431" Type="http://schemas.openxmlformats.org/officeDocument/2006/relationships/revisionLog" Target="revisionLog431.xml"/><Relationship Id="rId529" Type="http://schemas.openxmlformats.org/officeDocument/2006/relationships/revisionLog" Target="revisionLog529.xml"/><Relationship Id="rId736" Type="http://schemas.openxmlformats.org/officeDocument/2006/relationships/revisionLog" Target="revisionLog736.xml"/><Relationship Id="rId1061" Type="http://schemas.openxmlformats.org/officeDocument/2006/relationships/revisionLog" Target="revisionLog1061.xml"/><Relationship Id="rId1159" Type="http://schemas.openxmlformats.org/officeDocument/2006/relationships/revisionLog" Target="revisionLog1159.xml"/><Relationship Id="rId1366" Type="http://schemas.openxmlformats.org/officeDocument/2006/relationships/revisionLog" Target="revisionLog1366.xml"/><Relationship Id="rId2112" Type="http://schemas.openxmlformats.org/officeDocument/2006/relationships/revisionLog" Target="revisionLog2112.xml"/><Relationship Id="rId2196" Type="http://schemas.openxmlformats.org/officeDocument/2006/relationships/revisionLog" Target="revisionLog2196.xml"/><Relationship Id="rId2417" Type="http://schemas.openxmlformats.org/officeDocument/2006/relationships/revisionLog" Target="revisionLog2417.xml"/><Relationship Id="rId2764" Type="http://schemas.openxmlformats.org/officeDocument/2006/relationships/revisionLog" Target="revisionLog2764.xml"/><Relationship Id="rId2971" Type="http://schemas.openxmlformats.org/officeDocument/2006/relationships/revisionLog" Target="revisionLog2971.xml"/><Relationship Id="rId168" Type="http://schemas.openxmlformats.org/officeDocument/2006/relationships/revisionLog" Target="revisionLog168.xml"/><Relationship Id="rId943" Type="http://schemas.openxmlformats.org/officeDocument/2006/relationships/revisionLog" Target="revisionLog943.xml"/><Relationship Id="rId1019" Type="http://schemas.openxmlformats.org/officeDocument/2006/relationships/revisionLog" Target="revisionLog1019.xml"/><Relationship Id="rId1573" Type="http://schemas.openxmlformats.org/officeDocument/2006/relationships/revisionLog" Target="revisionLog1573.xml"/><Relationship Id="rId1780" Type="http://schemas.openxmlformats.org/officeDocument/2006/relationships/revisionLog" Target="revisionLog1780.xml"/><Relationship Id="rId1878" Type="http://schemas.openxmlformats.org/officeDocument/2006/relationships/revisionLog" Target="revisionLog1878.xml"/><Relationship Id="rId2624" Type="http://schemas.openxmlformats.org/officeDocument/2006/relationships/revisionLog" Target="revisionLog2624.xml"/><Relationship Id="rId2831" Type="http://schemas.openxmlformats.org/officeDocument/2006/relationships/revisionLog" Target="revisionLog2831.xml"/><Relationship Id="rId2929" Type="http://schemas.openxmlformats.org/officeDocument/2006/relationships/revisionLog" Target="revisionLog2929.xml"/><Relationship Id="rId72" Type="http://schemas.openxmlformats.org/officeDocument/2006/relationships/revisionLog" Target="revisionLog72.xml"/><Relationship Id="rId375" Type="http://schemas.openxmlformats.org/officeDocument/2006/relationships/revisionLog" Target="revisionLog375.xml"/><Relationship Id="rId582" Type="http://schemas.openxmlformats.org/officeDocument/2006/relationships/revisionLog" Target="revisionLog582.xml"/><Relationship Id="rId803" Type="http://schemas.openxmlformats.org/officeDocument/2006/relationships/revisionLog" Target="revisionLog803.xml"/><Relationship Id="rId1226" Type="http://schemas.openxmlformats.org/officeDocument/2006/relationships/revisionLog" Target="revisionLog1226.xml"/><Relationship Id="rId1433" Type="http://schemas.openxmlformats.org/officeDocument/2006/relationships/revisionLog" Target="revisionLog1433.xml"/><Relationship Id="rId1640" Type="http://schemas.openxmlformats.org/officeDocument/2006/relationships/revisionLog" Target="revisionLog1640.xml"/><Relationship Id="rId1738" Type="http://schemas.openxmlformats.org/officeDocument/2006/relationships/revisionLog" Target="revisionLog1738.xml"/><Relationship Id="rId2056" Type="http://schemas.openxmlformats.org/officeDocument/2006/relationships/revisionLog" Target="revisionLog2056.xml"/><Relationship Id="rId2263" Type="http://schemas.openxmlformats.org/officeDocument/2006/relationships/revisionLog" Target="revisionLog2263.xml"/><Relationship Id="rId2470" Type="http://schemas.openxmlformats.org/officeDocument/2006/relationships/revisionLog" Target="revisionLog2470.xml"/><Relationship Id="rId3" Type="http://schemas.openxmlformats.org/officeDocument/2006/relationships/revisionLog" Target="revisionLog3.xml"/><Relationship Id="rId235" Type="http://schemas.openxmlformats.org/officeDocument/2006/relationships/revisionLog" Target="revisionLog235.xml"/><Relationship Id="rId442" Type="http://schemas.openxmlformats.org/officeDocument/2006/relationships/revisionLog" Target="revisionLog442.xml"/><Relationship Id="rId887" Type="http://schemas.openxmlformats.org/officeDocument/2006/relationships/revisionLog" Target="revisionLog887.xml"/><Relationship Id="rId1072" Type="http://schemas.openxmlformats.org/officeDocument/2006/relationships/revisionLog" Target="revisionLog1072.xml"/><Relationship Id="rId1500" Type="http://schemas.openxmlformats.org/officeDocument/2006/relationships/revisionLog" Target="revisionLog1500.xml"/><Relationship Id="rId1945" Type="http://schemas.openxmlformats.org/officeDocument/2006/relationships/revisionLog" Target="revisionLog1945.xml"/><Relationship Id="rId2123" Type="http://schemas.openxmlformats.org/officeDocument/2006/relationships/revisionLog" Target="revisionLog2123.xml"/><Relationship Id="rId2330" Type="http://schemas.openxmlformats.org/officeDocument/2006/relationships/revisionLog" Target="revisionLog2330.xml"/><Relationship Id="rId2568" Type="http://schemas.openxmlformats.org/officeDocument/2006/relationships/revisionLog" Target="revisionLog2568.xml"/><Relationship Id="rId2775" Type="http://schemas.openxmlformats.org/officeDocument/2006/relationships/revisionLog" Target="revisionLog2775.xml"/><Relationship Id="rId2982" Type="http://schemas.openxmlformats.org/officeDocument/2006/relationships/revisionLog" Target="revisionLog2982.xml"/><Relationship Id="rId302" Type="http://schemas.openxmlformats.org/officeDocument/2006/relationships/revisionLog" Target="revisionLog302.xml"/><Relationship Id="rId747" Type="http://schemas.openxmlformats.org/officeDocument/2006/relationships/revisionLog" Target="revisionLog747.xml"/><Relationship Id="rId954" Type="http://schemas.openxmlformats.org/officeDocument/2006/relationships/revisionLog" Target="revisionLog954.xml"/><Relationship Id="rId1377" Type="http://schemas.openxmlformats.org/officeDocument/2006/relationships/revisionLog" Target="revisionLog1377.xml"/><Relationship Id="rId1584" Type="http://schemas.openxmlformats.org/officeDocument/2006/relationships/revisionLog" Target="revisionLog1584.xml"/><Relationship Id="rId1791" Type="http://schemas.openxmlformats.org/officeDocument/2006/relationships/revisionLog" Target="revisionLog1791.xml"/><Relationship Id="rId1805" Type="http://schemas.openxmlformats.org/officeDocument/2006/relationships/revisionLog" Target="revisionLog1805.xml"/><Relationship Id="rId2428" Type="http://schemas.openxmlformats.org/officeDocument/2006/relationships/revisionLog" Target="revisionLog2428.xml"/><Relationship Id="rId2635" Type="http://schemas.openxmlformats.org/officeDocument/2006/relationships/revisionLog" Target="revisionLog2635.xml"/><Relationship Id="rId2842" Type="http://schemas.openxmlformats.org/officeDocument/2006/relationships/revisionLog" Target="revisionLog2842.xml"/><Relationship Id="rId83" Type="http://schemas.openxmlformats.org/officeDocument/2006/relationships/revisionLog" Target="revisionLog83.xml"/><Relationship Id="rId179" Type="http://schemas.openxmlformats.org/officeDocument/2006/relationships/revisionLog" Target="revisionLog179.xml"/><Relationship Id="rId386" Type="http://schemas.openxmlformats.org/officeDocument/2006/relationships/revisionLog" Target="revisionLog386.xml"/><Relationship Id="rId593" Type="http://schemas.openxmlformats.org/officeDocument/2006/relationships/revisionLog" Target="revisionLog593.xml"/><Relationship Id="rId607" Type="http://schemas.openxmlformats.org/officeDocument/2006/relationships/revisionLog" Target="revisionLog607.xml"/><Relationship Id="rId814" Type="http://schemas.openxmlformats.org/officeDocument/2006/relationships/revisionLog" Target="revisionLog814.xml"/><Relationship Id="rId1237" Type="http://schemas.openxmlformats.org/officeDocument/2006/relationships/revisionLog" Target="revisionLog1237.xml"/><Relationship Id="rId1444" Type="http://schemas.openxmlformats.org/officeDocument/2006/relationships/revisionLog" Target="revisionLog1444.xml"/><Relationship Id="rId1651" Type="http://schemas.openxmlformats.org/officeDocument/2006/relationships/revisionLog" Target="revisionLog1651.xml"/><Relationship Id="rId1889" Type="http://schemas.openxmlformats.org/officeDocument/2006/relationships/revisionLog" Target="revisionLog1889.xml"/><Relationship Id="rId2067" Type="http://schemas.openxmlformats.org/officeDocument/2006/relationships/revisionLog" Target="revisionLog2067.xml"/><Relationship Id="rId2274" Type="http://schemas.openxmlformats.org/officeDocument/2006/relationships/revisionLog" Target="revisionLog2274.xml"/><Relationship Id="rId2481" Type="http://schemas.openxmlformats.org/officeDocument/2006/relationships/revisionLog" Target="revisionLog2481.xml"/><Relationship Id="rId2702" Type="http://schemas.openxmlformats.org/officeDocument/2006/relationships/revisionLog" Target="revisionLog2702.xml"/><Relationship Id="rId246" Type="http://schemas.openxmlformats.org/officeDocument/2006/relationships/revisionLog" Target="revisionLog246.xml"/><Relationship Id="rId453" Type="http://schemas.openxmlformats.org/officeDocument/2006/relationships/revisionLog" Target="revisionLog453.xml"/><Relationship Id="rId660" Type="http://schemas.openxmlformats.org/officeDocument/2006/relationships/revisionLog" Target="revisionLog660.xml"/><Relationship Id="rId898" Type="http://schemas.openxmlformats.org/officeDocument/2006/relationships/revisionLog" Target="revisionLog898.xml"/><Relationship Id="rId1083" Type="http://schemas.openxmlformats.org/officeDocument/2006/relationships/revisionLog" Target="revisionLog1083.xml"/><Relationship Id="rId1290" Type="http://schemas.openxmlformats.org/officeDocument/2006/relationships/revisionLog" Target="revisionLog1290.xml"/><Relationship Id="rId1304" Type="http://schemas.openxmlformats.org/officeDocument/2006/relationships/revisionLog" Target="revisionLog1304.xml"/><Relationship Id="rId1511" Type="http://schemas.openxmlformats.org/officeDocument/2006/relationships/revisionLog" Target="revisionLog1511.xml"/><Relationship Id="rId1749" Type="http://schemas.openxmlformats.org/officeDocument/2006/relationships/revisionLog" Target="revisionLog1749.xml"/><Relationship Id="rId1956" Type="http://schemas.openxmlformats.org/officeDocument/2006/relationships/revisionLog" Target="revisionLog1956.xml"/><Relationship Id="rId2134" Type="http://schemas.openxmlformats.org/officeDocument/2006/relationships/revisionLog" Target="revisionLog2134.xml"/><Relationship Id="rId2341" Type="http://schemas.openxmlformats.org/officeDocument/2006/relationships/revisionLog" Target="revisionLog2341.xml"/><Relationship Id="rId2579" Type="http://schemas.openxmlformats.org/officeDocument/2006/relationships/revisionLog" Target="revisionLog2579.xml"/><Relationship Id="rId2786" Type="http://schemas.openxmlformats.org/officeDocument/2006/relationships/revisionLog" Target="revisionLog2786.xml"/><Relationship Id="rId2993" Type="http://schemas.openxmlformats.org/officeDocument/2006/relationships/revisionLog" Target="revisionLog2993.xml"/><Relationship Id="rId106" Type="http://schemas.openxmlformats.org/officeDocument/2006/relationships/revisionLog" Target="revisionLog106.xml"/><Relationship Id="rId313" Type="http://schemas.openxmlformats.org/officeDocument/2006/relationships/revisionLog" Target="revisionLog313.xml"/><Relationship Id="rId758" Type="http://schemas.openxmlformats.org/officeDocument/2006/relationships/revisionLog" Target="revisionLog758.xml"/><Relationship Id="rId965" Type="http://schemas.openxmlformats.org/officeDocument/2006/relationships/revisionLog" Target="revisionLog965.xml"/><Relationship Id="rId1150" Type="http://schemas.openxmlformats.org/officeDocument/2006/relationships/revisionLog" Target="revisionLog1150.xml"/><Relationship Id="rId1388" Type="http://schemas.openxmlformats.org/officeDocument/2006/relationships/revisionLog" Target="revisionLog1388.xml"/><Relationship Id="rId1595" Type="http://schemas.openxmlformats.org/officeDocument/2006/relationships/revisionLog" Target="revisionLog1595.xml"/><Relationship Id="rId1609" Type="http://schemas.openxmlformats.org/officeDocument/2006/relationships/revisionLog" Target="revisionLog1609.xml"/><Relationship Id="rId1816" Type="http://schemas.openxmlformats.org/officeDocument/2006/relationships/revisionLog" Target="revisionLog1816.xml"/><Relationship Id="rId2439" Type="http://schemas.openxmlformats.org/officeDocument/2006/relationships/revisionLog" Target="revisionLog2439.xml"/><Relationship Id="rId2646" Type="http://schemas.openxmlformats.org/officeDocument/2006/relationships/revisionLog" Target="revisionLog2646.xml"/><Relationship Id="rId2853" Type="http://schemas.openxmlformats.org/officeDocument/2006/relationships/revisionLog" Target="revisionLog2853.xml"/><Relationship Id="rId10" Type="http://schemas.openxmlformats.org/officeDocument/2006/relationships/revisionLog" Target="revisionLog10.xml"/><Relationship Id="rId94" Type="http://schemas.openxmlformats.org/officeDocument/2006/relationships/revisionLog" Target="revisionLog94.xml"/><Relationship Id="rId397" Type="http://schemas.openxmlformats.org/officeDocument/2006/relationships/revisionLog" Target="revisionLog397.xml"/><Relationship Id="rId520" Type="http://schemas.openxmlformats.org/officeDocument/2006/relationships/revisionLog" Target="revisionLog520.xml"/><Relationship Id="rId618" Type="http://schemas.openxmlformats.org/officeDocument/2006/relationships/revisionLog" Target="revisionLog618.xml"/><Relationship Id="rId825" Type="http://schemas.openxmlformats.org/officeDocument/2006/relationships/revisionLog" Target="revisionLog825.xml"/><Relationship Id="rId1248" Type="http://schemas.openxmlformats.org/officeDocument/2006/relationships/revisionLog" Target="revisionLog1248.xml"/><Relationship Id="rId1455" Type="http://schemas.openxmlformats.org/officeDocument/2006/relationships/revisionLog" Target="revisionLog1455.xml"/><Relationship Id="rId1662" Type="http://schemas.openxmlformats.org/officeDocument/2006/relationships/revisionLog" Target="revisionLog1662.xml"/><Relationship Id="rId2078" Type="http://schemas.openxmlformats.org/officeDocument/2006/relationships/revisionLog" Target="revisionLog2078.xml"/><Relationship Id="rId2201" Type="http://schemas.openxmlformats.org/officeDocument/2006/relationships/revisionLog" Target="revisionLog2201.xml"/><Relationship Id="rId2285" Type="http://schemas.openxmlformats.org/officeDocument/2006/relationships/revisionLog" Target="revisionLog2285.xml"/><Relationship Id="rId2492" Type="http://schemas.openxmlformats.org/officeDocument/2006/relationships/revisionLog" Target="revisionLog2492.xml"/><Relationship Id="rId2506" Type="http://schemas.openxmlformats.org/officeDocument/2006/relationships/revisionLog" Target="revisionLog2506.xml"/><Relationship Id="rId257" Type="http://schemas.openxmlformats.org/officeDocument/2006/relationships/revisionLog" Target="revisionLog257.xml"/><Relationship Id="rId464" Type="http://schemas.openxmlformats.org/officeDocument/2006/relationships/revisionLog" Target="revisionLog464.xml"/><Relationship Id="rId1010" Type="http://schemas.openxmlformats.org/officeDocument/2006/relationships/revisionLog" Target="revisionLog1010.xml"/><Relationship Id="rId1094" Type="http://schemas.openxmlformats.org/officeDocument/2006/relationships/revisionLog" Target="revisionLog1094.xml"/><Relationship Id="rId1108" Type="http://schemas.openxmlformats.org/officeDocument/2006/relationships/revisionLog" Target="revisionLog1108.xml"/><Relationship Id="rId1315" Type="http://schemas.openxmlformats.org/officeDocument/2006/relationships/revisionLog" Target="revisionLog1315.xml"/><Relationship Id="rId1967" Type="http://schemas.openxmlformats.org/officeDocument/2006/relationships/revisionLog" Target="revisionLog1967.xml"/><Relationship Id="rId2145" Type="http://schemas.openxmlformats.org/officeDocument/2006/relationships/revisionLog" Target="revisionLog2145.xml"/><Relationship Id="rId2713" Type="http://schemas.openxmlformats.org/officeDocument/2006/relationships/revisionLog" Target="revisionLog2713.xml"/><Relationship Id="rId2797" Type="http://schemas.openxmlformats.org/officeDocument/2006/relationships/revisionLog" Target="revisionLog2797.xml"/><Relationship Id="rId2920" Type="http://schemas.openxmlformats.org/officeDocument/2006/relationships/revisionLog" Target="revisionLog2920.xml"/><Relationship Id="rId117" Type="http://schemas.openxmlformats.org/officeDocument/2006/relationships/revisionLog" Target="revisionLog117.xml"/><Relationship Id="rId671" Type="http://schemas.openxmlformats.org/officeDocument/2006/relationships/revisionLog" Target="revisionLog671.xml"/><Relationship Id="rId769" Type="http://schemas.openxmlformats.org/officeDocument/2006/relationships/revisionLog" Target="revisionLog769.xml"/><Relationship Id="rId976" Type="http://schemas.openxmlformats.org/officeDocument/2006/relationships/revisionLog" Target="revisionLog976.xml"/><Relationship Id="rId1399" Type="http://schemas.openxmlformats.org/officeDocument/2006/relationships/revisionLog" Target="revisionLog1399.xml"/><Relationship Id="rId2352" Type="http://schemas.openxmlformats.org/officeDocument/2006/relationships/revisionLog" Target="revisionLog2352.xml"/><Relationship Id="rId2657" Type="http://schemas.openxmlformats.org/officeDocument/2006/relationships/revisionLog" Target="revisionLog2657.xml"/><Relationship Id="rId324" Type="http://schemas.openxmlformats.org/officeDocument/2006/relationships/revisionLog" Target="revisionLog324.xml"/><Relationship Id="rId531" Type="http://schemas.openxmlformats.org/officeDocument/2006/relationships/revisionLog" Target="revisionLog531.xml"/><Relationship Id="rId629" Type="http://schemas.openxmlformats.org/officeDocument/2006/relationships/revisionLog" Target="revisionLog629.xml"/><Relationship Id="rId1161" Type="http://schemas.openxmlformats.org/officeDocument/2006/relationships/revisionLog" Target="revisionLog1161.xml"/><Relationship Id="rId1259" Type="http://schemas.openxmlformats.org/officeDocument/2006/relationships/revisionLog" Target="revisionLog1259.xml"/><Relationship Id="rId1466" Type="http://schemas.openxmlformats.org/officeDocument/2006/relationships/revisionLog" Target="revisionLog1466.xml"/><Relationship Id="rId2005" Type="http://schemas.openxmlformats.org/officeDocument/2006/relationships/revisionLog" Target="revisionLog2005.xml"/><Relationship Id="rId2212" Type="http://schemas.openxmlformats.org/officeDocument/2006/relationships/revisionLog" Target="revisionLog2212.xml"/><Relationship Id="rId2864" Type="http://schemas.openxmlformats.org/officeDocument/2006/relationships/revisionLog" Target="revisionLog2864.xml"/><Relationship Id="rId836" Type="http://schemas.openxmlformats.org/officeDocument/2006/relationships/revisionLog" Target="revisionLog836.xml"/><Relationship Id="rId1021" Type="http://schemas.openxmlformats.org/officeDocument/2006/relationships/revisionLog" Target="revisionLog1021.xml"/><Relationship Id="rId1119" Type="http://schemas.openxmlformats.org/officeDocument/2006/relationships/revisionLog" Target="revisionLog1119.xml"/><Relationship Id="rId1673" Type="http://schemas.openxmlformats.org/officeDocument/2006/relationships/revisionLog" Target="revisionLog1673.xml"/><Relationship Id="rId1880" Type="http://schemas.openxmlformats.org/officeDocument/2006/relationships/revisionLog" Target="revisionLog1880.xml"/><Relationship Id="rId1978" Type="http://schemas.openxmlformats.org/officeDocument/2006/relationships/revisionLog" Target="revisionLog1978.xml"/><Relationship Id="rId2517" Type="http://schemas.openxmlformats.org/officeDocument/2006/relationships/revisionLog" Target="revisionLog2517.xml"/><Relationship Id="rId2724" Type="http://schemas.openxmlformats.org/officeDocument/2006/relationships/revisionLog" Target="revisionLog2724.xml"/><Relationship Id="rId2931" Type="http://schemas.openxmlformats.org/officeDocument/2006/relationships/revisionLog" Target="revisionLog2931.xml"/><Relationship Id="rId903" Type="http://schemas.openxmlformats.org/officeDocument/2006/relationships/revisionLog" Target="revisionLog903.xml"/><Relationship Id="rId1326" Type="http://schemas.openxmlformats.org/officeDocument/2006/relationships/revisionLog" Target="revisionLog1326.xml"/><Relationship Id="rId1533" Type="http://schemas.openxmlformats.org/officeDocument/2006/relationships/revisionLog" Target="revisionLog1533.xml"/><Relationship Id="rId1740" Type="http://schemas.openxmlformats.org/officeDocument/2006/relationships/revisionLog" Target="revisionLog1740.xml"/><Relationship Id="rId32" Type="http://schemas.openxmlformats.org/officeDocument/2006/relationships/revisionLog" Target="revisionLog32.xml"/><Relationship Id="rId1600" Type="http://schemas.openxmlformats.org/officeDocument/2006/relationships/revisionLog" Target="revisionLog1600.xml"/><Relationship Id="rId1838" Type="http://schemas.openxmlformats.org/officeDocument/2006/relationships/revisionLog" Target="revisionLog1838.xml"/><Relationship Id="rId181" Type="http://schemas.openxmlformats.org/officeDocument/2006/relationships/revisionLog" Target="revisionLog181.xml"/><Relationship Id="rId1905" Type="http://schemas.openxmlformats.org/officeDocument/2006/relationships/revisionLog" Target="revisionLog1905.xml"/><Relationship Id="rId279" Type="http://schemas.openxmlformats.org/officeDocument/2006/relationships/revisionLog" Target="revisionLog279.xml"/><Relationship Id="rId486" Type="http://schemas.openxmlformats.org/officeDocument/2006/relationships/revisionLog" Target="revisionLog486.xml"/><Relationship Id="rId693" Type="http://schemas.openxmlformats.org/officeDocument/2006/relationships/revisionLog" Target="revisionLog693.xml"/><Relationship Id="rId2167" Type="http://schemas.openxmlformats.org/officeDocument/2006/relationships/revisionLog" Target="revisionLog2167.xml"/><Relationship Id="rId2374" Type="http://schemas.openxmlformats.org/officeDocument/2006/relationships/revisionLog" Target="revisionLog2374.xml"/><Relationship Id="rId2581" Type="http://schemas.openxmlformats.org/officeDocument/2006/relationships/revisionLog" Target="revisionLog2581.xml"/><Relationship Id="rId139" Type="http://schemas.openxmlformats.org/officeDocument/2006/relationships/revisionLog" Target="revisionLog139.xml"/><Relationship Id="rId346" Type="http://schemas.openxmlformats.org/officeDocument/2006/relationships/revisionLog" Target="revisionLog346.xml"/><Relationship Id="rId553" Type="http://schemas.openxmlformats.org/officeDocument/2006/relationships/revisionLog" Target="revisionLog553.xml"/><Relationship Id="rId760" Type="http://schemas.openxmlformats.org/officeDocument/2006/relationships/revisionLog" Target="revisionLog760.xml"/><Relationship Id="rId998" Type="http://schemas.openxmlformats.org/officeDocument/2006/relationships/revisionLog" Target="revisionLog998.xml"/><Relationship Id="rId1183" Type="http://schemas.openxmlformats.org/officeDocument/2006/relationships/revisionLog" Target="revisionLog1183.xml"/><Relationship Id="rId1390" Type="http://schemas.openxmlformats.org/officeDocument/2006/relationships/revisionLog" Target="revisionLog1390.xml"/><Relationship Id="rId2027" Type="http://schemas.openxmlformats.org/officeDocument/2006/relationships/revisionLog" Target="revisionLog2027.xml"/><Relationship Id="rId2234" Type="http://schemas.openxmlformats.org/officeDocument/2006/relationships/revisionLog" Target="revisionLog2234.xml"/><Relationship Id="rId2441" Type="http://schemas.openxmlformats.org/officeDocument/2006/relationships/revisionLog" Target="revisionLog2441.xml"/><Relationship Id="rId2679" Type="http://schemas.openxmlformats.org/officeDocument/2006/relationships/revisionLog" Target="revisionLog2679.xml"/><Relationship Id="rId2886" Type="http://schemas.openxmlformats.org/officeDocument/2006/relationships/revisionLog" Target="revisionLog2886.xml"/><Relationship Id="rId206" Type="http://schemas.openxmlformats.org/officeDocument/2006/relationships/revisionLog" Target="revisionLog206.xml"/><Relationship Id="rId413" Type="http://schemas.openxmlformats.org/officeDocument/2006/relationships/revisionLog" Target="revisionLog413.xml"/><Relationship Id="rId858" Type="http://schemas.openxmlformats.org/officeDocument/2006/relationships/revisionLog" Target="revisionLog858.xml"/><Relationship Id="rId1043" Type="http://schemas.openxmlformats.org/officeDocument/2006/relationships/revisionLog" Target="revisionLog1043.xml"/><Relationship Id="rId1488" Type="http://schemas.openxmlformats.org/officeDocument/2006/relationships/revisionLog" Target="revisionLog1488.xml"/><Relationship Id="rId1695" Type="http://schemas.openxmlformats.org/officeDocument/2006/relationships/revisionLog" Target="revisionLog1695.xml"/><Relationship Id="rId2539" Type="http://schemas.openxmlformats.org/officeDocument/2006/relationships/revisionLog" Target="revisionLog2539.xml"/><Relationship Id="rId2746" Type="http://schemas.openxmlformats.org/officeDocument/2006/relationships/revisionLog" Target="revisionLog2746.xml"/><Relationship Id="rId2953" Type="http://schemas.openxmlformats.org/officeDocument/2006/relationships/revisionLog" Target="revisionLog2953.xml"/><Relationship Id="rId620" Type="http://schemas.openxmlformats.org/officeDocument/2006/relationships/revisionLog" Target="revisionLog620.xml"/><Relationship Id="rId718" Type="http://schemas.openxmlformats.org/officeDocument/2006/relationships/revisionLog" Target="revisionLog718.xml"/><Relationship Id="rId925" Type="http://schemas.openxmlformats.org/officeDocument/2006/relationships/revisionLog" Target="revisionLog925.xml"/><Relationship Id="rId1250" Type="http://schemas.openxmlformats.org/officeDocument/2006/relationships/revisionLog" Target="revisionLog1250.xml"/><Relationship Id="rId1348" Type="http://schemas.openxmlformats.org/officeDocument/2006/relationships/revisionLog" Target="revisionLog1348.xml"/><Relationship Id="rId1555" Type="http://schemas.openxmlformats.org/officeDocument/2006/relationships/revisionLog" Target="revisionLog1555.xml"/><Relationship Id="rId1762" Type="http://schemas.openxmlformats.org/officeDocument/2006/relationships/revisionLog" Target="revisionLog1762.xml"/><Relationship Id="rId2301" Type="http://schemas.openxmlformats.org/officeDocument/2006/relationships/revisionLog" Target="revisionLog2301.xml"/><Relationship Id="rId2606" Type="http://schemas.openxmlformats.org/officeDocument/2006/relationships/revisionLog" Target="revisionLog2606.xml"/><Relationship Id="rId1110" Type="http://schemas.openxmlformats.org/officeDocument/2006/relationships/revisionLog" Target="revisionLog1110.xml"/><Relationship Id="rId1208" Type="http://schemas.openxmlformats.org/officeDocument/2006/relationships/revisionLog" Target="revisionLog1208.xml"/><Relationship Id="rId1415" Type="http://schemas.openxmlformats.org/officeDocument/2006/relationships/revisionLog" Target="revisionLog1415.xml"/><Relationship Id="rId2813" Type="http://schemas.openxmlformats.org/officeDocument/2006/relationships/revisionLog" Target="revisionLog2813.xml"/><Relationship Id="rId54" Type="http://schemas.openxmlformats.org/officeDocument/2006/relationships/revisionLog" Target="revisionLog54.xml"/><Relationship Id="rId1622" Type="http://schemas.openxmlformats.org/officeDocument/2006/relationships/revisionLog" Target="revisionLog1622.xml"/><Relationship Id="rId1927" Type="http://schemas.openxmlformats.org/officeDocument/2006/relationships/revisionLog" Target="revisionLog1927.xml"/><Relationship Id="rId2091" Type="http://schemas.openxmlformats.org/officeDocument/2006/relationships/revisionLog" Target="revisionLog2091.xml"/><Relationship Id="rId2189" Type="http://schemas.openxmlformats.org/officeDocument/2006/relationships/revisionLog" Target="revisionLog2189.xml"/><Relationship Id="rId270" Type="http://schemas.openxmlformats.org/officeDocument/2006/relationships/revisionLog" Target="revisionLog270.xml"/><Relationship Id="rId2396" Type="http://schemas.openxmlformats.org/officeDocument/2006/relationships/revisionLog" Target="revisionLog2396.xml"/><Relationship Id="rId3002" Type="http://schemas.openxmlformats.org/officeDocument/2006/relationships/revisionLog" Target="revisionLog3002.xml"/><Relationship Id="rId130" Type="http://schemas.openxmlformats.org/officeDocument/2006/relationships/revisionLog" Target="revisionLog130.xml"/><Relationship Id="rId368" Type="http://schemas.openxmlformats.org/officeDocument/2006/relationships/revisionLog" Target="revisionLog368.xml"/><Relationship Id="rId575" Type="http://schemas.openxmlformats.org/officeDocument/2006/relationships/revisionLog" Target="revisionLog575.xml"/><Relationship Id="rId782" Type="http://schemas.openxmlformats.org/officeDocument/2006/relationships/revisionLog" Target="revisionLog782.xml"/><Relationship Id="rId2049" Type="http://schemas.openxmlformats.org/officeDocument/2006/relationships/revisionLog" Target="revisionLog2049.xml"/><Relationship Id="rId2256" Type="http://schemas.openxmlformats.org/officeDocument/2006/relationships/revisionLog" Target="revisionLog2256.xml"/><Relationship Id="rId2463" Type="http://schemas.openxmlformats.org/officeDocument/2006/relationships/revisionLog" Target="revisionLog2463.xml"/><Relationship Id="rId2670" Type="http://schemas.openxmlformats.org/officeDocument/2006/relationships/revisionLog" Target="revisionLog2670.xml"/><Relationship Id="rId228" Type="http://schemas.openxmlformats.org/officeDocument/2006/relationships/revisionLog" Target="revisionLog228.xml"/><Relationship Id="rId435" Type="http://schemas.openxmlformats.org/officeDocument/2006/relationships/revisionLog" Target="revisionLog435.xml"/><Relationship Id="rId642" Type="http://schemas.openxmlformats.org/officeDocument/2006/relationships/revisionLog" Target="revisionLog642.xml"/><Relationship Id="rId1065" Type="http://schemas.openxmlformats.org/officeDocument/2006/relationships/revisionLog" Target="revisionLog1065.xml"/><Relationship Id="rId1272" Type="http://schemas.openxmlformats.org/officeDocument/2006/relationships/revisionLog" Target="revisionLog1272.xml"/><Relationship Id="rId2116" Type="http://schemas.openxmlformats.org/officeDocument/2006/relationships/revisionLog" Target="revisionLog2116.xml"/><Relationship Id="rId2323" Type="http://schemas.openxmlformats.org/officeDocument/2006/relationships/revisionLog" Target="revisionLog2323.xml"/><Relationship Id="rId2530" Type="http://schemas.openxmlformats.org/officeDocument/2006/relationships/revisionLog" Target="revisionLog2530.xml"/><Relationship Id="rId2768" Type="http://schemas.openxmlformats.org/officeDocument/2006/relationships/revisionLog" Target="revisionLog2768.xml"/><Relationship Id="rId2975" Type="http://schemas.openxmlformats.org/officeDocument/2006/relationships/revisionLog" Target="revisionLog2975.xml"/><Relationship Id="rId502" Type="http://schemas.openxmlformats.org/officeDocument/2006/relationships/revisionLog" Target="revisionLog502.xml"/><Relationship Id="rId947" Type="http://schemas.openxmlformats.org/officeDocument/2006/relationships/revisionLog" Target="revisionLog947.xml"/><Relationship Id="rId1132" Type="http://schemas.openxmlformats.org/officeDocument/2006/relationships/revisionLog" Target="revisionLog1132.xml"/><Relationship Id="rId1577" Type="http://schemas.openxmlformats.org/officeDocument/2006/relationships/revisionLog" Target="revisionLog1577.xml"/><Relationship Id="rId1784" Type="http://schemas.openxmlformats.org/officeDocument/2006/relationships/revisionLog" Target="revisionLog1784.xml"/><Relationship Id="rId1991" Type="http://schemas.openxmlformats.org/officeDocument/2006/relationships/revisionLog" Target="revisionLog1991.xml"/><Relationship Id="rId2628" Type="http://schemas.openxmlformats.org/officeDocument/2006/relationships/revisionLog" Target="revisionLog2628.xml"/><Relationship Id="rId2835" Type="http://schemas.openxmlformats.org/officeDocument/2006/relationships/revisionLog" Target="revisionLog2835.xml"/><Relationship Id="rId76" Type="http://schemas.openxmlformats.org/officeDocument/2006/relationships/revisionLog" Target="revisionLog76.xml"/><Relationship Id="rId807" Type="http://schemas.openxmlformats.org/officeDocument/2006/relationships/revisionLog" Target="revisionLog807.xml"/><Relationship Id="rId1437" Type="http://schemas.openxmlformats.org/officeDocument/2006/relationships/revisionLog" Target="revisionLog1437.xml"/><Relationship Id="rId1644" Type="http://schemas.openxmlformats.org/officeDocument/2006/relationships/revisionLog" Target="revisionLog1644.xml"/><Relationship Id="rId1851" Type="http://schemas.openxmlformats.org/officeDocument/2006/relationships/revisionLog" Target="revisionLog1851.xml"/><Relationship Id="rId2902" Type="http://schemas.openxmlformats.org/officeDocument/2006/relationships/revisionLog" Target="revisionLog2902.xml"/><Relationship Id="rId1504" Type="http://schemas.openxmlformats.org/officeDocument/2006/relationships/revisionLog" Target="revisionLog1504.xml"/><Relationship Id="rId1711" Type="http://schemas.openxmlformats.org/officeDocument/2006/relationships/revisionLog" Target="revisionLog1711.xml"/><Relationship Id="rId1949" Type="http://schemas.openxmlformats.org/officeDocument/2006/relationships/revisionLog" Target="revisionLog1949.xml"/><Relationship Id="rId292" Type="http://schemas.openxmlformats.org/officeDocument/2006/relationships/revisionLog" Target="revisionLog292.xml"/><Relationship Id="rId1809" Type="http://schemas.openxmlformats.org/officeDocument/2006/relationships/revisionLog" Target="revisionLog1809.xml"/><Relationship Id="rId597" Type="http://schemas.openxmlformats.org/officeDocument/2006/relationships/revisionLog" Target="revisionLog597.xml"/><Relationship Id="rId2180" Type="http://schemas.openxmlformats.org/officeDocument/2006/relationships/revisionLog" Target="revisionLog2180.xml"/><Relationship Id="rId2278" Type="http://schemas.openxmlformats.org/officeDocument/2006/relationships/revisionLog" Target="revisionLog2278.xml"/><Relationship Id="rId2485" Type="http://schemas.openxmlformats.org/officeDocument/2006/relationships/revisionLog" Target="revisionLog2485.xml"/><Relationship Id="rId152" Type="http://schemas.openxmlformats.org/officeDocument/2006/relationships/revisionLog" Target="revisionLog152.xml"/><Relationship Id="rId457" Type="http://schemas.openxmlformats.org/officeDocument/2006/relationships/revisionLog" Target="revisionLog457.xml"/><Relationship Id="rId1087" Type="http://schemas.openxmlformats.org/officeDocument/2006/relationships/revisionLog" Target="revisionLog1087.xml"/><Relationship Id="rId1294" Type="http://schemas.openxmlformats.org/officeDocument/2006/relationships/revisionLog" Target="revisionLog1294.xml"/><Relationship Id="rId2040" Type="http://schemas.openxmlformats.org/officeDocument/2006/relationships/revisionLog" Target="revisionLog2040.xml"/><Relationship Id="rId2138" Type="http://schemas.openxmlformats.org/officeDocument/2006/relationships/revisionLog" Target="revisionLog2138.xml"/><Relationship Id="rId2692" Type="http://schemas.openxmlformats.org/officeDocument/2006/relationships/revisionLog" Target="revisionLog2692.xml"/><Relationship Id="rId2997" Type="http://schemas.openxmlformats.org/officeDocument/2006/relationships/revisionLog" Target="revisionLog2997.xml"/><Relationship Id="rId664" Type="http://schemas.openxmlformats.org/officeDocument/2006/relationships/revisionLog" Target="revisionLog664.xml"/><Relationship Id="rId871" Type="http://schemas.openxmlformats.org/officeDocument/2006/relationships/revisionLog" Target="revisionLog871.xml"/><Relationship Id="rId969" Type="http://schemas.openxmlformats.org/officeDocument/2006/relationships/revisionLog" Target="revisionLog969.xml"/><Relationship Id="rId1599" Type="http://schemas.openxmlformats.org/officeDocument/2006/relationships/revisionLog" Target="revisionLog1599.xml"/><Relationship Id="rId2345" Type="http://schemas.openxmlformats.org/officeDocument/2006/relationships/revisionLog" Target="revisionLog2345.xml"/><Relationship Id="rId2552" Type="http://schemas.openxmlformats.org/officeDocument/2006/relationships/revisionLog" Target="revisionLog2552.xml"/><Relationship Id="rId317" Type="http://schemas.openxmlformats.org/officeDocument/2006/relationships/revisionLog" Target="revisionLog317.xml"/><Relationship Id="rId524" Type="http://schemas.openxmlformats.org/officeDocument/2006/relationships/revisionLog" Target="revisionLog524.xml"/><Relationship Id="rId731" Type="http://schemas.openxmlformats.org/officeDocument/2006/relationships/revisionLog" Target="revisionLog731.xml"/><Relationship Id="rId1154" Type="http://schemas.openxmlformats.org/officeDocument/2006/relationships/revisionLog" Target="revisionLog1154.xml"/><Relationship Id="rId1361" Type="http://schemas.openxmlformats.org/officeDocument/2006/relationships/revisionLog" Target="revisionLog1361.xml"/><Relationship Id="rId1459" Type="http://schemas.openxmlformats.org/officeDocument/2006/relationships/revisionLog" Target="revisionLog1459.xml"/><Relationship Id="rId2205" Type="http://schemas.openxmlformats.org/officeDocument/2006/relationships/revisionLog" Target="revisionLog2205.xml"/><Relationship Id="rId2412" Type="http://schemas.openxmlformats.org/officeDocument/2006/relationships/revisionLog" Target="revisionLog2412.xml"/><Relationship Id="rId2857" Type="http://schemas.openxmlformats.org/officeDocument/2006/relationships/revisionLog" Target="revisionLog2857.xml"/><Relationship Id="rId98" Type="http://schemas.openxmlformats.org/officeDocument/2006/relationships/revisionLog" Target="revisionLog98.xml"/><Relationship Id="rId829" Type="http://schemas.openxmlformats.org/officeDocument/2006/relationships/revisionLog" Target="revisionLog829.xml"/><Relationship Id="rId1014" Type="http://schemas.openxmlformats.org/officeDocument/2006/relationships/revisionLog" Target="revisionLog1014.xml"/><Relationship Id="rId1221" Type="http://schemas.openxmlformats.org/officeDocument/2006/relationships/revisionLog" Target="revisionLog1221.xml"/><Relationship Id="rId1666" Type="http://schemas.openxmlformats.org/officeDocument/2006/relationships/revisionLog" Target="revisionLog1666.xml"/><Relationship Id="rId1873" Type="http://schemas.openxmlformats.org/officeDocument/2006/relationships/revisionLog" Target="revisionLog1873.xml"/><Relationship Id="rId2717" Type="http://schemas.openxmlformats.org/officeDocument/2006/relationships/revisionLog" Target="revisionLog2717.xml"/><Relationship Id="rId2924" Type="http://schemas.openxmlformats.org/officeDocument/2006/relationships/revisionLog" Target="revisionLog2924.xml"/><Relationship Id="rId1319" Type="http://schemas.openxmlformats.org/officeDocument/2006/relationships/revisionLog" Target="revisionLog1319.xml"/><Relationship Id="rId1526" Type="http://schemas.openxmlformats.org/officeDocument/2006/relationships/revisionLog" Target="revisionLog1526.xml"/><Relationship Id="rId1733" Type="http://schemas.openxmlformats.org/officeDocument/2006/relationships/revisionLog" Target="revisionLog1733.xml"/><Relationship Id="rId1940" Type="http://schemas.openxmlformats.org/officeDocument/2006/relationships/revisionLog" Target="revisionLog1940.xml"/><Relationship Id="rId25" Type="http://schemas.openxmlformats.org/officeDocument/2006/relationships/revisionLog" Target="revisionLog25.xml"/><Relationship Id="rId1800" Type="http://schemas.openxmlformats.org/officeDocument/2006/relationships/revisionLog" Target="revisionLog1800.xml"/><Relationship Id="rId174" Type="http://schemas.openxmlformats.org/officeDocument/2006/relationships/revisionLog" Target="revisionLog174.xml"/><Relationship Id="rId381" Type="http://schemas.openxmlformats.org/officeDocument/2006/relationships/revisionLog" Target="revisionLog381.xml"/><Relationship Id="rId2062" Type="http://schemas.openxmlformats.org/officeDocument/2006/relationships/revisionLog" Target="revisionLog2062.xml"/><Relationship Id="rId241" Type="http://schemas.openxmlformats.org/officeDocument/2006/relationships/revisionLog" Target="revisionLog241.xml"/><Relationship Id="rId479" Type="http://schemas.openxmlformats.org/officeDocument/2006/relationships/revisionLog" Target="revisionLog479.xml"/><Relationship Id="rId686" Type="http://schemas.openxmlformats.org/officeDocument/2006/relationships/revisionLog" Target="revisionLog686.xml"/><Relationship Id="rId893" Type="http://schemas.openxmlformats.org/officeDocument/2006/relationships/revisionLog" Target="revisionLog893.xml"/><Relationship Id="rId2367" Type="http://schemas.openxmlformats.org/officeDocument/2006/relationships/revisionLog" Target="revisionLog2367.xml"/><Relationship Id="rId2574" Type="http://schemas.openxmlformats.org/officeDocument/2006/relationships/revisionLog" Target="revisionLog2574.xml"/><Relationship Id="rId2781" Type="http://schemas.openxmlformats.org/officeDocument/2006/relationships/revisionLog" Target="revisionLog2781.xml"/><Relationship Id="rId339" Type="http://schemas.openxmlformats.org/officeDocument/2006/relationships/revisionLog" Target="revisionLog339.xml"/><Relationship Id="rId546" Type="http://schemas.openxmlformats.org/officeDocument/2006/relationships/revisionLog" Target="revisionLog546.xml"/><Relationship Id="rId753" Type="http://schemas.openxmlformats.org/officeDocument/2006/relationships/revisionLog" Target="revisionLog753.xml"/><Relationship Id="rId1176" Type="http://schemas.openxmlformats.org/officeDocument/2006/relationships/revisionLog" Target="revisionLog1176.xml"/><Relationship Id="rId1383" Type="http://schemas.openxmlformats.org/officeDocument/2006/relationships/revisionLog" Target="revisionLog1383.xml"/><Relationship Id="rId2227" Type="http://schemas.openxmlformats.org/officeDocument/2006/relationships/revisionLog" Target="revisionLog2227.xml"/><Relationship Id="rId2434" Type="http://schemas.openxmlformats.org/officeDocument/2006/relationships/revisionLog" Target="revisionLog2434.xml"/><Relationship Id="rId2879" Type="http://schemas.openxmlformats.org/officeDocument/2006/relationships/revisionLog" Target="revisionLog2879.xml"/><Relationship Id="rId101" Type="http://schemas.openxmlformats.org/officeDocument/2006/relationships/revisionLog" Target="revisionLog101.xml"/><Relationship Id="rId406" Type="http://schemas.openxmlformats.org/officeDocument/2006/relationships/revisionLog" Target="revisionLog406.xml"/><Relationship Id="rId960" Type="http://schemas.openxmlformats.org/officeDocument/2006/relationships/revisionLog" Target="revisionLog960.xml"/><Relationship Id="rId1036" Type="http://schemas.openxmlformats.org/officeDocument/2006/relationships/revisionLog" Target="revisionLog1036.xml"/><Relationship Id="rId1243" Type="http://schemas.openxmlformats.org/officeDocument/2006/relationships/revisionLog" Target="revisionLog1243.xml"/><Relationship Id="rId1590" Type="http://schemas.openxmlformats.org/officeDocument/2006/relationships/revisionLog" Target="revisionLog1590.xml"/><Relationship Id="rId1688" Type="http://schemas.openxmlformats.org/officeDocument/2006/relationships/revisionLog" Target="revisionLog1688.xml"/><Relationship Id="rId1895" Type="http://schemas.openxmlformats.org/officeDocument/2006/relationships/revisionLog" Target="revisionLog1895.xml"/><Relationship Id="rId2641" Type="http://schemas.openxmlformats.org/officeDocument/2006/relationships/revisionLog" Target="revisionLog2641.xml"/><Relationship Id="rId2739" Type="http://schemas.openxmlformats.org/officeDocument/2006/relationships/revisionLog" Target="revisionLog2739.xml"/><Relationship Id="rId2946" Type="http://schemas.openxmlformats.org/officeDocument/2006/relationships/revisionLog" Target="revisionLog2946.xml"/><Relationship Id="rId613" Type="http://schemas.openxmlformats.org/officeDocument/2006/relationships/revisionLog" Target="revisionLog613.xml"/><Relationship Id="rId820" Type="http://schemas.openxmlformats.org/officeDocument/2006/relationships/revisionLog" Target="revisionLog820.xml"/><Relationship Id="rId918" Type="http://schemas.openxmlformats.org/officeDocument/2006/relationships/revisionLog" Target="revisionLog918.xml"/><Relationship Id="rId1450" Type="http://schemas.openxmlformats.org/officeDocument/2006/relationships/revisionLog" Target="revisionLog1450.xml"/><Relationship Id="rId1548" Type="http://schemas.openxmlformats.org/officeDocument/2006/relationships/revisionLog" Target="revisionLog1548.xml"/><Relationship Id="rId1755" Type="http://schemas.openxmlformats.org/officeDocument/2006/relationships/revisionLog" Target="revisionLog1755.xml"/><Relationship Id="rId2501" Type="http://schemas.openxmlformats.org/officeDocument/2006/relationships/revisionLog" Target="revisionLog2501.xml"/><Relationship Id="rId1103" Type="http://schemas.openxmlformats.org/officeDocument/2006/relationships/revisionLog" Target="revisionLog1103.xml"/><Relationship Id="rId1310" Type="http://schemas.openxmlformats.org/officeDocument/2006/relationships/revisionLog" Target="revisionLog1310.xml"/><Relationship Id="rId1408" Type="http://schemas.openxmlformats.org/officeDocument/2006/relationships/revisionLog" Target="revisionLog1408.xml"/><Relationship Id="rId1962" Type="http://schemas.openxmlformats.org/officeDocument/2006/relationships/revisionLog" Target="revisionLog1962.xml"/><Relationship Id="rId2806" Type="http://schemas.openxmlformats.org/officeDocument/2006/relationships/revisionLog" Target="revisionLog2806.xml"/><Relationship Id="rId47" Type="http://schemas.openxmlformats.org/officeDocument/2006/relationships/revisionLog" Target="revisionLog47.xml"/><Relationship Id="rId1615" Type="http://schemas.openxmlformats.org/officeDocument/2006/relationships/revisionLog" Target="revisionLog1615.xml"/><Relationship Id="rId1822" Type="http://schemas.openxmlformats.org/officeDocument/2006/relationships/revisionLog" Target="revisionLog1822.xml"/><Relationship Id="rId196" Type="http://schemas.openxmlformats.org/officeDocument/2006/relationships/revisionLog" Target="revisionLog196.xml"/><Relationship Id="rId2084" Type="http://schemas.openxmlformats.org/officeDocument/2006/relationships/revisionLog" Target="revisionLog2084.xml"/><Relationship Id="rId2291" Type="http://schemas.openxmlformats.org/officeDocument/2006/relationships/revisionLog" Target="revisionLog2291.xml"/><Relationship Id="rId263" Type="http://schemas.openxmlformats.org/officeDocument/2006/relationships/revisionLog" Target="revisionLog263.xml"/><Relationship Id="rId470" Type="http://schemas.openxmlformats.org/officeDocument/2006/relationships/revisionLog" Target="revisionLog470.xml"/><Relationship Id="rId2151" Type="http://schemas.openxmlformats.org/officeDocument/2006/relationships/revisionLog" Target="revisionLog2151.xml"/><Relationship Id="rId2389" Type="http://schemas.openxmlformats.org/officeDocument/2006/relationships/revisionLog" Target="revisionLog2389.xml"/><Relationship Id="rId2596" Type="http://schemas.openxmlformats.org/officeDocument/2006/relationships/revisionLog" Target="revisionLog2596.xml"/><Relationship Id="rId123" Type="http://schemas.openxmlformats.org/officeDocument/2006/relationships/revisionLog" Target="revisionLog123.xml"/><Relationship Id="rId330" Type="http://schemas.openxmlformats.org/officeDocument/2006/relationships/revisionLog" Target="revisionLog330.xml"/><Relationship Id="rId568" Type="http://schemas.openxmlformats.org/officeDocument/2006/relationships/revisionLog" Target="revisionLog568.xml"/><Relationship Id="rId775" Type="http://schemas.openxmlformats.org/officeDocument/2006/relationships/revisionLog" Target="revisionLog775.xml"/><Relationship Id="rId982" Type="http://schemas.openxmlformats.org/officeDocument/2006/relationships/revisionLog" Target="revisionLog982.xml"/><Relationship Id="rId1198" Type="http://schemas.openxmlformats.org/officeDocument/2006/relationships/revisionLog" Target="revisionLog1198.xml"/><Relationship Id="rId2011" Type="http://schemas.openxmlformats.org/officeDocument/2006/relationships/revisionLog" Target="revisionLog2011.xml"/><Relationship Id="rId2249" Type="http://schemas.openxmlformats.org/officeDocument/2006/relationships/revisionLog" Target="revisionLog2249.xml"/><Relationship Id="rId2456" Type="http://schemas.openxmlformats.org/officeDocument/2006/relationships/revisionLog" Target="revisionLog2456.xml"/><Relationship Id="rId2663" Type="http://schemas.openxmlformats.org/officeDocument/2006/relationships/revisionLog" Target="revisionLog2663.xml"/><Relationship Id="rId2870" Type="http://schemas.openxmlformats.org/officeDocument/2006/relationships/revisionLog" Target="revisionLog2870.xml"/><Relationship Id="rId428" Type="http://schemas.openxmlformats.org/officeDocument/2006/relationships/revisionLog" Target="revisionLog428.xml"/><Relationship Id="rId635" Type="http://schemas.openxmlformats.org/officeDocument/2006/relationships/revisionLog" Target="revisionLog635.xml"/><Relationship Id="rId842" Type="http://schemas.openxmlformats.org/officeDocument/2006/relationships/revisionLog" Target="revisionLog842.xml"/><Relationship Id="rId1058" Type="http://schemas.openxmlformats.org/officeDocument/2006/relationships/revisionLog" Target="revisionLog1058.xml"/><Relationship Id="rId1265" Type="http://schemas.openxmlformats.org/officeDocument/2006/relationships/revisionLog" Target="revisionLog1265.xml"/><Relationship Id="rId1472" Type="http://schemas.openxmlformats.org/officeDocument/2006/relationships/revisionLog" Target="revisionLog1472.xml"/><Relationship Id="rId2109" Type="http://schemas.openxmlformats.org/officeDocument/2006/relationships/revisionLog" Target="revisionLog2109.xml"/><Relationship Id="rId2316" Type="http://schemas.openxmlformats.org/officeDocument/2006/relationships/revisionLog" Target="revisionLog2316.xml"/><Relationship Id="rId2523" Type="http://schemas.openxmlformats.org/officeDocument/2006/relationships/revisionLog" Target="revisionLog2523.xml"/><Relationship Id="rId2730" Type="http://schemas.openxmlformats.org/officeDocument/2006/relationships/revisionLog" Target="revisionLog2730.xml"/><Relationship Id="rId2968" Type="http://schemas.openxmlformats.org/officeDocument/2006/relationships/revisionLog" Target="revisionLog2968.xml"/><Relationship Id="rId702" Type="http://schemas.openxmlformats.org/officeDocument/2006/relationships/revisionLog" Target="revisionLog702.xml"/><Relationship Id="rId1125" Type="http://schemas.openxmlformats.org/officeDocument/2006/relationships/revisionLog" Target="revisionLog1125.xml"/><Relationship Id="rId1332" Type="http://schemas.openxmlformats.org/officeDocument/2006/relationships/revisionLog" Target="revisionLog1332.xml"/><Relationship Id="rId1777" Type="http://schemas.openxmlformats.org/officeDocument/2006/relationships/revisionLog" Target="revisionLog1777.xml"/><Relationship Id="rId1984" Type="http://schemas.openxmlformats.org/officeDocument/2006/relationships/revisionLog" Target="revisionLog1984.xml"/><Relationship Id="rId2828" Type="http://schemas.openxmlformats.org/officeDocument/2006/relationships/revisionLog" Target="revisionLog2828.xml"/><Relationship Id="rId69" Type="http://schemas.openxmlformats.org/officeDocument/2006/relationships/revisionLog" Target="revisionLog69.xml"/><Relationship Id="rId1637" Type="http://schemas.openxmlformats.org/officeDocument/2006/relationships/revisionLog" Target="revisionLog1637.xml"/><Relationship Id="rId1844" Type="http://schemas.openxmlformats.org/officeDocument/2006/relationships/revisionLog" Target="revisionLog1844.xml"/><Relationship Id="rId1704" Type="http://schemas.openxmlformats.org/officeDocument/2006/relationships/revisionLog" Target="revisionLog1704.xml"/><Relationship Id="rId285" Type="http://schemas.openxmlformats.org/officeDocument/2006/relationships/revisionLog" Target="revisionLog285.xml"/><Relationship Id="rId1911" Type="http://schemas.openxmlformats.org/officeDocument/2006/relationships/revisionLog" Target="revisionLog1911.xml"/><Relationship Id="rId492" Type="http://schemas.openxmlformats.org/officeDocument/2006/relationships/revisionLog" Target="revisionLog492.xml"/><Relationship Id="rId797" Type="http://schemas.openxmlformats.org/officeDocument/2006/relationships/revisionLog" Target="revisionLog797.xml"/><Relationship Id="rId2173" Type="http://schemas.openxmlformats.org/officeDocument/2006/relationships/revisionLog" Target="revisionLog2173.xml"/><Relationship Id="rId2380" Type="http://schemas.openxmlformats.org/officeDocument/2006/relationships/revisionLog" Target="revisionLog2380.xml"/><Relationship Id="rId2478" Type="http://schemas.openxmlformats.org/officeDocument/2006/relationships/revisionLog" Target="revisionLog2478.xml"/><Relationship Id="rId145" Type="http://schemas.openxmlformats.org/officeDocument/2006/relationships/revisionLog" Target="revisionLog145.xml"/><Relationship Id="rId352" Type="http://schemas.openxmlformats.org/officeDocument/2006/relationships/revisionLog" Target="revisionLog352.xml"/><Relationship Id="rId1287" Type="http://schemas.openxmlformats.org/officeDocument/2006/relationships/revisionLog" Target="revisionLog1287.xml"/><Relationship Id="rId2033" Type="http://schemas.openxmlformats.org/officeDocument/2006/relationships/revisionLog" Target="revisionLog2033.xml"/><Relationship Id="rId2240" Type="http://schemas.openxmlformats.org/officeDocument/2006/relationships/revisionLog" Target="revisionLog2240.xml"/><Relationship Id="rId2685" Type="http://schemas.openxmlformats.org/officeDocument/2006/relationships/revisionLog" Target="revisionLog2685.xml"/><Relationship Id="rId2892" Type="http://schemas.openxmlformats.org/officeDocument/2006/relationships/revisionLog" Target="revisionLog2892.xml"/><Relationship Id="rId212" Type="http://schemas.openxmlformats.org/officeDocument/2006/relationships/revisionLog" Target="revisionLog212.xml"/><Relationship Id="rId657" Type="http://schemas.openxmlformats.org/officeDocument/2006/relationships/revisionLog" Target="revisionLog657.xml"/><Relationship Id="rId864" Type="http://schemas.openxmlformats.org/officeDocument/2006/relationships/revisionLog" Target="revisionLog864.xml"/><Relationship Id="rId1494" Type="http://schemas.openxmlformats.org/officeDocument/2006/relationships/revisionLog" Target="revisionLog1494.xml"/><Relationship Id="rId1799" Type="http://schemas.openxmlformats.org/officeDocument/2006/relationships/revisionLog" Target="revisionLog1799.xml"/><Relationship Id="rId2100" Type="http://schemas.openxmlformats.org/officeDocument/2006/relationships/revisionLog" Target="revisionLog2100.xml"/><Relationship Id="rId2338" Type="http://schemas.openxmlformats.org/officeDocument/2006/relationships/revisionLog" Target="revisionLog2338.xml"/><Relationship Id="rId2545" Type="http://schemas.openxmlformats.org/officeDocument/2006/relationships/revisionLog" Target="revisionLog2545.xml"/><Relationship Id="rId2752" Type="http://schemas.openxmlformats.org/officeDocument/2006/relationships/revisionLog" Target="revisionLog2752.xml"/><Relationship Id="rId517" Type="http://schemas.openxmlformats.org/officeDocument/2006/relationships/revisionLog" Target="revisionLog517.xml"/><Relationship Id="rId724" Type="http://schemas.openxmlformats.org/officeDocument/2006/relationships/revisionLog" Target="revisionLog724.xml"/><Relationship Id="rId931" Type="http://schemas.openxmlformats.org/officeDocument/2006/relationships/revisionLog" Target="revisionLog931.xml"/><Relationship Id="rId1147" Type="http://schemas.openxmlformats.org/officeDocument/2006/relationships/revisionLog" Target="revisionLog1147.xml"/><Relationship Id="rId1354" Type="http://schemas.openxmlformats.org/officeDocument/2006/relationships/revisionLog" Target="revisionLog1354.xml"/><Relationship Id="rId1561" Type="http://schemas.openxmlformats.org/officeDocument/2006/relationships/revisionLog" Target="revisionLog1561.xml"/><Relationship Id="rId2405" Type="http://schemas.openxmlformats.org/officeDocument/2006/relationships/revisionLog" Target="revisionLog2405.xml"/><Relationship Id="rId2612" Type="http://schemas.openxmlformats.org/officeDocument/2006/relationships/revisionLog" Target="revisionLog2612.xml"/><Relationship Id="rId60" Type="http://schemas.openxmlformats.org/officeDocument/2006/relationships/revisionLog" Target="revisionLog60.xml"/><Relationship Id="rId1007" Type="http://schemas.openxmlformats.org/officeDocument/2006/relationships/revisionLog" Target="revisionLog1007.xml"/><Relationship Id="rId1214" Type="http://schemas.openxmlformats.org/officeDocument/2006/relationships/revisionLog" Target="revisionLog1214.xml"/><Relationship Id="rId1421" Type="http://schemas.openxmlformats.org/officeDocument/2006/relationships/revisionLog" Target="revisionLog1421.xml"/><Relationship Id="rId1659" Type="http://schemas.openxmlformats.org/officeDocument/2006/relationships/revisionLog" Target="revisionLog1659.xml"/><Relationship Id="rId1866" Type="http://schemas.openxmlformats.org/officeDocument/2006/relationships/revisionLog" Target="revisionLog1866.xml"/><Relationship Id="rId2917" Type="http://schemas.openxmlformats.org/officeDocument/2006/relationships/revisionLog" Target="revisionLog2917.xml"/><Relationship Id="rId1519" Type="http://schemas.openxmlformats.org/officeDocument/2006/relationships/revisionLog" Target="revisionLog1519.xml"/><Relationship Id="rId1726" Type="http://schemas.openxmlformats.org/officeDocument/2006/relationships/revisionLog" Target="revisionLog1726.xml"/><Relationship Id="rId1933" Type="http://schemas.openxmlformats.org/officeDocument/2006/relationships/revisionLog" Target="revisionLog1933.xml"/><Relationship Id="rId18" Type="http://schemas.openxmlformats.org/officeDocument/2006/relationships/revisionLog" Target="revisionLog18.xml"/><Relationship Id="rId2195" Type="http://schemas.openxmlformats.org/officeDocument/2006/relationships/revisionLog" Target="revisionLog2195.xml"/><Relationship Id="rId167" Type="http://schemas.openxmlformats.org/officeDocument/2006/relationships/revisionLog" Target="revisionLog167.xml"/><Relationship Id="rId374" Type="http://schemas.openxmlformats.org/officeDocument/2006/relationships/revisionLog" Target="revisionLog374.xml"/><Relationship Id="rId581" Type="http://schemas.openxmlformats.org/officeDocument/2006/relationships/revisionLog" Target="revisionLog581.xml"/><Relationship Id="rId2055" Type="http://schemas.openxmlformats.org/officeDocument/2006/relationships/revisionLog" Target="revisionLog2055.xml"/><Relationship Id="rId2262" Type="http://schemas.openxmlformats.org/officeDocument/2006/relationships/revisionLog" Target="revisionLog2262.xml"/><Relationship Id="rId234" Type="http://schemas.openxmlformats.org/officeDocument/2006/relationships/revisionLog" Target="revisionLog234.xml"/><Relationship Id="rId679" Type="http://schemas.openxmlformats.org/officeDocument/2006/relationships/revisionLog" Target="revisionLog679.xml"/><Relationship Id="rId886" Type="http://schemas.openxmlformats.org/officeDocument/2006/relationships/revisionLog" Target="revisionLog886.xml"/><Relationship Id="rId2567" Type="http://schemas.openxmlformats.org/officeDocument/2006/relationships/revisionLog" Target="revisionLog2567.xml"/><Relationship Id="rId2774" Type="http://schemas.openxmlformats.org/officeDocument/2006/relationships/revisionLog" Target="revisionLog2774.xml"/><Relationship Id="rId2" Type="http://schemas.openxmlformats.org/officeDocument/2006/relationships/revisionLog" Target="revisionLog2.xml"/><Relationship Id="rId441" Type="http://schemas.openxmlformats.org/officeDocument/2006/relationships/revisionLog" Target="revisionLog441.xml"/><Relationship Id="rId539" Type="http://schemas.openxmlformats.org/officeDocument/2006/relationships/revisionLog" Target="revisionLog539.xml"/><Relationship Id="rId746" Type="http://schemas.openxmlformats.org/officeDocument/2006/relationships/revisionLog" Target="revisionLog746.xml"/><Relationship Id="rId1071" Type="http://schemas.openxmlformats.org/officeDocument/2006/relationships/revisionLog" Target="revisionLog1071.xml"/><Relationship Id="rId1169" Type="http://schemas.openxmlformats.org/officeDocument/2006/relationships/revisionLog" Target="revisionLog1169.xml"/><Relationship Id="rId1376" Type="http://schemas.openxmlformats.org/officeDocument/2006/relationships/revisionLog" Target="revisionLog1376.xml"/><Relationship Id="rId1583" Type="http://schemas.openxmlformats.org/officeDocument/2006/relationships/revisionLog" Target="revisionLog1583.xml"/><Relationship Id="rId2122" Type="http://schemas.openxmlformats.org/officeDocument/2006/relationships/revisionLog" Target="revisionLog2122.xml"/><Relationship Id="rId2427" Type="http://schemas.openxmlformats.org/officeDocument/2006/relationships/revisionLog" Target="revisionLog2427.xml"/><Relationship Id="rId2981" Type="http://schemas.openxmlformats.org/officeDocument/2006/relationships/revisionLog" Target="revisionLog2981.xml"/><Relationship Id="rId301" Type="http://schemas.openxmlformats.org/officeDocument/2006/relationships/revisionLog" Target="revisionLog301.xml"/><Relationship Id="rId953" Type="http://schemas.openxmlformats.org/officeDocument/2006/relationships/revisionLog" Target="revisionLog953.xml"/><Relationship Id="rId1029" Type="http://schemas.openxmlformats.org/officeDocument/2006/relationships/revisionLog" Target="revisionLog1029.xml"/><Relationship Id="rId1236" Type="http://schemas.openxmlformats.org/officeDocument/2006/relationships/revisionLog" Target="revisionLog1236.xml"/><Relationship Id="rId1790" Type="http://schemas.openxmlformats.org/officeDocument/2006/relationships/revisionLog" Target="revisionLog1790.xml"/><Relationship Id="rId1888" Type="http://schemas.openxmlformats.org/officeDocument/2006/relationships/revisionLog" Target="revisionLog1888.xml"/><Relationship Id="rId2634" Type="http://schemas.openxmlformats.org/officeDocument/2006/relationships/revisionLog" Target="revisionLog2634.xml"/><Relationship Id="rId2841" Type="http://schemas.openxmlformats.org/officeDocument/2006/relationships/revisionLog" Target="revisionLog2841.xml"/><Relationship Id="rId2939" Type="http://schemas.openxmlformats.org/officeDocument/2006/relationships/revisionLog" Target="revisionLog2939.xml"/><Relationship Id="rId82" Type="http://schemas.openxmlformats.org/officeDocument/2006/relationships/revisionLog" Target="revisionLog82.xml"/><Relationship Id="rId606" Type="http://schemas.openxmlformats.org/officeDocument/2006/relationships/revisionLog" Target="revisionLog606.xml"/><Relationship Id="rId813" Type="http://schemas.openxmlformats.org/officeDocument/2006/relationships/revisionLog" Target="revisionLog813.xml"/><Relationship Id="rId1443" Type="http://schemas.openxmlformats.org/officeDocument/2006/relationships/revisionLog" Target="revisionLog1443.xml"/><Relationship Id="rId1650" Type="http://schemas.openxmlformats.org/officeDocument/2006/relationships/revisionLog" Target="revisionLog1650.xml"/><Relationship Id="rId1748" Type="http://schemas.openxmlformats.org/officeDocument/2006/relationships/revisionLog" Target="revisionLog1748.xml"/><Relationship Id="rId2701" Type="http://schemas.openxmlformats.org/officeDocument/2006/relationships/revisionLog" Target="revisionLog2701.xml"/><Relationship Id="rId1303" Type="http://schemas.openxmlformats.org/officeDocument/2006/relationships/revisionLog" Target="revisionLog1303.xml"/><Relationship Id="rId1510" Type="http://schemas.openxmlformats.org/officeDocument/2006/relationships/revisionLog" Target="revisionLog1510.xml"/><Relationship Id="rId1955" Type="http://schemas.openxmlformats.org/officeDocument/2006/relationships/revisionLog" Target="revisionLog1955.xml"/><Relationship Id="rId1608" Type="http://schemas.openxmlformats.org/officeDocument/2006/relationships/revisionLog" Target="revisionLog1608.xml"/><Relationship Id="rId1815" Type="http://schemas.openxmlformats.org/officeDocument/2006/relationships/revisionLog" Target="revisionLog1815.xml"/><Relationship Id="rId189" Type="http://schemas.openxmlformats.org/officeDocument/2006/relationships/revisionLog" Target="revisionLog189.xml"/><Relationship Id="rId396" Type="http://schemas.openxmlformats.org/officeDocument/2006/relationships/revisionLog" Target="revisionLog396.xml"/><Relationship Id="rId2077" Type="http://schemas.openxmlformats.org/officeDocument/2006/relationships/revisionLog" Target="revisionLog2077.xml"/><Relationship Id="rId2284" Type="http://schemas.openxmlformats.org/officeDocument/2006/relationships/revisionLog" Target="revisionLog2284.xml"/><Relationship Id="rId2491" Type="http://schemas.openxmlformats.org/officeDocument/2006/relationships/revisionLog" Target="revisionLog2491.xml"/><Relationship Id="rId256" Type="http://schemas.openxmlformats.org/officeDocument/2006/relationships/revisionLog" Target="revisionLog256.xml"/><Relationship Id="rId463" Type="http://schemas.openxmlformats.org/officeDocument/2006/relationships/revisionLog" Target="revisionLog463.xml"/><Relationship Id="rId670" Type="http://schemas.openxmlformats.org/officeDocument/2006/relationships/revisionLog" Target="revisionLog670.xml"/><Relationship Id="rId1093" Type="http://schemas.openxmlformats.org/officeDocument/2006/relationships/revisionLog" Target="revisionLog1093.xml"/><Relationship Id="rId2144" Type="http://schemas.openxmlformats.org/officeDocument/2006/relationships/revisionLog" Target="revisionLog2144.xml"/><Relationship Id="rId2351" Type="http://schemas.openxmlformats.org/officeDocument/2006/relationships/revisionLog" Target="revisionLog2351.xml"/><Relationship Id="rId2589" Type="http://schemas.openxmlformats.org/officeDocument/2006/relationships/revisionLog" Target="revisionLog2589.xml"/><Relationship Id="rId2796" Type="http://schemas.openxmlformats.org/officeDocument/2006/relationships/revisionLog" Target="revisionLog2796.xml"/><Relationship Id="rId116" Type="http://schemas.openxmlformats.org/officeDocument/2006/relationships/revisionLog" Target="revisionLog116.xml"/><Relationship Id="rId323" Type="http://schemas.openxmlformats.org/officeDocument/2006/relationships/revisionLog" Target="revisionLog323.xml"/><Relationship Id="rId530" Type="http://schemas.openxmlformats.org/officeDocument/2006/relationships/revisionLog" Target="revisionLog530.xml"/><Relationship Id="rId768" Type="http://schemas.openxmlformats.org/officeDocument/2006/relationships/revisionLog" Target="revisionLog768.xml"/><Relationship Id="rId975" Type="http://schemas.openxmlformats.org/officeDocument/2006/relationships/revisionLog" Target="revisionLog975.xml"/><Relationship Id="rId1160" Type="http://schemas.openxmlformats.org/officeDocument/2006/relationships/revisionLog" Target="revisionLog1160.xml"/><Relationship Id="rId1398" Type="http://schemas.openxmlformats.org/officeDocument/2006/relationships/revisionLog" Target="revisionLog1398.xml"/><Relationship Id="rId2004" Type="http://schemas.openxmlformats.org/officeDocument/2006/relationships/revisionLog" Target="revisionLog2004.xml"/><Relationship Id="rId2211" Type="http://schemas.openxmlformats.org/officeDocument/2006/relationships/revisionLog" Target="revisionLog2211.xml"/><Relationship Id="rId2449" Type="http://schemas.openxmlformats.org/officeDocument/2006/relationships/revisionLog" Target="revisionLog2449.xml"/><Relationship Id="rId2656" Type="http://schemas.openxmlformats.org/officeDocument/2006/relationships/revisionLog" Target="revisionLog2656.xml"/><Relationship Id="rId2863" Type="http://schemas.openxmlformats.org/officeDocument/2006/relationships/revisionLog" Target="revisionLog2863.xml"/><Relationship Id="rId628" Type="http://schemas.openxmlformats.org/officeDocument/2006/relationships/revisionLog" Target="revisionLog628.xml"/><Relationship Id="rId835" Type="http://schemas.openxmlformats.org/officeDocument/2006/relationships/revisionLog" Target="revisionLog835.xml"/><Relationship Id="rId1258" Type="http://schemas.openxmlformats.org/officeDocument/2006/relationships/revisionLog" Target="revisionLog1258.xml"/><Relationship Id="rId1465" Type="http://schemas.openxmlformats.org/officeDocument/2006/relationships/revisionLog" Target="revisionLog1465.xml"/><Relationship Id="rId1672" Type="http://schemas.openxmlformats.org/officeDocument/2006/relationships/revisionLog" Target="revisionLog1672.xml"/><Relationship Id="rId2309" Type="http://schemas.openxmlformats.org/officeDocument/2006/relationships/revisionLog" Target="revisionLog2309.xml"/><Relationship Id="rId2516" Type="http://schemas.openxmlformats.org/officeDocument/2006/relationships/revisionLog" Target="revisionLog2516.xml"/><Relationship Id="rId2723" Type="http://schemas.openxmlformats.org/officeDocument/2006/relationships/revisionLog" Target="revisionLog2723.xml"/><Relationship Id="rId1020" Type="http://schemas.openxmlformats.org/officeDocument/2006/relationships/revisionLog" Target="revisionLog1020.xml"/><Relationship Id="rId1118" Type="http://schemas.openxmlformats.org/officeDocument/2006/relationships/revisionLog" Target="revisionLog1118.xml"/><Relationship Id="rId1325" Type="http://schemas.openxmlformats.org/officeDocument/2006/relationships/revisionLog" Target="revisionLog1325.xml"/><Relationship Id="rId1532" Type="http://schemas.openxmlformats.org/officeDocument/2006/relationships/revisionLog" Target="revisionLog1532.xml"/><Relationship Id="rId1977" Type="http://schemas.openxmlformats.org/officeDocument/2006/relationships/revisionLog" Target="revisionLog1977.xml"/><Relationship Id="rId2930" Type="http://schemas.openxmlformats.org/officeDocument/2006/relationships/revisionLog" Target="revisionLog2930.xml"/><Relationship Id="rId902" Type="http://schemas.openxmlformats.org/officeDocument/2006/relationships/revisionLog" Target="revisionLog902.xml"/><Relationship Id="rId1837" Type="http://schemas.openxmlformats.org/officeDocument/2006/relationships/revisionLog" Target="revisionLog1837.xml"/><Relationship Id="rId31" Type="http://schemas.openxmlformats.org/officeDocument/2006/relationships/revisionLog" Target="revisionLog31.xml"/><Relationship Id="rId2099" Type="http://schemas.openxmlformats.org/officeDocument/2006/relationships/revisionLog" Target="revisionLog2099.xml"/><Relationship Id="rId180" Type="http://schemas.openxmlformats.org/officeDocument/2006/relationships/revisionLog" Target="revisionLog180.xml"/><Relationship Id="rId278" Type="http://schemas.openxmlformats.org/officeDocument/2006/relationships/revisionLog" Target="revisionLog278.xml"/><Relationship Id="rId1904" Type="http://schemas.openxmlformats.org/officeDocument/2006/relationships/revisionLog" Target="revisionLog1904.xml"/><Relationship Id="rId485" Type="http://schemas.openxmlformats.org/officeDocument/2006/relationships/revisionLog" Target="revisionLog485.xml"/><Relationship Id="rId692" Type="http://schemas.openxmlformats.org/officeDocument/2006/relationships/revisionLog" Target="revisionLog692.xml"/><Relationship Id="rId2166" Type="http://schemas.openxmlformats.org/officeDocument/2006/relationships/revisionLog" Target="revisionLog2166.xml"/><Relationship Id="rId2373" Type="http://schemas.openxmlformats.org/officeDocument/2006/relationships/revisionLog" Target="revisionLog2373.xml"/><Relationship Id="rId2580" Type="http://schemas.openxmlformats.org/officeDocument/2006/relationships/revisionLog" Target="revisionLog2580.xml"/><Relationship Id="rId138" Type="http://schemas.openxmlformats.org/officeDocument/2006/relationships/revisionLog" Target="revisionLog138.xml"/><Relationship Id="rId345" Type="http://schemas.openxmlformats.org/officeDocument/2006/relationships/revisionLog" Target="revisionLog345.xml"/><Relationship Id="rId552" Type="http://schemas.openxmlformats.org/officeDocument/2006/relationships/revisionLog" Target="revisionLog552.xml"/><Relationship Id="rId997" Type="http://schemas.openxmlformats.org/officeDocument/2006/relationships/revisionLog" Target="revisionLog997.xml"/><Relationship Id="rId1182" Type="http://schemas.openxmlformats.org/officeDocument/2006/relationships/revisionLog" Target="revisionLog1182.xml"/><Relationship Id="rId2026" Type="http://schemas.openxmlformats.org/officeDocument/2006/relationships/revisionLog" Target="revisionLog2026.xml"/><Relationship Id="rId2233" Type="http://schemas.openxmlformats.org/officeDocument/2006/relationships/revisionLog" Target="revisionLog2233.xml"/><Relationship Id="rId2440" Type="http://schemas.openxmlformats.org/officeDocument/2006/relationships/revisionLog" Target="revisionLog2440.xml"/><Relationship Id="rId2678" Type="http://schemas.openxmlformats.org/officeDocument/2006/relationships/revisionLog" Target="revisionLog2678.xml"/><Relationship Id="rId2885" Type="http://schemas.openxmlformats.org/officeDocument/2006/relationships/revisionLog" Target="revisionLog2885.xml"/><Relationship Id="rId205" Type="http://schemas.openxmlformats.org/officeDocument/2006/relationships/revisionLog" Target="revisionLog205.xml"/><Relationship Id="rId412" Type="http://schemas.openxmlformats.org/officeDocument/2006/relationships/revisionLog" Target="revisionLog412.xml"/><Relationship Id="rId857" Type="http://schemas.openxmlformats.org/officeDocument/2006/relationships/revisionLog" Target="revisionLog857.xml"/><Relationship Id="rId1042" Type="http://schemas.openxmlformats.org/officeDocument/2006/relationships/revisionLog" Target="revisionLog1042.xml"/><Relationship Id="rId1487" Type="http://schemas.openxmlformats.org/officeDocument/2006/relationships/revisionLog" Target="revisionLog1487.xml"/><Relationship Id="rId1694" Type="http://schemas.openxmlformats.org/officeDocument/2006/relationships/revisionLog" Target="revisionLog1694.xml"/><Relationship Id="rId2300" Type="http://schemas.openxmlformats.org/officeDocument/2006/relationships/revisionLog" Target="revisionLog2300.xml"/><Relationship Id="rId2538" Type="http://schemas.openxmlformats.org/officeDocument/2006/relationships/revisionLog" Target="revisionLog2538.xml"/><Relationship Id="rId2745" Type="http://schemas.openxmlformats.org/officeDocument/2006/relationships/revisionLog" Target="revisionLog2745.xml"/><Relationship Id="rId2952" Type="http://schemas.openxmlformats.org/officeDocument/2006/relationships/revisionLog" Target="revisionLog2952.xml"/><Relationship Id="rId717" Type="http://schemas.openxmlformats.org/officeDocument/2006/relationships/revisionLog" Target="revisionLog717.xml"/><Relationship Id="rId924" Type="http://schemas.openxmlformats.org/officeDocument/2006/relationships/revisionLog" Target="revisionLog924.xml"/><Relationship Id="rId1347" Type="http://schemas.openxmlformats.org/officeDocument/2006/relationships/revisionLog" Target="revisionLog1347.xml"/><Relationship Id="rId1554" Type="http://schemas.openxmlformats.org/officeDocument/2006/relationships/revisionLog" Target="revisionLog1554.xml"/><Relationship Id="rId1761" Type="http://schemas.openxmlformats.org/officeDocument/2006/relationships/revisionLog" Target="revisionLog1761.xml"/><Relationship Id="rId1999" Type="http://schemas.openxmlformats.org/officeDocument/2006/relationships/revisionLog" Target="revisionLog1999.xml"/><Relationship Id="rId2605" Type="http://schemas.openxmlformats.org/officeDocument/2006/relationships/revisionLog" Target="revisionLog2605.xml"/><Relationship Id="rId2812" Type="http://schemas.openxmlformats.org/officeDocument/2006/relationships/revisionLog" Target="revisionLog2812.xml"/><Relationship Id="rId53" Type="http://schemas.openxmlformats.org/officeDocument/2006/relationships/revisionLog" Target="revisionLog53.xml"/><Relationship Id="rId1207" Type="http://schemas.openxmlformats.org/officeDocument/2006/relationships/revisionLog" Target="revisionLog1207.xml"/><Relationship Id="rId1414" Type="http://schemas.openxmlformats.org/officeDocument/2006/relationships/revisionLog" Target="revisionLog1414.xml"/><Relationship Id="rId1621" Type="http://schemas.openxmlformats.org/officeDocument/2006/relationships/revisionLog" Target="revisionLog1621.xml"/><Relationship Id="rId1859" Type="http://schemas.openxmlformats.org/officeDocument/2006/relationships/revisionLog" Target="revisionLog1859.xml"/><Relationship Id="rId1719" Type="http://schemas.openxmlformats.org/officeDocument/2006/relationships/revisionLog" Target="revisionLog1719.xml"/><Relationship Id="rId1926" Type="http://schemas.openxmlformats.org/officeDocument/2006/relationships/revisionLog" Target="revisionLog1926.xml"/><Relationship Id="rId2090" Type="http://schemas.openxmlformats.org/officeDocument/2006/relationships/revisionLog" Target="revisionLog2090.xml"/><Relationship Id="rId2188" Type="http://schemas.openxmlformats.org/officeDocument/2006/relationships/revisionLog" Target="revisionLog2188.xml"/><Relationship Id="rId2395" Type="http://schemas.openxmlformats.org/officeDocument/2006/relationships/revisionLog" Target="revisionLog2395.xml"/><Relationship Id="rId367" Type="http://schemas.openxmlformats.org/officeDocument/2006/relationships/revisionLog" Target="revisionLog367.xml"/><Relationship Id="rId574" Type="http://schemas.openxmlformats.org/officeDocument/2006/relationships/revisionLog" Target="revisionLog574.xml"/><Relationship Id="rId2048" Type="http://schemas.openxmlformats.org/officeDocument/2006/relationships/revisionLog" Target="revisionLog2048.xml"/><Relationship Id="rId2255" Type="http://schemas.openxmlformats.org/officeDocument/2006/relationships/revisionLog" Target="revisionLog2255.xml"/><Relationship Id="rId3001" Type="http://schemas.openxmlformats.org/officeDocument/2006/relationships/revisionLog" Target="revisionLog3001.xml"/><Relationship Id="rId227" Type="http://schemas.openxmlformats.org/officeDocument/2006/relationships/revisionLog" Target="revisionLog227.xml"/><Relationship Id="rId781" Type="http://schemas.openxmlformats.org/officeDocument/2006/relationships/revisionLog" Target="revisionLog781.xml"/><Relationship Id="rId879" Type="http://schemas.openxmlformats.org/officeDocument/2006/relationships/revisionLog" Target="revisionLog879.xml"/><Relationship Id="rId2462" Type="http://schemas.openxmlformats.org/officeDocument/2006/relationships/revisionLog" Target="revisionLog2462.xml"/><Relationship Id="rId2767" Type="http://schemas.openxmlformats.org/officeDocument/2006/relationships/revisionLog" Target="revisionLog2767.xml"/><Relationship Id="rId434" Type="http://schemas.openxmlformats.org/officeDocument/2006/relationships/revisionLog" Target="revisionLog434.xml"/><Relationship Id="rId641" Type="http://schemas.openxmlformats.org/officeDocument/2006/relationships/revisionLog" Target="revisionLog641.xml"/><Relationship Id="rId739" Type="http://schemas.openxmlformats.org/officeDocument/2006/relationships/revisionLog" Target="revisionLog739.xml"/><Relationship Id="rId1064" Type="http://schemas.openxmlformats.org/officeDocument/2006/relationships/revisionLog" Target="revisionLog1064.xml"/><Relationship Id="rId1271" Type="http://schemas.openxmlformats.org/officeDocument/2006/relationships/revisionLog" Target="revisionLog1271.xml"/><Relationship Id="rId1369" Type="http://schemas.openxmlformats.org/officeDocument/2006/relationships/revisionLog" Target="revisionLog1369.xml"/><Relationship Id="rId1576" Type="http://schemas.openxmlformats.org/officeDocument/2006/relationships/revisionLog" Target="revisionLog1576.xml"/><Relationship Id="rId2115" Type="http://schemas.openxmlformats.org/officeDocument/2006/relationships/revisionLog" Target="revisionLog2115.xml"/><Relationship Id="rId2322" Type="http://schemas.openxmlformats.org/officeDocument/2006/relationships/revisionLog" Target="revisionLog2322.xml"/><Relationship Id="rId2974" Type="http://schemas.openxmlformats.org/officeDocument/2006/relationships/revisionLog" Target="revisionLog2974.xml"/><Relationship Id="rId501" Type="http://schemas.openxmlformats.org/officeDocument/2006/relationships/revisionLog" Target="revisionLog501.xml"/><Relationship Id="rId946" Type="http://schemas.openxmlformats.org/officeDocument/2006/relationships/revisionLog" Target="revisionLog946.xml"/><Relationship Id="rId1131" Type="http://schemas.openxmlformats.org/officeDocument/2006/relationships/revisionLog" Target="revisionLog1131.xml"/><Relationship Id="rId1229" Type="http://schemas.openxmlformats.org/officeDocument/2006/relationships/revisionLog" Target="revisionLog1229.xml"/><Relationship Id="rId1783" Type="http://schemas.openxmlformats.org/officeDocument/2006/relationships/revisionLog" Target="revisionLog1783.xml"/><Relationship Id="rId1990" Type="http://schemas.openxmlformats.org/officeDocument/2006/relationships/revisionLog" Target="revisionLog1990.xml"/><Relationship Id="rId2627" Type="http://schemas.openxmlformats.org/officeDocument/2006/relationships/revisionLog" Target="revisionLog2627.xml"/><Relationship Id="rId2834" Type="http://schemas.openxmlformats.org/officeDocument/2006/relationships/revisionLog" Target="revisionLog2834.xml"/><Relationship Id="rId75" Type="http://schemas.openxmlformats.org/officeDocument/2006/relationships/revisionLog" Target="revisionLog75.xml"/><Relationship Id="rId806" Type="http://schemas.openxmlformats.org/officeDocument/2006/relationships/revisionLog" Target="revisionLog806.xml"/><Relationship Id="rId1436" Type="http://schemas.openxmlformats.org/officeDocument/2006/relationships/revisionLog" Target="revisionLog1436.xml"/><Relationship Id="rId1643" Type="http://schemas.openxmlformats.org/officeDocument/2006/relationships/revisionLog" Target="revisionLog1643.xml"/><Relationship Id="rId1850" Type="http://schemas.openxmlformats.org/officeDocument/2006/relationships/revisionLog" Target="revisionLog1850.xml"/><Relationship Id="rId2901" Type="http://schemas.openxmlformats.org/officeDocument/2006/relationships/revisionLog" Target="revisionLog2901.xml"/><Relationship Id="rId1503" Type="http://schemas.openxmlformats.org/officeDocument/2006/relationships/revisionLog" Target="revisionLog1503.xml"/><Relationship Id="rId1710" Type="http://schemas.openxmlformats.org/officeDocument/2006/relationships/revisionLog" Target="revisionLog1710.xml"/><Relationship Id="rId1948" Type="http://schemas.openxmlformats.org/officeDocument/2006/relationships/revisionLog" Target="revisionLog1948.xml"/><Relationship Id="rId291" Type="http://schemas.openxmlformats.org/officeDocument/2006/relationships/revisionLog" Target="revisionLog291.xml"/><Relationship Id="rId1808" Type="http://schemas.openxmlformats.org/officeDocument/2006/relationships/revisionLog" Target="revisionLog1808.xml"/><Relationship Id="rId151" Type="http://schemas.openxmlformats.org/officeDocument/2006/relationships/revisionLog" Target="revisionLog151.xml"/><Relationship Id="rId389" Type="http://schemas.openxmlformats.org/officeDocument/2006/relationships/revisionLog" Target="revisionLog389.xml"/><Relationship Id="rId596" Type="http://schemas.openxmlformats.org/officeDocument/2006/relationships/revisionLog" Target="revisionLog596.xml"/><Relationship Id="rId2277" Type="http://schemas.openxmlformats.org/officeDocument/2006/relationships/revisionLog" Target="revisionLog2277.xml"/><Relationship Id="rId2484" Type="http://schemas.openxmlformats.org/officeDocument/2006/relationships/revisionLog" Target="revisionLog2484.xml"/><Relationship Id="rId2691" Type="http://schemas.openxmlformats.org/officeDocument/2006/relationships/revisionLog" Target="revisionLog2691.xml"/><Relationship Id="rId249" Type="http://schemas.openxmlformats.org/officeDocument/2006/relationships/revisionLog" Target="revisionLog249.xml"/><Relationship Id="rId456" Type="http://schemas.openxmlformats.org/officeDocument/2006/relationships/revisionLog" Target="revisionLog456.xml"/><Relationship Id="rId663" Type="http://schemas.openxmlformats.org/officeDocument/2006/relationships/revisionLog" Target="revisionLog663.xml"/><Relationship Id="rId870" Type="http://schemas.openxmlformats.org/officeDocument/2006/relationships/revisionLog" Target="revisionLog870.xml"/><Relationship Id="rId1086" Type="http://schemas.openxmlformats.org/officeDocument/2006/relationships/revisionLog" Target="revisionLog1086.xml"/><Relationship Id="rId1293" Type="http://schemas.openxmlformats.org/officeDocument/2006/relationships/revisionLog" Target="revisionLog1293.xml"/><Relationship Id="rId2137" Type="http://schemas.openxmlformats.org/officeDocument/2006/relationships/revisionLog" Target="revisionLog2137.xml"/><Relationship Id="rId2344" Type="http://schemas.openxmlformats.org/officeDocument/2006/relationships/revisionLog" Target="revisionLog2344.xml"/><Relationship Id="rId2551" Type="http://schemas.openxmlformats.org/officeDocument/2006/relationships/revisionLog" Target="revisionLog2551.xml"/><Relationship Id="rId2789" Type="http://schemas.openxmlformats.org/officeDocument/2006/relationships/revisionLog" Target="revisionLog2789.xml"/><Relationship Id="rId2996" Type="http://schemas.openxmlformats.org/officeDocument/2006/relationships/revisionLog" Target="revisionLog2996.xml"/><Relationship Id="rId109" Type="http://schemas.openxmlformats.org/officeDocument/2006/relationships/revisionLog" Target="revisionLog109.xml"/><Relationship Id="rId316" Type="http://schemas.openxmlformats.org/officeDocument/2006/relationships/revisionLog" Target="revisionLog316.xml"/><Relationship Id="rId523" Type="http://schemas.openxmlformats.org/officeDocument/2006/relationships/revisionLog" Target="revisionLog523.xml"/><Relationship Id="rId968" Type="http://schemas.openxmlformats.org/officeDocument/2006/relationships/revisionLog" Target="revisionLog968.xml"/><Relationship Id="rId1153" Type="http://schemas.openxmlformats.org/officeDocument/2006/relationships/revisionLog" Target="revisionLog1153.xml"/><Relationship Id="rId1598" Type="http://schemas.openxmlformats.org/officeDocument/2006/relationships/revisionLog" Target="revisionLog1598.xml"/><Relationship Id="rId2204" Type="http://schemas.openxmlformats.org/officeDocument/2006/relationships/revisionLog" Target="revisionLog2204.xml"/><Relationship Id="rId2649" Type="http://schemas.openxmlformats.org/officeDocument/2006/relationships/revisionLog" Target="revisionLog2649.xml"/><Relationship Id="rId2856" Type="http://schemas.openxmlformats.org/officeDocument/2006/relationships/revisionLog" Target="revisionLog2856.xml"/><Relationship Id="rId97" Type="http://schemas.openxmlformats.org/officeDocument/2006/relationships/revisionLog" Target="revisionLog97.xml"/><Relationship Id="rId730" Type="http://schemas.openxmlformats.org/officeDocument/2006/relationships/revisionLog" Target="revisionLog730.xml"/><Relationship Id="rId828" Type="http://schemas.openxmlformats.org/officeDocument/2006/relationships/revisionLog" Target="revisionLog828.xml"/><Relationship Id="rId1013" Type="http://schemas.openxmlformats.org/officeDocument/2006/relationships/revisionLog" Target="revisionLog1013.xml"/><Relationship Id="rId1360" Type="http://schemas.openxmlformats.org/officeDocument/2006/relationships/revisionLog" Target="revisionLog1360.xml"/><Relationship Id="rId1458" Type="http://schemas.openxmlformats.org/officeDocument/2006/relationships/revisionLog" Target="revisionLog1458.xml"/><Relationship Id="rId1665" Type="http://schemas.openxmlformats.org/officeDocument/2006/relationships/revisionLog" Target="revisionLog1665.xml"/><Relationship Id="rId1872" Type="http://schemas.openxmlformats.org/officeDocument/2006/relationships/revisionLog" Target="revisionLog1872.xml"/><Relationship Id="rId2411" Type="http://schemas.openxmlformats.org/officeDocument/2006/relationships/revisionLog" Target="revisionLog2411.xml"/><Relationship Id="rId2509" Type="http://schemas.openxmlformats.org/officeDocument/2006/relationships/revisionLog" Target="revisionLog2509.xml"/><Relationship Id="rId2716" Type="http://schemas.openxmlformats.org/officeDocument/2006/relationships/revisionLog" Target="revisionLog2716.xml"/><Relationship Id="rId1220" Type="http://schemas.openxmlformats.org/officeDocument/2006/relationships/revisionLog" Target="revisionLog1220.xml"/><Relationship Id="rId1318" Type="http://schemas.openxmlformats.org/officeDocument/2006/relationships/revisionLog" Target="revisionLog1318.xml"/><Relationship Id="rId1525" Type="http://schemas.openxmlformats.org/officeDocument/2006/relationships/revisionLog" Target="revisionLog1525.xml"/><Relationship Id="rId2923" Type="http://schemas.openxmlformats.org/officeDocument/2006/relationships/revisionLog" Target="revisionLog2923.xml"/><Relationship Id="rId1732" Type="http://schemas.openxmlformats.org/officeDocument/2006/relationships/revisionLog" Target="revisionLog1732.xml"/><Relationship Id="rId24" Type="http://schemas.openxmlformats.org/officeDocument/2006/relationships/revisionLog" Target="revisionLog24.xml"/><Relationship Id="rId2299" Type="http://schemas.openxmlformats.org/officeDocument/2006/relationships/revisionLog" Target="revisionLog2299.xml"/><Relationship Id="rId173" Type="http://schemas.openxmlformats.org/officeDocument/2006/relationships/revisionLog" Target="revisionLog173.xml"/><Relationship Id="rId380" Type="http://schemas.openxmlformats.org/officeDocument/2006/relationships/revisionLog" Target="revisionLog380.xml"/><Relationship Id="rId2061" Type="http://schemas.openxmlformats.org/officeDocument/2006/relationships/revisionLog" Target="revisionLog2061.xml"/><Relationship Id="rId240" Type="http://schemas.openxmlformats.org/officeDocument/2006/relationships/revisionLog" Target="revisionLog240.xml"/><Relationship Id="rId478" Type="http://schemas.openxmlformats.org/officeDocument/2006/relationships/revisionLog" Target="revisionLog478.xml"/><Relationship Id="rId685" Type="http://schemas.openxmlformats.org/officeDocument/2006/relationships/revisionLog" Target="revisionLog685.xml"/><Relationship Id="rId892" Type="http://schemas.openxmlformats.org/officeDocument/2006/relationships/revisionLog" Target="revisionLog892.xml"/><Relationship Id="rId2159" Type="http://schemas.openxmlformats.org/officeDocument/2006/relationships/revisionLog" Target="revisionLog2159.xml"/><Relationship Id="rId2366" Type="http://schemas.openxmlformats.org/officeDocument/2006/relationships/revisionLog" Target="revisionLog2366.xml"/><Relationship Id="rId2573" Type="http://schemas.openxmlformats.org/officeDocument/2006/relationships/revisionLog" Target="revisionLog2573.xml"/><Relationship Id="rId2780" Type="http://schemas.openxmlformats.org/officeDocument/2006/relationships/revisionLog" Target="revisionLog2780.xml"/><Relationship Id="rId100" Type="http://schemas.openxmlformats.org/officeDocument/2006/relationships/revisionLog" Target="revisionLog100.xml"/><Relationship Id="rId338" Type="http://schemas.openxmlformats.org/officeDocument/2006/relationships/revisionLog" Target="revisionLog338.xml"/><Relationship Id="rId545" Type="http://schemas.openxmlformats.org/officeDocument/2006/relationships/revisionLog" Target="revisionLog545.xml"/><Relationship Id="rId752" Type="http://schemas.openxmlformats.org/officeDocument/2006/relationships/revisionLog" Target="revisionLog752.xml"/><Relationship Id="rId1175" Type="http://schemas.openxmlformats.org/officeDocument/2006/relationships/revisionLog" Target="revisionLog1175.xml"/><Relationship Id="rId1382" Type="http://schemas.openxmlformats.org/officeDocument/2006/relationships/revisionLog" Target="revisionLog1382.xml"/><Relationship Id="rId2019" Type="http://schemas.openxmlformats.org/officeDocument/2006/relationships/revisionLog" Target="revisionLog2019.xml"/><Relationship Id="rId2226" Type="http://schemas.openxmlformats.org/officeDocument/2006/relationships/revisionLog" Target="revisionLog2226.xml"/><Relationship Id="rId2433" Type="http://schemas.openxmlformats.org/officeDocument/2006/relationships/revisionLog" Target="revisionLog2433.xml"/><Relationship Id="rId2640" Type="http://schemas.openxmlformats.org/officeDocument/2006/relationships/revisionLog" Target="revisionLog2640.xml"/><Relationship Id="rId2878" Type="http://schemas.openxmlformats.org/officeDocument/2006/relationships/revisionLog" Target="revisionLog2878.xml"/><Relationship Id="rId405" Type="http://schemas.openxmlformats.org/officeDocument/2006/relationships/revisionLog" Target="revisionLog405.xml"/><Relationship Id="rId612" Type="http://schemas.openxmlformats.org/officeDocument/2006/relationships/revisionLog" Target="revisionLog612.xml"/><Relationship Id="rId1035" Type="http://schemas.openxmlformats.org/officeDocument/2006/relationships/revisionLog" Target="revisionLog1035.xml"/><Relationship Id="rId1242" Type="http://schemas.openxmlformats.org/officeDocument/2006/relationships/revisionLog" Target="revisionLog1242.xml"/><Relationship Id="rId1687" Type="http://schemas.openxmlformats.org/officeDocument/2006/relationships/revisionLog" Target="revisionLog1687.xml"/><Relationship Id="rId1894" Type="http://schemas.openxmlformats.org/officeDocument/2006/relationships/revisionLog" Target="revisionLog1894.xml"/><Relationship Id="rId2500" Type="http://schemas.openxmlformats.org/officeDocument/2006/relationships/revisionLog" Target="revisionLog2500.xml"/><Relationship Id="rId2738" Type="http://schemas.openxmlformats.org/officeDocument/2006/relationships/revisionLog" Target="revisionLog2738.xml"/><Relationship Id="rId2945" Type="http://schemas.openxmlformats.org/officeDocument/2006/relationships/revisionLog" Target="revisionLog2945.xml"/><Relationship Id="rId917" Type="http://schemas.openxmlformats.org/officeDocument/2006/relationships/revisionLog" Target="revisionLog917.xml"/><Relationship Id="rId1102" Type="http://schemas.openxmlformats.org/officeDocument/2006/relationships/revisionLog" Target="revisionLog1102.xml"/><Relationship Id="rId1547" Type="http://schemas.openxmlformats.org/officeDocument/2006/relationships/revisionLog" Target="revisionLog1547.xml"/><Relationship Id="rId1754" Type="http://schemas.openxmlformats.org/officeDocument/2006/relationships/revisionLog" Target="revisionLog1754.xml"/><Relationship Id="rId1961" Type="http://schemas.openxmlformats.org/officeDocument/2006/relationships/revisionLog" Target="revisionLog1961.xml"/><Relationship Id="rId2805" Type="http://schemas.openxmlformats.org/officeDocument/2006/relationships/revisionLog" Target="revisionLog2805.xml"/><Relationship Id="rId46" Type="http://schemas.openxmlformats.org/officeDocument/2006/relationships/revisionLog" Target="revisionLog46.xml"/><Relationship Id="rId1407" Type="http://schemas.openxmlformats.org/officeDocument/2006/relationships/revisionLog" Target="revisionLog1407.xml"/><Relationship Id="rId1614" Type="http://schemas.openxmlformats.org/officeDocument/2006/relationships/revisionLog" Target="revisionLog1614.xml"/><Relationship Id="rId1821" Type="http://schemas.openxmlformats.org/officeDocument/2006/relationships/revisionLog" Target="revisionLog1821.xml"/><Relationship Id="rId195" Type="http://schemas.openxmlformats.org/officeDocument/2006/relationships/revisionLog" Target="revisionLog195.xml"/><Relationship Id="rId1919" Type="http://schemas.openxmlformats.org/officeDocument/2006/relationships/revisionLog" Target="revisionLog1919.xml"/><Relationship Id="rId2083" Type="http://schemas.openxmlformats.org/officeDocument/2006/relationships/revisionLog" Target="revisionLog2083.xml"/><Relationship Id="rId2290" Type="http://schemas.openxmlformats.org/officeDocument/2006/relationships/revisionLog" Target="revisionLog2290.xml"/><Relationship Id="rId2388" Type="http://schemas.openxmlformats.org/officeDocument/2006/relationships/revisionLog" Target="revisionLog2388.xml"/><Relationship Id="rId2595" Type="http://schemas.openxmlformats.org/officeDocument/2006/relationships/revisionLog" Target="revisionLog2595.xml"/><Relationship Id="rId262" Type="http://schemas.openxmlformats.org/officeDocument/2006/relationships/revisionLog" Target="revisionLog262.xml"/><Relationship Id="rId567" Type="http://schemas.openxmlformats.org/officeDocument/2006/relationships/revisionLog" Target="revisionLog567.xml"/><Relationship Id="rId1197" Type="http://schemas.openxmlformats.org/officeDocument/2006/relationships/revisionLog" Target="revisionLog1197.xml"/><Relationship Id="rId2150" Type="http://schemas.openxmlformats.org/officeDocument/2006/relationships/revisionLog" Target="revisionLog2150.xml"/><Relationship Id="rId2248" Type="http://schemas.openxmlformats.org/officeDocument/2006/relationships/revisionLog" Target="revisionLog2248.xml"/><Relationship Id="rId122" Type="http://schemas.openxmlformats.org/officeDocument/2006/relationships/revisionLog" Target="revisionLog122.xml"/><Relationship Id="rId774" Type="http://schemas.openxmlformats.org/officeDocument/2006/relationships/revisionLog" Target="revisionLog774.xml"/><Relationship Id="rId981" Type="http://schemas.openxmlformats.org/officeDocument/2006/relationships/revisionLog" Target="revisionLog981.xml"/><Relationship Id="rId1057" Type="http://schemas.openxmlformats.org/officeDocument/2006/relationships/revisionLog" Target="revisionLog1057.xml"/><Relationship Id="rId2010" Type="http://schemas.openxmlformats.org/officeDocument/2006/relationships/revisionLog" Target="revisionLog2010.xml"/><Relationship Id="rId2455" Type="http://schemas.openxmlformats.org/officeDocument/2006/relationships/revisionLog" Target="revisionLog2455.xml"/><Relationship Id="rId2662" Type="http://schemas.openxmlformats.org/officeDocument/2006/relationships/revisionLog" Target="revisionLog2662.xml"/><Relationship Id="rId427" Type="http://schemas.openxmlformats.org/officeDocument/2006/relationships/revisionLog" Target="revisionLog427.xml"/><Relationship Id="rId634" Type="http://schemas.openxmlformats.org/officeDocument/2006/relationships/revisionLog" Target="revisionLog634.xml"/><Relationship Id="rId841" Type="http://schemas.openxmlformats.org/officeDocument/2006/relationships/revisionLog" Target="revisionLog841.xml"/><Relationship Id="rId1264" Type="http://schemas.openxmlformats.org/officeDocument/2006/relationships/revisionLog" Target="revisionLog1264.xml"/><Relationship Id="rId1471" Type="http://schemas.openxmlformats.org/officeDocument/2006/relationships/revisionLog" Target="revisionLog1471.xml"/><Relationship Id="rId1569" Type="http://schemas.openxmlformats.org/officeDocument/2006/relationships/revisionLog" Target="revisionLog1569.xml"/><Relationship Id="rId2108" Type="http://schemas.openxmlformats.org/officeDocument/2006/relationships/revisionLog" Target="revisionLog2108.xml"/><Relationship Id="rId2315" Type="http://schemas.openxmlformats.org/officeDocument/2006/relationships/revisionLog" Target="revisionLog2315.xml"/><Relationship Id="rId2522" Type="http://schemas.openxmlformats.org/officeDocument/2006/relationships/revisionLog" Target="revisionLog2522.xml"/><Relationship Id="rId2967" Type="http://schemas.openxmlformats.org/officeDocument/2006/relationships/revisionLog" Target="revisionLog2967.xml"/><Relationship Id="rId701" Type="http://schemas.openxmlformats.org/officeDocument/2006/relationships/revisionLog" Target="revisionLog701.xml"/><Relationship Id="rId939" Type="http://schemas.openxmlformats.org/officeDocument/2006/relationships/revisionLog" Target="revisionLog939.xml"/><Relationship Id="rId1124" Type="http://schemas.openxmlformats.org/officeDocument/2006/relationships/revisionLog" Target="revisionLog1124.xml"/><Relationship Id="rId1331" Type="http://schemas.openxmlformats.org/officeDocument/2006/relationships/revisionLog" Target="revisionLog1331.xml"/><Relationship Id="rId1776" Type="http://schemas.openxmlformats.org/officeDocument/2006/relationships/revisionLog" Target="revisionLog1776.xml"/><Relationship Id="rId1983" Type="http://schemas.openxmlformats.org/officeDocument/2006/relationships/revisionLog" Target="revisionLog1983.xml"/><Relationship Id="rId2827" Type="http://schemas.openxmlformats.org/officeDocument/2006/relationships/revisionLog" Target="revisionLog2827.xml"/><Relationship Id="rId68" Type="http://schemas.openxmlformats.org/officeDocument/2006/relationships/revisionLog" Target="revisionLog68.xml"/><Relationship Id="rId1429" Type="http://schemas.openxmlformats.org/officeDocument/2006/relationships/revisionLog" Target="revisionLog1429.xml"/><Relationship Id="rId1636" Type="http://schemas.openxmlformats.org/officeDocument/2006/relationships/revisionLog" Target="revisionLog1636.xml"/><Relationship Id="rId1843" Type="http://schemas.openxmlformats.org/officeDocument/2006/relationships/revisionLog" Target="revisionLog1843.xml"/><Relationship Id="rId1703" Type="http://schemas.openxmlformats.org/officeDocument/2006/relationships/revisionLog" Target="revisionLog1703.xml"/><Relationship Id="rId1910" Type="http://schemas.openxmlformats.org/officeDocument/2006/relationships/revisionLog" Target="revisionLog1910.xml"/><Relationship Id="rId284" Type="http://schemas.openxmlformats.org/officeDocument/2006/relationships/revisionLog" Target="revisionLog284.xml"/><Relationship Id="rId491" Type="http://schemas.openxmlformats.org/officeDocument/2006/relationships/revisionLog" Target="revisionLog491.xml"/><Relationship Id="rId2172" Type="http://schemas.openxmlformats.org/officeDocument/2006/relationships/revisionLog" Target="revisionLog2172.xml"/><Relationship Id="rId144" Type="http://schemas.openxmlformats.org/officeDocument/2006/relationships/revisionLog" Target="revisionLog144.xml"/><Relationship Id="rId589" Type="http://schemas.openxmlformats.org/officeDocument/2006/relationships/revisionLog" Target="revisionLog589.xml"/><Relationship Id="rId796" Type="http://schemas.openxmlformats.org/officeDocument/2006/relationships/revisionLog" Target="revisionLog796.xml"/><Relationship Id="rId2477" Type="http://schemas.openxmlformats.org/officeDocument/2006/relationships/revisionLog" Target="revisionLog2477.xml"/><Relationship Id="rId2684" Type="http://schemas.openxmlformats.org/officeDocument/2006/relationships/revisionLog" Target="revisionLog2684.xml"/><Relationship Id="rId351" Type="http://schemas.openxmlformats.org/officeDocument/2006/relationships/revisionLog" Target="revisionLog351.xml"/><Relationship Id="rId449" Type="http://schemas.openxmlformats.org/officeDocument/2006/relationships/revisionLog" Target="revisionLog449.xml"/><Relationship Id="rId656" Type="http://schemas.openxmlformats.org/officeDocument/2006/relationships/revisionLog" Target="revisionLog656.xml"/><Relationship Id="rId863" Type="http://schemas.openxmlformats.org/officeDocument/2006/relationships/revisionLog" Target="revisionLog863.xml"/><Relationship Id="rId1079" Type="http://schemas.openxmlformats.org/officeDocument/2006/relationships/revisionLog" Target="revisionLog1079.xml"/><Relationship Id="rId1286" Type="http://schemas.openxmlformats.org/officeDocument/2006/relationships/revisionLog" Target="revisionLog1286.xml"/><Relationship Id="rId1493" Type="http://schemas.openxmlformats.org/officeDocument/2006/relationships/revisionLog" Target="revisionLog1493.xml"/><Relationship Id="rId2032" Type="http://schemas.openxmlformats.org/officeDocument/2006/relationships/revisionLog" Target="revisionLog2032.xml"/><Relationship Id="rId2337" Type="http://schemas.openxmlformats.org/officeDocument/2006/relationships/revisionLog" Target="revisionLog2337.xml"/><Relationship Id="rId2544" Type="http://schemas.openxmlformats.org/officeDocument/2006/relationships/revisionLog" Target="revisionLog2544.xml"/><Relationship Id="rId2891" Type="http://schemas.openxmlformats.org/officeDocument/2006/relationships/revisionLog" Target="revisionLog2891.xml"/><Relationship Id="rId2989" Type="http://schemas.openxmlformats.org/officeDocument/2006/relationships/revisionLog" Target="revisionLog2989.xml"/><Relationship Id="rId211" Type="http://schemas.openxmlformats.org/officeDocument/2006/relationships/revisionLog" Target="revisionLog211.xml"/><Relationship Id="rId309" Type="http://schemas.openxmlformats.org/officeDocument/2006/relationships/revisionLog" Target="revisionLog309.xml"/><Relationship Id="rId516" Type="http://schemas.openxmlformats.org/officeDocument/2006/relationships/revisionLog" Target="revisionLog516.xml"/><Relationship Id="rId1146" Type="http://schemas.openxmlformats.org/officeDocument/2006/relationships/revisionLog" Target="revisionLog1146.xml"/><Relationship Id="rId1798" Type="http://schemas.openxmlformats.org/officeDocument/2006/relationships/revisionLog" Target="revisionLog1798.xml"/><Relationship Id="rId2751" Type="http://schemas.openxmlformats.org/officeDocument/2006/relationships/revisionLog" Target="revisionLog2751.xml"/><Relationship Id="rId2849" Type="http://schemas.openxmlformats.org/officeDocument/2006/relationships/revisionLog" Target="revisionLog2849.xml"/><Relationship Id="rId723" Type="http://schemas.openxmlformats.org/officeDocument/2006/relationships/revisionLog" Target="revisionLog723.xml"/><Relationship Id="rId930" Type="http://schemas.openxmlformats.org/officeDocument/2006/relationships/revisionLog" Target="revisionLog930.xml"/><Relationship Id="rId1006" Type="http://schemas.openxmlformats.org/officeDocument/2006/relationships/revisionLog" Target="revisionLog1006.xml"/><Relationship Id="rId1353" Type="http://schemas.openxmlformats.org/officeDocument/2006/relationships/revisionLog" Target="revisionLog1353.xml"/><Relationship Id="rId1560" Type="http://schemas.openxmlformats.org/officeDocument/2006/relationships/revisionLog" Target="revisionLog1560.xml"/><Relationship Id="rId1658" Type="http://schemas.openxmlformats.org/officeDocument/2006/relationships/revisionLog" Target="revisionLog1658.xml"/><Relationship Id="rId1865" Type="http://schemas.openxmlformats.org/officeDocument/2006/relationships/revisionLog" Target="revisionLog1865.xml"/><Relationship Id="rId2404" Type="http://schemas.openxmlformats.org/officeDocument/2006/relationships/revisionLog" Target="revisionLog2404.xml"/><Relationship Id="rId2611" Type="http://schemas.openxmlformats.org/officeDocument/2006/relationships/revisionLog" Target="revisionLog2611.xml"/><Relationship Id="rId2709" Type="http://schemas.openxmlformats.org/officeDocument/2006/relationships/revisionLog" Target="revisionLog2709.xml"/><Relationship Id="rId1213" Type="http://schemas.openxmlformats.org/officeDocument/2006/relationships/revisionLog" Target="revisionLog1213.xml"/><Relationship Id="rId1420" Type="http://schemas.openxmlformats.org/officeDocument/2006/relationships/revisionLog" Target="revisionLog1420.xml"/><Relationship Id="rId1518" Type="http://schemas.openxmlformats.org/officeDocument/2006/relationships/revisionLog" Target="revisionLog1518.xml"/><Relationship Id="rId2916" Type="http://schemas.openxmlformats.org/officeDocument/2006/relationships/revisionLog" Target="revisionLog2916.xml"/><Relationship Id="rId1725" Type="http://schemas.openxmlformats.org/officeDocument/2006/relationships/revisionLog" Target="revisionLog1725.xml"/><Relationship Id="rId1932" Type="http://schemas.openxmlformats.org/officeDocument/2006/relationships/revisionLog" Target="revisionLog1932.xml"/><Relationship Id="rId17" Type="http://schemas.openxmlformats.org/officeDocument/2006/relationships/revisionLog" Target="revisionLog17.xml"/><Relationship Id="rId2194" Type="http://schemas.openxmlformats.org/officeDocument/2006/relationships/revisionLog" Target="revisionLog2194.xml"/><Relationship Id="rId166" Type="http://schemas.openxmlformats.org/officeDocument/2006/relationships/revisionLog" Target="revisionLog166.xml"/><Relationship Id="rId373" Type="http://schemas.openxmlformats.org/officeDocument/2006/relationships/revisionLog" Target="revisionLog373.xml"/><Relationship Id="rId580" Type="http://schemas.openxmlformats.org/officeDocument/2006/relationships/revisionLog" Target="revisionLog580.xml"/><Relationship Id="rId2054" Type="http://schemas.openxmlformats.org/officeDocument/2006/relationships/revisionLog" Target="revisionLog2054.xml"/><Relationship Id="rId2261" Type="http://schemas.openxmlformats.org/officeDocument/2006/relationships/revisionLog" Target="revisionLog2261.xml"/><Relationship Id="rId2499" Type="http://schemas.openxmlformats.org/officeDocument/2006/relationships/revisionLog" Target="revisionLog2499.xml"/><Relationship Id="rId1" Type="http://schemas.openxmlformats.org/officeDocument/2006/relationships/revisionLog" Target="revisionLog1.xml"/><Relationship Id="rId233" Type="http://schemas.openxmlformats.org/officeDocument/2006/relationships/revisionLog" Target="revisionLog233.xml"/><Relationship Id="rId440" Type="http://schemas.openxmlformats.org/officeDocument/2006/relationships/revisionLog" Target="revisionLog440.xml"/><Relationship Id="rId678" Type="http://schemas.openxmlformats.org/officeDocument/2006/relationships/revisionLog" Target="revisionLog678.xml"/><Relationship Id="rId885" Type="http://schemas.openxmlformats.org/officeDocument/2006/relationships/revisionLog" Target="revisionLog885.xml"/><Relationship Id="rId1070" Type="http://schemas.openxmlformats.org/officeDocument/2006/relationships/revisionLog" Target="revisionLog1070.xml"/><Relationship Id="rId2121" Type="http://schemas.openxmlformats.org/officeDocument/2006/relationships/revisionLog" Target="revisionLog2121.xml"/><Relationship Id="rId2359" Type="http://schemas.openxmlformats.org/officeDocument/2006/relationships/revisionLog" Target="revisionLog2359.xml"/><Relationship Id="rId2566" Type="http://schemas.openxmlformats.org/officeDocument/2006/relationships/revisionLog" Target="revisionLog2566.xml"/><Relationship Id="rId2773" Type="http://schemas.openxmlformats.org/officeDocument/2006/relationships/revisionLog" Target="revisionLog2773.xml"/><Relationship Id="rId2980" Type="http://schemas.openxmlformats.org/officeDocument/2006/relationships/revisionLog" Target="revisionLog2980.xml"/><Relationship Id="rId300" Type="http://schemas.openxmlformats.org/officeDocument/2006/relationships/revisionLog" Target="revisionLog300.xml"/><Relationship Id="rId538" Type="http://schemas.openxmlformats.org/officeDocument/2006/relationships/revisionLog" Target="revisionLog538.xml"/><Relationship Id="rId745" Type="http://schemas.openxmlformats.org/officeDocument/2006/relationships/revisionLog" Target="revisionLog745.xml"/><Relationship Id="rId952" Type="http://schemas.openxmlformats.org/officeDocument/2006/relationships/revisionLog" Target="revisionLog952.xml"/><Relationship Id="rId1168" Type="http://schemas.openxmlformats.org/officeDocument/2006/relationships/revisionLog" Target="revisionLog1168.xml"/><Relationship Id="rId1375" Type="http://schemas.openxmlformats.org/officeDocument/2006/relationships/revisionLog" Target="revisionLog1375.xml"/><Relationship Id="rId1582" Type="http://schemas.openxmlformats.org/officeDocument/2006/relationships/revisionLog" Target="revisionLog1582.xml"/><Relationship Id="rId2219" Type="http://schemas.openxmlformats.org/officeDocument/2006/relationships/revisionLog" Target="revisionLog2219.xml"/><Relationship Id="rId2426" Type="http://schemas.openxmlformats.org/officeDocument/2006/relationships/revisionLog" Target="revisionLog2426.xml"/><Relationship Id="rId2633" Type="http://schemas.openxmlformats.org/officeDocument/2006/relationships/revisionLog" Target="revisionLog2633.xml"/><Relationship Id="rId81" Type="http://schemas.openxmlformats.org/officeDocument/2006/relationships/revisionLog" Target="revisionLog81.xml"/><Relationship Id="rId605" Type="http://schemas.openxmlformats.org/officeDocument/2006/relationships/revisionLog" Target="revisionLog605.xml"/><Relationship Id="rId812" Type="http://schemas.openxmlformats.org/officeDocument/2006/relationships/revisionLog" Target="revisionLog812.xml"/><Relationship Id="rId1028" Type="http://schemas.openxmlformats.org/officeDocument/2006/relationships/revisionLog" Target="revisionLog1028.xml"/><Relationship Id="rId1235" Type="http://schemas.openxmlformats.org/officeDocument/2006/relationships/revisionLog" Target="revisionLog1235.xml"/><Relationship Id="rId1442" Type="http://schemas.openxmlformats.org/officeDocument/2006/relationships/revisionLog" Target="revisionLog1442.xml"/><Relationship Id="rId1887" Type="http://schemas.openxmlformats.org/officeDocument/2006/relationships/revisionLog" Target="revisionLog1887.xml"/><Relationship Id="rId2840" Type="http://schemas.openxmlformats.org/officeDocument/2006/relationships/revisionLog" Target="revisionLog2840.xml"/><Relationship Id="rId2938" Type="http://schemas.openxmlformats.org/officeDocument/2006/relationships/revisionLog" Target="revisionLog2938.xml"/><Relationship Id="rId1302" Type="http://schemas.openxmlformats.org/officeDocument/2006/relationships/revisionLog" Target="revisionLog1302.xml"/><Relationship Id="rId1747" Type="http://schemas.openxmlformats.org/officeDocument/2006/relationships/revisionLog" Target="revisionLog1747.xml"/><Relationship Id="rId1954" Type="http://schemas.openxmlformats.org/officeDocument/2006/relationships/revisionLog" Target="revisionLog1954.xml"/><Relationship Id="rId2700" Type="http://schemas.openxmlformats.org/officeDocument/2006/relationships/revisionLog" Target="revisionLog2700.xml"/><Relationship Id="rId39" Type="http://schemas.openxmlformats.org/officeDocument/2006/relationships/revisionLog" Target="revisionLog39.xml"/><Relationship Id="rId1607" Type="http://schemas.openxmlformats.org/officeDocument/2006/relationships/revisionLog" Target="revisionLog1607.xml"/><Relationship Id="rId1814" Type="http://schemas.openxmlformats.org/officeDocument/2006/relationships/revisionLog" Target="revisionLog1814.xml"/><Relationship Id="rId188" Type="http://schemas.openxmlformats.org/officeDocument/2006/relationships/revisionLog" Target="revisionLog188.xml"/><Relationship Id="rId395" Type="http://schemas.openxmlformats.org/officeDocument/2006/relationships/revisionLog" Target="revisionLog395.xml"/><Relationship Id="rId2076" Type="http://schemas.openxmlformats.org/officeDocument/2006/relationships/revisionLog" Target="revisionLog2076.xml"/><Relationship Id="rId2283" Type="http://schemas.openxmlformats.org/officeDocument/2006/relationships/revisionLog" Target="revisionLog2283.xml"/><Relationship Id="rId2490" Type="http://schemas.openxmlformats.org/officeDocument/2006/relationships/revisionLog" Target="revisionLog2490.xml"/><Relationship Id="rId2588" Type="http://schemas.openxmlformats.org/officeDocument/2006/relationships/revisionLog" Target="revisionLog2588.xml"/><Relationship Id="rId255" Type="http://schemas.openxmlformats.org/officeDocument/2006/relationships/revisionLog" Target="revisionLog255.xml"/><Relationship Id="rId462" Type="http://schemas.openxmlformats.org/officeDocument/2006/relationships/revisionLog" Target="revisionLog462.xml"/><Relationship Id="rId1092" Type="http://schemas.openxmlformats.org/officeDocument/2006/relationships/revisionLog" Target="revisionLog1092.xml"/><Relationship Id="rId1397" Type="http://schemas.openxmlformats.org/officeDocument/2006/relationships/revisionLog" Target="revisionLog1397.xml"/><Relationship Id="rId2143" Type="http://schemas.openxmlformats.org/officeDocument/2006/relationships/revisionLog" Target="revisionLog2143.xml"/><Relationship Id="rId2350" Type="http://schemas.openxmlformats.org/officeDocument/2006/relationships/revisionLog" Target="revisionLog2350.xml"/><Relationship Id="rId2795" Type="http://schemas.openxmlformats.org/officeDocument/2006/relationships/revisionLog" Target="revisionLog2795.xml"/><Relationship Id="rId115" Type="http://schemas.openxmlformats.org/officeDocument/2006/relationships/revisionLog" Target="revisionLog115.xml"/><Relationship Id="rId322" Type="http://schemas.openxmlformats.org/officeDocument/2006/relationships/revisionLog" Target="revisionLog322.xml"/><Relationship Id="rId767" Type="http://schemas.openxmlformats.org/officeDocument/2006/relationships/revisionLog" Target="revisionLog767.xml"/><Relationship Id="rId974" Type="http://schemas.openxmlformats.org/officeDocument/2006/relationships/revisionLog" Target="revisionLog974.xml"/><Relationship Id="rId2003" Type="http://schemas.openxmlformats.org/officeDocument/2006/relationships/revisionLog" Target="revisionLog2003.xml"/><Relationship Id="rId2210" Type="http://schemas.openxmlformats.org/officeDocument/2006/relationships/revisionLog" Target="revisionLog2210.xml"/><Relationship Id="rId2448" Type="http://schemas.openxmlformats.org/officeDocument/2006/relationships/revisionLog" Target="revisionLog2448.xml"/><Relationship Id="rId2655" Type="http://schemas.openxmlformats.org/officeDocument/2006/relationships/revisionLog" Target="revisionLog2655.xml"/><Relationship Id="rId2862" Type="http://schemas.openxmlformats.org/officeDocument/2006/relationships/revisionLog" Target="revisionLog2862.xml"/><Relationship Id="rId627" Type="http://schemas.openxmlformats.org/officeDocument/2006/relationships/revisionLog" Target="revisionLog627.xml"/><Relationship Id="rId834" Type="http://schemas.openxmlformats.org/officeDocument/2006/relationships/revisionLog" Target="revisionLog834.xml"/><Relationship Id="rId1257" Type="http://schemas.openxmlformats.org/officeDocument/2006/relationships/revisionLog" Target="revisionLog1257.xml"/><Relationship Id="rId1464" Type="http://schemas.openxmlformats.org/officeDocument/2006/relationships/revisionLog" Target="revisionLog1464.xml"/><Relationship Id="rId1671" Type="http://schemas.openxmlformats.org/officeDocument/2006/relationships/revisionLog" Target="revisionLog1671.xml"/><Relationship Id="rId2308" Type="http://schemas.openxmlformats.org/officeDocument/2006/relationships/revisionLog" Target="revisionLog2308.xml"/><Relationship Id="rId2515" Type="http://schemas.openxmlformats.org/officeDocument/2006/relationships/revisionLog" Target="revisionLog2515.xml"/><Relationship Id="rId2722" Type="http://schemas.openxmlformats.org/officeDocument/2006/relationships/revisionLog" Target="revisionLog2722.xml"/><Relationship Id="rId901" Type="http://schemas.openxmlformats.org/officeDocument/2006/relationships/revisionLog" Target="revisionLog901.xml"/><Relationship Id="rId1117" Type="http://schemas.openxmlformats.org/officeDocument/2006/relationships/revisionLog" Target="revisionLog1117.xml"/><Relationship Id="rId1324" Type="http://schemas.openxmlformats.org/officeDocument/2006/relationships/revisionLog" Target="revisionLog1324.xml"/><Relationship Id="rId1531" Type="http://schemas.openxmlformats.org/officeDocument/2006/relationships/revisionLog" Target="revisionLog1531.xml"/><Relationship Id="rId1769" Type="http://schemas.openxmlformats.org/officeDocument/2006/relationships/revisionLog" Target="revisionLog1769.xml"/><Relationship Id="rId1976" Type="http://schemas.openxmlformats.org/officeDocument/2006/relationships/revisionLog" Target="revisionLog1976.xml"/><Relationship Id="rId30" Type="http://schemas.openxmlformats.org/officeDocument/2006/relationships/revisionLog" Target="revisionLog30.xml"/><Relationship Id="rId1629" Type="http://schemas.openxmlformats.org/officeDocument/2006/relationships/revisionLog" Target="revisionLog1629.xml"/><Relationship Id="rId1836" Type="http://schemas.openxmlformats.org/officeDocument/2006/relationships/revisionLog" Target="revisionLog1836.xml"/><Relationship Id="rId1903" Type="http://schemas.openxmlformats.org/officeDocument/2006/relationships/revisionLog" Target="revisionLog1903.xml"/><Relationship Id="rId2098" Type="http://schemas.openxmlformats.org/officeDocument/2006/relationships/revisionLog" Target="revisionLog2098.xml"/><Relationship Id="rId277" Type="http://schemas.openxmlformats.org/officeDocument/2006/relationships/revisionLog" Target="revisionLog277.xml"/><Relationship Id="rId484" Type="http://schemas.openxmlformats.org/officeDocument/2006/relationships/revisionLog" Target="revisionLog484.xml"/><Relationship Id="rId2165" Type="http://schemas.openxmlformats.org/officeDocument/2006/relationships/revisionLog" Target="revisionLog2165.xml"/><Relationship Id="rId3009" Type="http://schemas.openxmlformats.org/officeDocument/2006/relationships/revisionLog" Target="revisionLog3009.xml"/><Relationship Id="rId137" Type="http://schemas.openxmlformats.org/officeDocument/2006/relationships/revisionLog" Target="revisionLog137.xml"/><Relationship Id="rId344" Type="http://schemas.openxmlformats.org/officeDocument/2006/relationships/revisionLog" Target="revisionLog344.xml"/><Relationship Id="rId691" Type="http://schemas.openxmlformats.org/officeDocument/2006/relationships/revisionLog" Target="revisionLog691.xml"/><Relationship Id="rId789" Type="http://schemas.openxmlformats.org/officeDocument/2006/relationships/revisionLog" Target="revisionLog789.xml"/><Relationship Id="rId996" Type="http://schemas.openxmlformats.org/officeDocument/2006/relationships/revisionLog" Target="revisionLog996.xml"/><Relationship Id="rId2025" Type="http://schemas.openxmlformats.org/officeDocument/2006/relationships/revisionLog" Target="revisionLog2025.xml"/><Relationship Id="rId2372" Type="http://schemas.openxmlformats.org/officeDocument/2006/relationships/revisionLog" Target="revisionLog2372.xml"/><Relationship Id="rId2677" Type="http://schemas.openxmlformats.org/officeDocument/2006/relationships/revisionLog" Target="revisionLog2677.xml"/><Relationship Id="rId2884" Type="http://schemas.openxmlformats.org/officeDocument/2006/relationships/revisionLog" Target="revisionLog2884.xml"/><Relationship Id="rId551" Type="http://schemas.openxmlformats.org/officeDocument/2006/relationships/revisionLog" Target="revisionLog551.xml"/><Relationship Id="rId649" Type="http://schemas.openxmlformats.org/officeDocument/2006/relationships/revisionLog" Target="revisionLog649.xml"/><Relationship Id="rId856" Type="http://schemas.openxmlformats.org/officeDocument/2006/relationships/revisionLog" Target="revisionLog856.xml"/><Relationship Id="rId1181" Type="http://schemas.openxmlformats.org/officeDocument/2006/relationships/revisionLog" Target="revisionLog1181.xml"/><Relationship Id="rId1279" Type="http://schemas.openxmlformats.org/officeDocument/2006/relationships/revisionLog" Target="revisionLog1279.xml"/><Relationship Id="rId1486" Type="http://schemas.openxmlformats.org/officeDocument/2006/relationships/revisionLog" Target="revisionLog1486.xml"/><Relationship Id="rId2232" Type="http://schemas.openxmlformats.org/officeDocument/2006/relationships/revisionLog" Target="revisionLog2232.xml"/><Relationship Id="rId2537" Type="http://schemas.openxmlformats.org/officeDocument/2006/relationships/revisionLog" Target="revisionLog2537.xml"/><Relationship Id="rId204" Type="http://schemas.openxmlformats.org/officeDocument/2006/relationships/revisionLog" Target="revisionLog204.xml"/><Relationship Id="rId411" Type="http://schemas.openxmlformats.org/officeDocument/2006/relationships/revisionLog" Target="revisionLog411.xml"/><Relationship Id="rId509" Type="http://schemas.openxmlformats.org/officeDocument/2006/relationships/revisionLog" Target="revisionLog509.xml"/><Relationship Id="rId1041" Type="http://schemas.openxmlformats.org/officeDocument/2006/relationships/revisionLog" Target="revisionLog1041.xml"/><Relationship Id="rId1139" Type="http://schemas.openxmlformats.org/officeDocument/2006/relationships/revisionLog" Target="revisionLog1139.xml"/><Relationship Id="rId1346" Type="http://schemas.openxmlformats.org/officeDocument/2006/relationships/revisionLog" Target="revisionLog1346.xml"/><Relationship Id="rId1693" Type="http://schemas.openxmlformats.org/officeDocument/2006/relationships/revisionLog" Target="revisionLog1693.xml"/><Relationship Id="rId1998" Type="http://schemas.openxmlformats.org/officeDocument/2006/relationships/revisionLog" Target="revisionLog1998.xml"/><Relationship Id="rId2744" Type="http://schemas.openxmlformats.org/officeDocument/2006/relationships/revisionLog" Target="revisionLog2744.xml"/><Relationship Id="rId2951" Type="http://schemas.openxmlformats.org/officeDocument/2006/relationships/revisionLog" Target="revisionLog2951.xml"/><Relationship Id="rId716" Type="http://schemas.openxmlformats.org/officeDocument/2006/relationships/revisionLog" Target="revisionLog716.xml"/><Relationship Id="rId923" Type="http://schemas.openxmlformats.org/officeDocument/2006/relationships/revisionLog" Target="revisionLog923.xml"/><Relationship Id="rId1553" Type="http://schemas.openxmlformats.org/officeDocument/2006/relationships/revisionLog" Target="revisionLog1553.xml"/><Relationship Id="rId1760" Type="http://schemas.openxmlformats.org/officeDocument/2006/relationships/revisionLog" Target="revisionLog1760.xml"/><Relationship Id="rId1858" Type="http://schemas.openxmlformats.org/officeDocument/2006/relationships/revisionLog" Target="revisionLog1858.xml"/><Relationship Id="rId2604" Type="http://schemas.openxmlformats.org/officeDocument/2006/relationships/revisionLog" Target="revisionLog2604.xml"/><Relationship Id="rId2811" Type="http://schemas.openxmlformats.org/officeDocument/2006/relationships/revisionLog" Target="revisionLog2811.xml"/><Relationship Id="rId52" Type="http://schemas.openxmlformats.org/officeDocument/2006/relationships/revisionLog" Target="revisionLog52.xml"/><Relationship Id="rId1206" Type="http://schemas.openxmlformats.org/officeDocument/2006/relationships/revisionLog" Target="revisionLog1206.xml"/><Relationship Id="rId1413" Type="http://schemas.openxmlformats.org/officeDocument/2006/relationships/revisionLog" Target="revisionLog1413.xml"/><Relationship Id="rId1620" Type="http://schemas.openxmlformats.org/officeDocument/2006/relationships/revisionLog" Target="revisionLog1620.xml"/><Relationship Id="rId2909" Type="http://schemas.openxmlformats.org/officeDocument/2006/relationships/revisionLog" Target="revisionLog2909.xml"/><Relationship Id="rId1718" Type="http://schemas.openxmlformats.org/officeDocument/2006/relationships/revisionLog" Target="revisionLog1718.xml"/><Relationship Id="rId1925" Type="http://schemas.openxmlformats.org/officeDocument/2006/relationships/revisionLog" Target="revisionLog1925.xml"/><Relationship Id="rId299" Type="http://schemas.openxmlformats.org/officeDocument/2006/relationships/revisionLog" Target="revisionLog299.xml"/><Relationship Id="rId2187" Type="http://schemas.openxmlformats.org/officeDocument/2006/relationships/revisionLog" Target="revisionLog2187.xml"/><Relationship Id="rId2394" Type="http://schemas.openxmlformats.org/officeDocument/2006/relationships/revisionLog" Target="revisionLog2394.xml"/><Relationship Id="rId159" Type="http://schemas.openxmlformats.org/officeDocument/2006/relationships/revisionLog" Target="revisionLog159.xml"/><Relationship Id="rId366" Type="http://schemas.openxmlformats.org/officeDocument/2006/relationships/revisionLog" Target="revisionLog366.xml"/><Relationship Id="rId573" Type="http://schemas.openxmlformats.org/officeDocument/2006/relationships/revisionLog" Target="revisionLog573.xml"/><Relationship Id="rId780" Type="http://schemas.openxmlformats.org/officeDocument/2006/relationships/revisionLog" Target="revisionLog780.xml"/><Relationship Id="rId2047" Type="http://schemas.openxmlformats.org/officeDocument/2006/relationships/revisionLog" Target="revisionLog2047.xml"/><Relationship Id="rId2254" Type="http://schemas.openxmlformats.org/officeDocument/2006/relationships/revisionLog" Target="revisionLog2254.xml"/><Relationship Id="rId2461" Type="http://schemas.openxmlformats.org/officeDocument/2006/relationships/revisionLog" Target="revisionLog2461.xml"/><Relationship Id="rId2699" Type="http://schemas.openxmlformats.org/officeDocument/2006/relationships/revisionLog" Target="revisionLog2699.xml"/><Relationship Id="rId3000" Type="http://schemas.openxmlformats.org/officeDocument/2006/relationships/revisionLog" Target="revisionLog3000.xml"/><Relationship Id="rId226" Type="http://schemas.openxmlformats.org/officeDocument/2006/relationships/revisionLog" Target="revisionLog226.xml"/><Relationship Id="rId433" Type="http://schemas.openxmlformats.org/officeDocument/2006/relationships/revisionLog" Target="revisionLog433.xml"/><Relationship Id="rId878" Type="http://schemas.openxmlformats.org/officeDocument/2006/relationships/revisionLog" Target="revisionLog878.xml"/><Relationship Id="rId1063" Type="http://schemas.openxmlformats.org/officeDocument/2006/relationships/revisionLog" Target="revisionLog1063.xml"/><Relationship Id="rId1270" Type="http://schemas.openxmlformats.org/officeDocument/2006/relationships/revisionLog" Target="revisionLog1270.xml"/><Relationship Id="rId2114" Type="http://schemas.openxmlformats.org/officeDocument/2006/relationships/revisionLog" Target="revisionLog2114.xml"/><Relationship Id="rId2559" Type="http://schemas.openxmlformats.org/officeDocument/2006/relationships/revisionLog" Target="revisionLog2559.xml"/><Relationship Id="rId2766" Type="http://schemas.openxmlformats.org/officeDocument/2006/relationships/revisionLog" Target="revisionLog2766.xml"/><Relationship Id="rId2973" Type="http://schemas.openxmlformats.org/officeDocument/2006/relationships/revisionLog" Target="revisionLog2973.xml"/><Relationship Id="rId640" Type="http://schemas.openxmlformats.org/officeDocument/2006/relationships/revisionLog" Target="revisionLog640.xml"/><Relationship Id="rId738" Type="http://schemas.openxmlformats.org/officeDocument/2006/relationships/revisionLog" Target="revisionLog738.xml"/><Relationship Id="rId945" Type="http://schemas.openxmlformats.org/officeDocument/2006/relationships/revisionLog" Target="revisionLog945.xml"/><Relationship Id="rId1368" Type="http://schemas.openxmlformats.org/officeDocument/2006/relationships/revisionLog" Target="revisionLog1368.xml"/><Relationship Id="rId1575" Type="http://schemas.openxmlformats.org/officeDocument/2006/relationships/revisionLog" Target="revisionLog1575.xml"/><Relationship Id="rId1782" Type="http://schemas.openxmlformats.org/officeDocument/2006/relationships/revisionLog" Target="revisionLog1782.xml"/><Relationship Id="rId2321" Type="http://schemas.openxmlformats.org/officeDocument/2006/relationships/revisionLog" Target="revisionLog2321.xml"/><Relationship Id="rId2419" Type="http://schemas.openxmlformats.org/officeDocument/2006/relationships/revisionLog" Target="revisionLog2419.xml"/><Relationship Id="rId2626" Type="http://schemas.openxmlformats.org/officeDocument/2006/relationships/revisionLog" Target="revisionLog2626.xml"/><Relationship Id="rId2833" Type="http://schemas.openxmlformats.org/officeDocument/2006/relationships/revisionLog" Target="revisionLog2833.xml"/><Relationship Id="rId74" Type="http://schemas.openxmlformats.org/officeDocument/2006/relationships/revisionLog" Target="revisionLog74.xml"/><Relationship Id="rId500" Type="http://schemas.openxmlformats.org/officeDocument/2006/relationships/revisionLog" Target="revisionLog500.xml"/><Relationship Id="rId805" Type="http://schemas.openxmlformats.org/officeDocument/2006/relationships/revisionLog" Target="revisionLog805.xml"/><Relationship Id="rId1130" Type="http://schemas.openxmlformats.org/officeDocument/2006/relationships/revisionLog" Target="revisionLog1130.xml"/><Relationship Id="rId1228" Type="http://schemas.openxmlformats.org/officeDocument/2006/relationships/revisionLog" Target="revisionLog1228.xml"/><Relationship Id="rId1435" Type="http://schemas.openxmlformats.org/officeDocument/2006/relationships/revisionLog" Target="revisionLog1435.xml"/><Relationship Id="rId1642" Type="http://schemas.openxmlformats.org/officeDocument/2006/relationships/revisionLog" Target="revisionLog1642.xml"/><Relationship Id="rId1947" Type="http://schemas.openxmlformats.org/officeDocument/2006/relationships/revisionLog" Target="revisionLog1947.xml"/><Relationship Id="rId2900" Type="http://schemas.openxmlformats.org/officeDocument/2006/relationships/revisionLog" Target="revisionLog2900.xml"/><Relationship Id="rId1502" Type="http://schemas.openxmlformats.org/officeDocument/2006/relationships/revisionLog" Target="revisionLog1502.xml"/><Relationship Id="rId1807" Type="http://schemas.openxmlformats.org/officeDocument/2006/relationships/revisionLog" Target="revisionLog1807.xml"/><Relationship Id="rId290" Type="http://schemas.openxmlformats.org/officeDocument/2006/relationships/revisionLog" Target="revisionLog290.xml"/><Relationship Id="rId388" Type="http://schemas.openxmlformats.org/officeDocument/2006/relationships/revisionLog" Target="revisionLog388.xml"/><Relationship Id="rId2069" Type="http://schemas.openxmlformats.org/officeDocument/2006/relationships/revisionLog" Target="revisionLog2069.xml"/><Relationship Id="rId150" Type="http://schemas.openxmlformats.org/officeDocument/2006/relationships/revisionLog" Target="revisionLog150.xml"/><Relationship Id="rId595" Type="http://schemas.openxmlformats.org/officeDocument/2006/relationships/revisionLog" Target="revisionLog595.xml"/><Relationship Id="rId2276" Type="http://schemas.openxmlformats.org/officeDocument/2006/relationships/revisionLog" Target="revisionLog2276.xml"/><Relationship Id="rId2483" Type="http://schemas.openxmlformats.org/officeDocument/2006/relationships/revisionLog" Target="revisionLog2483.xml"/><Relationship Id="rId2690" Type="http://schemas.openxmlformats.org/officeDocument/2006/relationships/revisionLog" Target="revisionLog2690.xml"/><Relationship Id="rId248" Type="http://schemas.openxmlformats.org/officeDocument/2006/relationships/revisionLog" Target="revisionLog248.xml"/><Relationship Id="rId455" Type="http://schemas.openxmlformats.org/officeDocument/2006/relationships/revisionLog" Target="revisionLog455.xml"/><Relationship Id="rId662" Type="http://schemas.openxmlformats.org/officeDocument/2006/relationships/revisionLog" Target="revisionLog662.xml"/><Relationship Id="rId1085" Type="http://schemas.openxmlformats.org/officeDocument/2006/relationships/revisionLog" Target="revisionLog1085.xml"/><Relationship Id="rId1292" Type="http://schemas.openxmlformats.org/officeDocument/2006/relationships/revisionLog" Target="revisionLog1292.xml"/><Relationship Id="rId2136" Type="http://schemas.openxmlformats.org/officeDocument/2006/relationships/revisionLog" Target="revisionLog2136.xml"/><Relationship Id="rId2343" Type="http://schemas.openxmlformats.org/officeDocument/2006/relationships/revisionLog" Target="revisionLog2343.xml"/><Relationship Id="rId2550" Type="http://schemas.openxmlformats.org/officeDocument/2006/relationships/revisionLog" Target="revisionLog2550.xml"/><Relationship Id="rId2788" Type="http://schemas.openxmlformats.org/officeDocument/2006/relationships/revisionLog" Target="revisionLog2788.xml"/><Relationship Id="rId2995" Type="http://schemas.openxmlformats.org/officeDocument/2006/relationships/revisionLog" Target="revisionLog2995.xml"/><Relationship Id="rId108" Type="http://schemas.openxmlformats.org/officeDocument/2006/relationships/revisionLog" Target="revisionLog108.xml"/><Relationship Id="rId315" Type="http://schemas.openxmlformats.org/officeDocument/2006/relationships/revisionLog" Target="revisionLog315.xml"/><Relationship Id="rId522" Type="http://schemas.openxmlformats.org/officeDocument/2006/relationships/revisionLog" Target="revisionLog522.xml"/><Relationship Id="rId967" Type="http://schemas.openxmlformats.org/officeDocument/2006/relationships/revisionLog" Target="revisionLog967.xml"/><Relationship Id="rId1152" Type="http://schemas.openxmlformats.org/officeDocument/2006/relationships/revisionLog" Target="revisionLog1152.xml"/><Relationship Id="rId1597" Type="http://schemas.openxmlformats.org/officeDocument/2006/relationships/revisionLog" Target="revisionLog1597.xml"/><Relationship Id="rId2203" Type="http://schemas.openxmlformats.org/officeDocument/2006/relationships/revisionLog" Target="revisionLog2203.xml"/><Relationship Id="rId2410" Type="http://schemas.openxmlformats.org/officeDocument/2006/relationships/revisionLog" Target="revisionLog2410.xml"/><Relationship Id="rId2648" Type="http://schemas.openxmlformats.org/officeDocument/2006/relationships/revisionLog" Target="revisionLog2648.xml"/><Relationship Id="rId2855" Type="http://schemas.openxmlformats.org/officeDocument/2006/relationships/revisionLog" Target="revisionLog2855.xml"/><Relationship Id="rId96" Type="http://schemas.openxmlformats.org/officeDocument/2006/relationships/revisionLog" Target="revisionLog96.xml"/><Relationship Id="rId827" Type="http://schemas.openxmlformats.org/officeDocument/2006/relationships/revisionLog" Target="revisionLog827.xml"/><Relationship Id="rId1012" Type="http://schemas.openxmlformats.org/officeDocument/2006/relationships/revisionLog" Target="revisionLog1012.xml"/><Relationship Id="rId1457" Type="http://schemas.openxmlformats.org/officeDocument/2006/relationships/revisionLog" Target="revisionLog1457.xml"/><Relationship Id="rId1664" Type="http://schemas.openxmlformats.org/officeDocument/2006/relationships/revisionLog" Target="revisionLog1664.xml"/><Relationship Id="rId1871" Type="http://schemas.openxmlformats.org/officeDocument/2006/relationships/revisionLog" Target="revisionLog1871.xml"/><Relationship Id="rId2508" Type="http://schemas.openxmlformats.org/officeDocument/2006/relationships/revisionLog" Target="revisionLog2508.xml"/><Relationship Id="rId2715" Type="http://schemas.openxmlformats.org/officeDocument/2006/relationships/revisionLog" Target="revisionLog2715.xml"/><Relationship Id="rId2922" Type="http://schemas.openxmlformats.org/officeDocument/2006/relationships/revisionLog" Target="revisionLog2922.xml"/><Relationship Id="rId1317" Type="http://schemas.openxmlformats.org/officeDocument/2006/relationships/revisionLog" Target="revisionLog1317.xml"/><Relationship Id="rId1524" Type="http://schemas.openxmlformats.org/officeDocument/2006/relationships/revisionLog" Target="revisionLog1524.xml"/><Relationship Id="rId1731" Type="http://schemas.openxmlformats.org/officeDocument/2006/relationships/revisionLog" Target="revisionLog1731.xml"/><Relationship Id="rId1969" Type="http://schemas.openxmlformats.org/officeDocument/2006/relationships/revisionLog" Target="revisionLog1969.xml"/><Relationship Id="rId23" Type="http://schemas.openxmlformats.org/officeDocument/2006/relationships/revisionLog" Target="revisionLog23.xml"/><Relationship Id="rId1829" Type="http://schemas.openxmlformats.org/officeDocument/2006/relationships/revisionLog" Target="revisionLog1829.xml"/><Relationship Id="rId2298" Type="http://schemas.openxmlformats.org/officeDocument/2006/relationships/revisionLog" Target="revisionLog2298.xml"/><Relationship Id="rId172" Type="http://schemas.openxmlformats.org/officeDocument/2006/relationships/revisionLog" Target="revisionLog172.xml"/><Relationship Id="rId477" Type="http://schemas.openxmlformats.org/officeDocument/2006/relationships/revisionLog" Target="revisionLog477.xml"/><Relationship Id="rId684" Type="http://schemas.openxmlformats.org/officeDocument/2006/relationships/revisionLog" Target="revisionLog684.xml"/><Relationship Id="rId2060" Type="http://schemas.openxmlformats.org/officeDocument/2006/relationships/revisionLog" Target="revisionLog2060.xml"/><Relationship Id="rId2158" Type="http://schemas.openxmlformats.org/officeDocument/2006/relationships/revisionLog" Target="revisionLog2158.xml"/><Relationship Id="rId2365" Type="http://schemas.openxmlformats.org/officeDocument/2006/relationships/revisionLog" Target="revisionLog2365.xml"/><Relationship Id="rId337" Type="http://schemas.openxmlformats.org/officeDocument/2006/relationships/revisionLog" Target="revisionLog337.xml"/><Relationship Id="rId891" Type="http://schemas.openxmlformats.org/officeDocument/2006/relationships/revisionLog" Target="revisionLog891.xml"/><Relationship Id="rId989" Type="http://schemas.openxmlformats.org/officeDocument/2006/relationships/revisionLog" Target="revisionLog989.xml"/><Relationship Id="rId2018" Type="http://schemas.openxmlformats.org/officeDocument/2006/relationships/revisionLog" Target="revisionLog2018.xml"/><Relationship Id="rId2572" Type="http://schemas.openxmlformats.org/officeDocument/2006/relationships/revisionLog" Target="revisionLog2572.xml"/><Relationship Id="rId2877" Type="http://schemas.openxmlformats.org/officeDocument/2006/relationships/revisionLog" Target="revisionLog2877.xml"/><Relationship Id="rId544" Type="http://schemas.openxmlformats.org/officeDocument/2006/relationships/revisionLog" Target="revisionLog544.xml"/><Relationship Id="rId751" Type="http://schemas.openxmlformats.org/officeDocument/2006/relationships/revisionLog" Target="revisionLog751.xml"/><Relationship Id="rId849" Type="http://schemas.openxmlformats.org/officeDocument/2006/relationships/revisionLog" Target="revisionLog849.xml"/><Relationship Id="rId1174" Type="http://schemas.openxmlformats.org/officeDocument/2006/relationships/revisionLog" Target="revisionLog1174.xml"/><Relationship Id="rId1381" Type="http://schemas.openxmlformats.org/officeDocument/2006/relationships/revisionLog" Target="revisionLog1381.xml"/><Relationship Id="rId1479" Type="http://schemas.openxmlformats.org/officeDocument/2006/relationships/revisionLog" Target="revisionLog1479.xml"/><Relationship Id="rId1686" Type="http://schemas.openxmlformats.org/officeDocument/2006/relationships/revisionLog" Target="revisionLog1686.xml"/><Relationship Id="rId2225" Type="http://schemas.openxmlformats.org/officeDocument/2006/relationships/revisionLog" Target="revisionLog2225.xml"/><Relationship Id="rId2432" Type="http://schemas.openxmlformats.org/officeDocument/2006/relationships/revisionLog" Target="revisionLog2432.xml"/><Relationship Id="rId404" Type="http://schemas.openxmlformats.org/officeDocument/2006/relationships/revisionLog" Target="revisionLog404.xml"/><Relationship Id="rId611" Type="http://schemas.openxmlformats.org/officeDocument/2006/relationships/revisionLog" Target="revisionLog611.xml"/><Relationship Id="rId1034" Type="http://schemas.openxmlformats.org/officeDocument/2006/relationships/revisionLog" Target="revisionLog1034.xml"/><Relationship Id="rId1241" Type="http://schemas.openxmlformats.org/officeDocument/2006/relationships/revisionLog" Target="revisionLog1241.xml"/><Relationship Id="rId1339" Type="http://schemas.openxmlformats.org/officeDocument/2006/relationships/revisionLog" Target="revisionLog1339.xml"/><Relationship Id="rId1893" Type="http://schemas.openxmlformats.org/officeDocument/2006/relationships/revisionLog" Target="revisionLog1893.xml"/><Relationship Id="rId2737" Type="http://schemas.openxmlformats.org/officeDocument/2006/relationships/revisionLog" Target="revisionLog2737.xml"/><Relationship Id="rId2944" Type="http://schemas.openxmlformats.org/officeDocument/2006/relationships/revisionLog" Target="revisionLog2944.xml"/><Relationship Id="rId709" Type="http://schemas.openxmlformats.org/officeDocument/2006/relationships/revisionLog" Target="revisionLog709.xml"/><Relationship Id="rId916" Type="http://schemas.openxmlformats.org/officeDocument/2006/relationships/revisionLog" Target="revisionLog916.xml"/><Relationship Id="rId1101" Type="http://schemas.openxmlformats.org/officeDocument/2006/relationships/revisionLog" Target="revisionLog1101.xml"/><Relationship Id="rId1546" Type="http://schemas.openxmlformats.org/officeDocument/2006/relationships/revisionLog" Target="revisionLog1546.xml"/><Relationship Id="rId1753" Type="http://schemas.openxmlformats.org/officeDocument/2006/relationships/revisionLog" Target="revisionLog1753.xml"/><Relationship Id="rId1960" Type="http://schemas.openxmlformats.org/officeDocument/2006/relationships/revisionLog" Target="revisionLog1960.xml"/><Relationship Id="rId2804" Type="http://schemas.openxmlformats.org/officeDocument/2006/relationships/revisionLog" Target="revisionLog2804.xml"/><Relationship Id="rId45" Type="http://schemas.openxmlformats.org/officeDocument/2006/relationships/revisionLog" Target="revisionLog45.xml"/><Relationship Id="rId1406" Type="http://schemas.openxmlformats.org/officeDocument/2006/relationships/revisionLog" Target="revisionLog1406.xml"/><Relationship Id="rId1613" Type="http://schemas.openxmlformats.org/officeDocument/2006/relationships/revisionLog" Target="revisionLog1613.xml"/><Relationship Id="rId1820" Type="http://schemas.openxmlformats.org/officeDocument/2006/relationships/revisionLog" Target="revisionLog1820.xml"/><Relationship Id="rId194" Type="http://schemas.openxmlformats.org/officeDocument/2006/relationships/revisionLog" Target="revisionLog194.xml"/><Relationship Id="rId1918" Type="http://schemas.openxmlformats.org/officeDocument/2006/relationships/revisionLog" Target="revisionLog1918.xml"/><Relationship Id="rId2082" Type="http://schemas.openxmlformats.org/officeDocument/2006/relationships/revisionLog" Target="revisionLog2082.xml"/><Relationship Id="rId261" Type="http://schemas.openxmlformats.org/officeDocument/2006/relationships/revisionLog" Target="revisionLog261.xml"/><Relationship Id="rId499" Type="http://schemas.openxmlformats.org/officeDocument/2006/relationships/revisionLog" Target="revisionLog499.xml"/><Relationship Id="rId2387" Type="http://schemas.openxmlformats.org/officeDocument/2006/relationships/revisionLog" Target="revisionLog2387.xml"/><Relationship Id="rId2594" Type="http://schemas.openxmlformats.org/officeDocument/2006/relationships/revisionLog" Target="revisionLog2594.xml"/><Relationship Id="rId359" Type="http://schemas.openxmlformats.org/officeDocument/2006/relationships/revisionLog" Target="revisionLog359.xml"/><Relationship Id="rId566" Type="http://schemas.openxmlformats.org/officeDocument/2006/relationships/revisionLog" Target="revisionLog566.xml"/><Relationship Id="rId773" Type="http://schemas.openxmlformats.org/officeDocument/2006/relationships/revisionLog" Target="revisionLog773.xml"/><Relationship Id="rId1196" Type="http://schemas.openxmlformats.org/officeDocument/2006/relationships/revisionLog" Target="revisionLog1196.xml"/><Relationship Id="rId2247" Type="http://schemas.openxmlformats.org/officeDocument/2006/relationships/revisionLog" Target="revisionLog2247.xml"/><Relationship Id="rId2454" Type="http://schemas.openxmlformats.org/officeDocument/2006/relationships/revisionLog" Target="revisionLog2454.xml"/><Relationship Id="rId2899" Type="http://schemas.openxmlformats.org/officeDocument/2006/relationships/revisionLog" Target="revisionLog2899.xml"/><Relationship Id="rId121" Type="http://schemas.openxmlformats.org/officeDocument/2006/relationships/revisionLog" Target="revisionLog121.xml"/><Relationship Id="rId219" Type="http://schemas.openxmlformats.org/officeDocument/2006/relationships/revisionLog" Target="revisionLog219.xml"/><Relationship Id="rId426" Type="http://schemas.openxmlformats.org/officeDocument/2006/relationships/revisionLog" Target="revisionLog426.xml"/><Relationship Id="rId633" Type="http://schemas.openxmlformats.org/officeDocument/2006/relationships/revisionLog" Target="revisionLog633.xml"/><Relationship Id="rId980" Type="http://schemas.openxmlformats.org/officeDocument/2006/relationships/revisionLog" Target="revisionLog980.xml"/><Relationship Id="rId1056" Type="http://schemas.openxmlformats.org/officeDocument/2006/relationships/revisionLog" Target="revisionLog1056.xml"/><Relationship Id="rId1263" Type="http://schemas.openxmlformats.org/officeDocument/2006/relationships/revisionLog" Target="revisionLog1263.xml"/><Relationship Id="rId2107" Type="http://schemas.openxmlformats.org/officeDocument/2006/relationships/revisionLog" Target="revisionLog2107.xml"/><Relationship Id="rId2314" Type="http://schemas.openxmlformats.org/officeDocument/2006/relationships/revisionLog" Target="revisionLog2314.xml"/><Relationship Id="rId2661" Type="http://schemas.openxmlformats.org/officeDocument/2006/relationships/revisionLog" Target="revisionLog2661.xml"/><Relationship Id="rId2759" Type="http://schemas.openxmlformats.org/officeDocument/2006/relationships/revisionLog" Target="revisionLog2759.xml"/><Relationship Id="rId2966" Type="http://schemas.openxmlformats.org/officeDocument/2006/relationships/revisionLog" Target="revisionLog2966.xml"/><Relationship Id="rId840" Type="http://schemas.openxmlformats.org/officeDocument/2006/relationships/revisionLog" Target="revisionLog840.xml"/><Relationship Id="rId938" Type="http://schemas.openxmlformats.org/officeDocument/2006/relationships/revisionLog" Target="revisionLog938.xml"/><Relationship Id="rId1470" Type="http://schemas.openxmlformats.org/officeDocument/2006/relationships/revisionLog" Target="revisionLog1470.xml"/><Relationship Id="rId1568" Type="http://schemas.openxmlformats.org/officeDocument/2006/relationships/revisionLog" Target="revisionLog1568.xml"/><Relationship Id="rId1775" Type="http://schemas.openxmlformats.org/officeDocument/2006/relationships/revisionLog" Target="revisionLog1775.xml"/><Relationship Id="rId2521" Type="http://schemas.openxmlformats.org/officeDocument/2006/relationships/revisionLog" Target="revisionLog2521.xml"/><Relationship Id="rId2619" Type="http://schemas.openxmlformats.org/officeDocument/2006/relationships/revisionLog" Target="revisionLog2619.xml"/><Relationship Id="rId2826" Type="http://schemas.openxmlformats.org/officeDocument/2006/relationships/revisionLog" Target="revisionLog2826.xml"/><Relationship Id="rId67" Type="http://schemas.openxmlformats.org/officeDocument/2006/relationships/revisionLog" Target="revisionLog67.xml"/><Relationship Id="rId700" Type="http://schemas.openxmlformats.org/officeDocument/2006/relationships/revisionLog" Target="revisionLog700.xml"/><Relationship Id="rId1123" Type="http://schemas.openxmlformats.org/officeDocument/2006/relationships/revisionLog" Target="revisionLog1123.xml"/><Relationship Id="rId1330" Type="http://schemas.openxmlformats.org/officeDocument/2006/relationships/revisionLog" Target="revisionLog1330.xml"/><Relationship Id="rId1428" Type="http://schemas.openxmlformats.org/officeDocument/2006/relationships/revisionLog" Target="revisionLog1428.xml"/><Relationship Id="rId1635" Type="http://schemas.openxmlformats.org/officeDocument/2006/relationships/revisionLog" Target="revisionLog1635.xml"/><Relationship Id="rId1982" Type="http://schemas.openxmlformats.org/officeDocument/2006/relationships/revisionLog" Target="revisionLog1982.xml"/><Relationship Id="rId1842" Type="http://schemas.openxmlformats.org/officeDocument/2006/relationships/revisionLog" Target="revisionLog1842.xml"/><Relationship Id="rId1702" Type="http://schemas.openxmlformats.org/officeDocument/2006/relationships/revisionLog" Target="revisionLog1702.xml"/><Relationship Id="rId283" Type="http://schemas.openxmlformats.org/officeDocument/2006/relationships/revisionLog" Target="revisionLog283.xml"/><Relationship Id="rId490" Type="http://schemas.openxmlformats.org/officeDocument/2006/relationships/revisionLog" Target="revisionLog490.xml"/><Relationship Id="rId2171" Type="http://schemas.openxmlformats.org/officeDocument/2006/relationships/revisionLog" Target="revisionLog2171.xml"/><Relationship Id="rId143" Type="http://schemas.openxmlformats.org/officeDocument/2006/relationships/revisionLog" Target="revisionLog143.xml"/><Relationship Id="rId350" Type="http://schemas.openxmlformats.org/officeDocument/2006/relationships/revisionLog" Target="revisionLog350.xml"/><Relationship Id="rId588" Type="http://schemas.openxmlformats.org/officeDocument/2006/relationships/revisionLog" Target="revisionLog588.xml"/><Relationship Id="rId795" Type="http://schemas.openxmlformats.org/officeDocument/2006/relationships/revisionLog" Target="revisionLog795.xml"/><Relationship Id="rId2031" Type="http://schemas.openxmlformats.org/officeDocument/2006/relationships/revisionLog" Target="revisionLog2031.xml"/><Relationship Id="rId2269" Type="http://schemas.openxmlformats.org/officeDocument/2006/relationships/revisionLog" Target="revisionLog2269.xml"/><Relationship Id="rId2476" Type="http://schemas.openxmlformats.org/officeDocument/2006/relationships/revisionLog" Target="revisionLog2476.xml"/><Relationship Id="rId2683" Type="http://schemas.openxmlformats.org/officeDocument/2006/relationships/revisionLog" Target="revisionLog2683.xml"/><Relationship Id="rId2890" Type="http://schemas.openxmlformats.org/officeDocument/2006/relationships/revisionLog" Target="revisionLog2890.xml"/><Relationship Id="rId9" Type="http://schemas.openxmlformats.org/officeDocument/2006/relationships/revisionLog" Target="revisionLog9.xml"/><Relationship Id="rId210" Type="http://schemas.openxmlformats.org/officeDocument/2006/relationships/revisionLog" Target="revisionLog210.xml"/><Relationship Id="rId448" Type="http://schemas.openxmlformats.org/officeDocument/2006/relationships/revisionLog" Target="revisionLog448.xml"/><Relationship Id="rId655" Type="http://schemas.openxmlformats.org/officeDocument/2006/relationships/revisionLog" Target="revisionLog655.xml"/><Relationship Id="rId862" Type="http://schemas.openxmlformats.org/officeDocument/2006/relationships/revisionLog" Target="revisionLog862.xml"/><Relationship Id="rId1078" Type="http://schemas.openxmlformats.org/officeDocument/2006/relationships/revisionLog" Target="revisionLog1078.xml"/><Relationship Id="rId1285" Type="http://schemas.openxmlformats.org/officeDocument/2006/relationships/revisionLog" Target="revisionLog1285.xml"/><Relationship Id="rId1492" Type="http://schemas.openxmlformats.org/officeDocument/2006/relationships/revisionLog" Target="revisionLog1492.xml"/><Relationship Id="rId2129" Type="http://schemas.openxmlformats.org/officeDocument/2006/relationships/revisionLog" Target="revisionLog2129.xml"/><Relationship Id="rId2336" Type="http://schemas.openxmlformats.org/officeDocument/2006/relationships/revisionLog" Target="revisionLog2336.xml"/><Relationship Id="rId2543" Type="http://schemas.openxmlformats.org/officeDocument/2006/relationships/revisionLog" Target="revisionLog2543.xml"/><Relationship Id="rId2750" Type="http://schemas.openxmlformats.org/officeDocument/2006/relationships/revisionLog" Target="revisionLog2750.xml"/><Relationship Id="rId2988" Type="http://schemas.openxmlformats.org/officeDocument/2006/relationships/revisionLog" Target="revisionLog2988.xml"/><Relationship Id="rId308" Type="http://schemas.openxmlformats.org/officeDocument/2006/relationships/revisionLog" Target="revisionLog308.xml"/><Relationship Id="rId515" Type="http://schemas.openxmlformats.org/officeDocument/2006/relationships/revisionLog" Target="revisionLog515.xml"/><Relationship Id="rId722" Type="http://schemas.openxmlformats.org/officeDocument/2006/relationships/revisionLog" Target="revisionLog722.xml"/><Relationship Id="rId1145" Type="http://schemas.openxmlformats.org/officeDocument/2006/relationships/revisionLog" Target="revisionLog1145.xml"/><Relationship Id="rId1352" Type="http://schemas.openxmlformats.org/officeDocument/2006/relationships/revisionLog" Target="revisionLog1352.xml"/><Relationship Id="rId1797" Type="http://schemas.openxmlformats.org/officeDocument/2006/relationships/revisionLog" Target="revisionLog1797.xml"/><Relationship Id="rId2403" Type="http://schemas.openxmlformats.org/officeDocument/2006/relationships/revisionLog" Target="revisionLog2403.xml"/><Relationship Id="rId2848" Type="http://schemas.openxmlformats.org/officeDocument/2006/relationships/revisionLog" Target="revisionLog2848.xml"/><Relationship Id="rId89" Type="http://schemas.openxmlformats.org/officeDocument/2006/relationships/revisionLog" Target="revisionLog89.xml"/><Relationship Id="rId1005" Type="http://schemas.openxmlformats.org/officeDocument/2006/relationships/revisionLog" Target="revisionLog1005.xml"/><Relationship Id="rId1212" Type="http://schemas.openxmlformats.org/officeDocument/2006/relationships/revisionLog" Target="revisionLog1212.xml"/><Relationship Id="rId1657" Type="http://schemas.openxmlformats.org/officeDocument/2006/relationships/revisionLog" Target="revisionLog1657.xml"/><Relationship Id="rId1864" Type="http://schemas.openxmlformats.org/officeDocument/2006/relationships/revisionLog" Target="revisionLog1864.xml"/><Relationship Id="rId2610" Type="http://schemas.openxmlformats.org/officeDocument/2006/relationships/revisionLog" Target="revisionLog2610.xml"/><Relationship Id="rId2708" Type="http://schemas.openxmlformats.org/officeDocument/2006/relationships/revisionLog" Target="revisionLog2708.xml"/><Relationship Id="rId2915" Type="http://schemas.openxmlformats.org/officeDocument/2006/relationships/revisionLog" Target="revisionLog2915.xml"/><Relationship Id="rId1517" Type="http://schemas.openxmlformats.org/officeDocument/2006/relationships/revisionLog" Target="revisionLog1517.xml"/><Relationship Id="rId1724" Type="http://schemas.openxmlformats.org/officeDocument/2006/relationships/revisionLog" Target="revisionLog1724.xml"/><Relationship Id="rId16" Type="http://schemas.openxmlformats.org/officeDocument/2006/relationships/revisionLog" Target="revisionLog16.xml"/><Relationship Id="rId1931" Type="http://schemas.openxmlformats.org/officeDocument/2006/relationships/revisionLog" Target="revisionLog1931.xml"/><Relationship Id="rId2193" Type="http://schemas.openxmlformats.org/officeDocument/2006/relationships/revisionLog" Target="revisionLog2193.xml"/><Relationship Id="rId2498" Type="http://schemas.openxmlformats.org/officeDocument/2006/relationships/revisionLog" Target="revisionLog2498.xml"/><Relationship Id="rId165" Type="http://schemas.openxmlformats.org/officeDocument/2006/relationships/revisionLog" Target="revisionLog165.xml"/><Relationship Id="rId372" Type="http://schemas.openxmlformats.org/officeDocument/2006/relationships/revisionLog" Target="revisionLog372.xml"/><Relationship Id="rId677" Type="http://schemas.openxmlformats.org/officeDocument/2006/relationships/revisionLog" Target="revisionLog677.xml"/><Relationship Id="rId2053" Type="http://schemas.openxmlformats.org/officeDocument/2006/relationships/revisionLog" Target="revisionLog2053.xml"/><Relationship Id="rId2260" Type="http://schemas.openxmlformats.org/officeDocument/2006/relationships/revisionLog" Target="revisionLog2260.xml"/><Relationship Id="rId2358" Type="http://schemas.openxmlformats.org/officeDocument/2006/relationships/revisionLog" Target="revisionLog2358.xml"/><Relationship Id="rId232" Type="http://schemas.openxmlformats.org/officeDocument/2006/relationships/revisionLog" Target="revisionLog232.xml"/><Relationship Id="rId884" Type="http://schemas.openxmlformats.org/officeDocument/2006/relationships/revisionLog" Target="revisionLog884.xml"/><Relationship Id="rId2120" Type="http://schemas.openxmlformats.org/officeDocument/2006/relationships/revisionLog" Target="revisionLog2120.xml"/><Relationship Id="rId2565" Type="http://schemas.openxmlformats.org/officeDocument/2006/relationships/revisionLog" Target="revisionLog2565.xml"/><Relationship Id="rId2772" Type="http://schemas.openxmlformats.org/officeDocument/2006/relationships/revisionLog" Target="revisionLog2772.xml"/><Relationship Id="rId537" Type="http://schemas.openxmlformats.org/officeDocument/2006/relationships/revisionLog" Target="revisionLog537.xml"/><Relationship Id="rId744" Type="http://schemas.openxmlformats.org/officeDocument/2006/relationships/revisionLog" Target="revisionLog744.xml"/><Relationship Id="rId951" Type="http://schemas.openxmlformats.org/officeDocument/2006/relationships/revisionLog" Target="revisionLog951.xml"/><Relationship Id="rId1167" Type="http://schemas.openxmlformats.org/officeDocument/2006/relationships/revisionLog" Target="revisionLog1167.xml"/><Relationship Id="rId1374" Type="http://schemas.openxmlformats.org/officeDocument/2006/relationships/revisionLog" Target="revisionLog1374.xml"/><Relationship Id="rId1581" Type="http://schemas.openxmlformats.org/officeDocument/2006/relationships/revisionLog" Target="revisionLog1581.xml"/><Relationship Id="rId1679" Type="http://schemas.openxmlformats.org/officeDocument/2006/relationships/revisionLog" Target="revisionLog1679.xml"/><Relationship Id="rId2218" Type="http://schemas.openxmlformats.org/officeDocument/2006/relationships/revisionLog" Target="revisionLog2218.xml"/><Relationship Id="rId2425" Type="http://schemas.openxmlformats.org/officeDocument/2006/relationships/revisionLog" Target="revisionLog2425.xml"/><Relationship Id="rId2632" Type="http://schemas.openxmlformats.org/officeDocument/2006/relationships/revisionLog" Target="revisionLog2632.xml"/><Relationship Id="rId80" Type="http://schemas.openxmlformats.org/officeDocument/2006/relationships/revisionLog" Target="revisionLog80.xml"/><Relationship Id="rId604" Type="http://schemas.openxmlformats.org/officeDocument/2006/relationships/revisionLog" Target="revisionLog604.xml"/><Relationship Id="rId811" Type="http://schemas.openxmlformats.org/officeDocument/2006/relationships/revisionLog" Target="revisionLog811.xml"/><Relationship Id="rId1027" Type="http://schemas.openxmlformats.org/officeDocument/2006/relationships/revisionLog" Target="revisionLog1027.xml"/><Relationship Id="rId1234" Type="http://schemas.openxmlformats.org/officeDocument/2006/relationships/revisionLog" Target="revisionLog1234.xml"/><Relationship Id="rId1441" Type="http://schemas.openxmlformats.org/officeDocument/2006/relationships/revisionLog" Target="revisionLog1441.xml"/><Relationship Id="rId1886" Type="http://schemas.openxmlformats.org/officeDocument/2006/relationships/revisionLog" Target="revisionLog1886.xml"/><Relationship Id="rId2937" Type="http://schemas.openxmlformats.org/officeDocument/2006/relationships/revisionLog" Target="revisionLog2937.xml"/><Relationship Id="rId909" Type="http://schemas.openxmlformats.org/officeDocument/2006/relationships/revisionLog" Target="revisionLog909.xml"/><Relationship Id="rId1301" Type="http://schemas.openxmlformats.org/officeDocument/2006/relationships/revisionLog" Target="revisionLog1301.xml"/><Relationship Id="rId1539" Type="http://schemas.openxmlformats.org/officeDocument/2006/relationships/revisionLog" Target="revisionLog1539.xml"/><Relationship Id="rId1746" Type="http://schemas.openxmlformats.org/officeDocument/2006/relationships/revisionLog" Target="revisionLog1746.xml"/><Relationship Id="rId1953" Type="http://schemas.openxmlformats.org/officeDocument/2006/relationships/revisionLog" Target="revisionLog1953.xml"/><Relationship Id="rId38" Type="http://schemas.openxmlformats.org/officeDocument/2006/relationships/revisionLog" Target="revisionLog38.xml"/><Relationship Id="rId1606" Type="http://schemas.openxmlformats.org/officeDocument/2006/relationships/revisionLog" Target="revisionLog1606.xml"/><Relationship Id="rId1813" Type="http://schemas.openxmlformats.org/officeDocument/2006/relationships/revisionLog" Target="revisionLog1813.xml"/><Relationship Id="rId187" Type="http://schemas.openxmlformats.org/officeDocument/2006/relationships/revisionLog" Target="revisionLog187.xml"/><Relationship Id="rId394" Type="http://schemas.openxmlformats.org/officeDocument/2006/relationships/revisionLog" Target="revisionLog394.xml"/><Relationship Id="rId2075" Type="http://schemas.openxmlformats.org/officeDocument/2006/relationships/revisionLog" Target="revisionLog2075.xml"/><Relationship Id="rId2282" Type="http://schemas.openxmlformats.org/officeDocument/2006/relationships/revisionLog" Target="revisionLog2282.xml"/><Relationship Id="rId254" Type="http://schemas.openxmlformats.org/officeDocument/2006/relationships/revisionLog" Target="revisionLog254.xml"/><Relationship Id="rId699" Type="http://schemas.openxmlformats.org/officeDocument/2006/relationships/revisionLog" Target="revisionLog699.xml"/><Relationship Id="rId1091" Type="http://schemas.openxmlformats.org/officeDocument/2006/relationships/revisionLog" Target="revisionLog1091.xml"/><Relationship Id="rId2587" Type="http://schemas.openxmlformats.org/officeDocument/2006/relationships/revisionLog" Target="revisionLog2587.xml"/><Relationship Id="rId2794" Type="http://schemas.openxmlformats.org/officeDocument/2006/relationships/revisionLog" Target="revisionLog2794.xml"/><Relationship Id="rId114" Type="http://schemas.openxmlformats.org/officeDocument/2006/relationships/revisionLog" Target="revisionLog114.xml"/><Relationship Id="rId461" Type="http://schemas.openxmlformats.org/officeDocument/2006/relationships/revisionLog" Target="revisionLog461.xml"/><Relationship Id="rId559" Type="http://schemas.openxmlformats.org/officeDocument/2006/relationships/revisionLog" Target="revisionLog559.xml"/><Relationship Id="rId766" Type="http://schemas.openxmlformats.org/officeDocument/2006/relationships/revisionLog" Target="revisionLog766.xml"/><Relationship Id="rId1189" Type="http://schemas.openxmlformats.org/officeDocument/2006/relationships/revisionLog" Target="revisionLog1189.xml"/><Relationship Id="rId1396" Type="http://schemas.openxmlformats.org/officeDocument/2006/relationships/revisionLog" Target="revisionLog1396.xml"/><Relationship Id="rId2142" Type="http://schemas.openxmlformats.org/officeDocument/2006/relationships/revisionLog" Target="revisionLog2142.xml"/><Relationship Id="rId2447" Type="http://schemas.openxmlformats.org/officeDocument/2006/relationships/revisionLog" Target="revisionLog2447.xml"/><Relationship Id="rId321" Type="http://schemas.openxmlformats.org/officeDocument/2006/relationships/revisionLog" Target="revisionLog321.xml"/><Relationship Id="rId419" Type="http://schemas.openxmlformats.org/officeDocument/2006/relationships/revisionLog" Target="revisionLog419.xml"/><Relationship Id="rId626" Type="http://schemas.openxmlformats.org/officeDocument/2006/relationships/revisionLog" Target="revisionLog626.xml"/><Relationship Id="rId973" Type="http://schemas.openxmlformats.org/officeDocument/2006/relationships/revisionLog" Target="revisionLog973.xml"/><Relationship Id="rId1049" Type="http://schemas.openxmlformats.org/officeDocument/2006/relationships/revisionLog" Target="revisionLog1049.xml"/><Relationship Id="rId1256" Type="http://schemas.openxmlformats.org/officeDocument/2006/relationships/revisionLog" Target="revisionLog1256.xml"/><Relationship Id="rId2002" Type="http://schemas.openxmlformats.org/officeDocument/2006/relationships/revisionLog" Target="revisionLog2002.xml"/><Relationship Id="rId2307" Type="http://schemas.openxmlformats.org/officeDocument/2006/relationships/revisionLog" Target="revisionLog2307.xml"/><Relationship Id="rId2654" Type="http://schemas.openxmlformats.org/officeDocument/2006/relationships/revisionLog" Target="revisionLog2654.xml"/><Relationship Id="rId2861" Type="http://schemas.openxmlformats.org/officeDocument/2006/relationships/revisionLog" Target="revisionLog2861.xml"/><Relationship Id="rId2959" Type="http://schemas.openxmlformats.org/officeDocument/2006/relationships/revisionLog" Target="revisionLog2959.xml"/><Relationship Id="rId833" Type="http://schemas.openxmlformats.org/officeDocument/2006/relationships/revisionLog" Target="revisionLog833.xml"/><Relationship Id="rId1116" Type="http://schemas.openxmlformats.org/officeDocument/2006/relationships/revisionLog" Target="revisionLog1116.xml"/><Relationship Id="rId1463" Type="http://schemas.openxmlformats.org/officeDocument/2006/relationships/revisionLog" Target="revisionLog1463.xml"/><Relationship Id="rId1670" Type="http://schemas.openxmlformats.org/officeDocument/2006/relationships/revisionLog" Target="revisionLog1670.xml"/><Relationship Id="rId1768" Type="http://schemas.openxmlformats.org/officeDocument/2006/relationships/revisionLog" Target="revisionLog1768.xml"/><Relationship Id="rId2514" Type="http://schemas.openxmlformats.org/officeDocument/2006/relationships/revisionLog" Target="revisionLog2514.xml"/><Relationship Id="rId2721" Type="http://schemas.openxmlformats.org/officeDocument/2006/relationships/revisionLog" Target="revisionLog2721.xml"/><Relationship Id="rId2819" Type="http://schemas.openxmlformats.org/officeDocument/2006/relationships/revisionLog" Target="revisionLog2819.xml"/><Relationship Id="rId900" Type="http://schemas.openxmlformats.org/officeDocument/2006/relationships/revisionLog" Target="revisionLog900.xml"/><Relationship Id="rId1323" Type="http://schemas.openxmlformats.org/officeDocument/2006/relationships/revisionLog" Target="revisionLog1323.xml"/><Relationship Id="rId1530" Type="http://schemas.openxmlformats.org/officeDocument/2006/relationships/revisionLog" Target="revisionLog1530.xml"/><Relationship Id="rId1628" Type="http://schemas.openxmlformats.org/officeDocument/2006/relationships/revisionLog" Target="revisionLog1628.xml"/><Relationship Id="rId1975" Type="http://schemas.openxmlformats.org/officeDocument/2006/relationships/revisionLog" Target="revisionLog1975.xml"/><Relationship Id="rId1835" Type="http://schemas.openxmlformats.org/officeDocument/2006/relationships/revisionLog" Target="revisionLog1835.xml"/><Relationship Id="rId1902" Type="http://schemas.openxmlformats.org/officeDocument/2006/relationships/revisionLog" Target="revisionLog1902.xml"/><Relationship Id="rId2097" Type="http://schemas.openxmlformats.org/officeDocument/2006/relationships/revisionLog" Target="revisionLog2097.xml"/><Relationship Id="rId276" Type="http://schemas.openxmlformats.org/officeDocument/2006/relationships/revisionLog" Target="revisionLog276.xml"/><Relationship Id="rId483" Type="http://schemas.openxmlformats.org/officeDocument/2006/relationships/revisionLog" Target="revisionLog483.xml"/><Relationship Id="rId690" Type="http://schemas.openxmlformats.org/officeDocument/2006/relationships/revisionLog" Target="revisionLog690.xml"/><Relationship Id="rId2164" Type="http://schemas.openxmlformats.org/officeDocument/2006/relationships/revisionLog" Target="revisionLog2164.xml"/><Relationship Id="rId2371" Type="http://schemas.openxmlformats.org/officeDocument/2006/relationships/revisionLog" Target="revisionLog2371.xml"/><Relationship Id="rId3008" Type="http://schemas.openxmlformats.org/officeDocument/2006/relationships/revisionLog" Target="revisionLog3008.xml"/><Relationship Id="rId136" Type="http://schemas.openxmlformats.org/officeDocument/2006/relationships/revisionLog" Target="revisionLog136.xml"/><Relationship Id="rId343" Type="http://schemas.openxmlformats.org/officeDocument/2006/relationships/revisionLog" Target="revisionLog343.xml"/><Relationship Id="rId550" Type="http://schemas.openxmlformats.org/officeDocument/2006/relationships/revisionLog" Target="revisionLog550.xml"/><Relationship Id="rId788" Type="http://schemas.openxmlformats.org/officeDocument/2006/relationships/revisionLog" Target="revisionLog788.xml"/><Relationship Id="rId995" Type="http://schemas.openxmlformats.org/officeDocument/2006/relationships/revisionLog" Target="revisionLog995.xml"/><Relationship Id="rId1180" Type="http://schemas.openxmlformats.org/officeDocument/2006/relationships/revisionLog" Target="revisionLog1180.xml"/><Relationship Id="rId2024" Type="http://schemas.openxmlformats.org/officeDocument/2006/relationships/revisionLog" Target="revisionLog2024.xml"/><Relationship Id="rId2231" Type="http://schemas.openxmlformats.org/officeDocument/2006/relationships/revisionLog" Target="revisionLog2231.xml"/><Relationship Id="rId2469" Type="http://schemas.openxmlformats.org/officeDocument/2006/relationships/revisionLog" Target="revisionLog2469.xml"/><Relationship Id="rId2676" Type="http://schemas.openxmlformats.org/officeDocument/2006/relationships/revisionLog" Target="revisionLog2676.xml"/><Relationship Id="rId2883" Type="http://schemas.openxmlformats.org/officeDocument/2006/relationships/revisionLog" Target="revisionLog2883.xml"/><Relationship Id="rId203" Type="http://schemas.openxmlformats.org/officeDocument/2006/relationships/revisionLog" Target="revisionLog203.xml"/><Relationship Id="rId648" Type="http://schemas.openxmlformats.org/officeDocument/2006/relationships/revisionLog" Target="revisionLog648.xml"/><Relationship Id="rId855" Type="http://schemas.openxmlformats.org/officeDocument/2006/relationships/revisionLog" Target="revisionLog855.xml"/><Relationship Id="rId1040" Type="http://schemas.openxmlformats.org/officeDocument/2006/relationships/revisionLog" Target="revisionLog1040.xml"/><Relationship Id="rId1278" Type="http://schemas.openxmlformats.org/officeDocument/2006/relationships/revisionLog" Target="revisionLog1278.xml"/><Relationship Id="rId1485" Type="http://schemas.openxmlformats.org/officeDocument/2006/relationships/revisionLog" Target="revisionLog1485.xml"/><Relationship Id="rId1692" Type="http://schemas.openxmlformats.org/officeDocument/2006/relationships/revisionLog" Target="revisionLog1692.xml"/><Relationship Id="rId2329" Type="http://schemas.openxmlformats.org/officeDocument/2006/relationships/revisionLog" Target="revisionLog2329.xml"/><Relationship Id="rId2536" Type="http://schemas.openxmlformats.org/officeDocument/2006/relationships/revisionLog" Target="revisionLog2536.xml"/><Relationship Id="rId2743" Type="http://schemas.openxmlformats.org/officeDocument/2006/relationships/revisionLog" Target="revisionLog2743.xml"/><Relationship Id="rId410" Type="http://schemas.openxmlformats.org/officeDocument/2006/relationships/revisionLog" Target="revisionLog410.xml"/><Relationship Id="rId508" Type="http://schemas.openxmlformats.org/officeDocument/2006/relationships/revisionLog" Target="revisionLog508.xml"/><Relationship Id="rId715" Type="http://schemas.openxmlformats.org/officeDocument/2006/relationships/revisionLog" Target="revisionLog715.xml"/><Relationship Id="rId922" Type="http://schemas.openxmlformats.org/officeDocument/2006/relationships/revisionLog" Target="revisionLog922.xml"/><Relationship Id="rId1138" Type="http://schemas.openxmlformats.org/officeDocument/2006/relationships/revisionLog" Target="revisionLog1138.xml"/><Relationship Id="rId1345" Type="http://schemas.openxmlformats.org/officeDocument/2006/relationships/revisionLog" Target="revisionLog1345.xml"/><Relationship Id="rId1552" Type="http://schemas.openxmlformats.org/officeDocument/2006/relationships/revisionLog" Target="revisionLog1552.xml"/><Relationship Id="rId1997" Type="http://schemas.openxmlformats.org/officeDocument/2006/relationships/revisionLog" Target="revisionLog1997.xml"/><Relationship Id="rId2603" Type="http://schemas.openxmlformats.org/officeDocument/2006/relationships/revisionLog" Target="revisionLog2603.xml"/><Relationship Id="rId2950" Type="http://schemas.openxmlformats.org/officeDocument/2006/relationships/revisionLog" Target="revisionLog2950.xml"/><Relationship Id="rId1205" Type="http://schemas.openxmlformats.org/officeDocument/2006/relationships/revisionLog" Target="revisionLog1205.xml"/><Relationship Id="rId1857" Type="http://schemas.openxmlformats.org/officeDocument/2006/relationships/revisionLog" Target="revisionLog1857.xml"/><Relationship Id="rId2810" Type="http://schemas.openxmlformats.org/officeDocument/2006/relationships/revisionLog" Target="revisionLog2810.xml"/><Relationship Id="rId2908" Type="http://schemas.openxmlformats.org/officeDocument/2006/relationships/revisionLog" Target="revisionLog2908.xml"/><Relationship Id="rId51" Type="http://schemas.openxmlformats.org/officeDocument/2006/relationships/revisionLog" Target="revisionLog51.xml"/><Relationship Id="rId1412" Type="http://schemas.openxmlformats.org/officeDocument/2006/relationships/revisionLog" Target="revisionLog1412.xml"/><Relationship Id="rId1717" Type="http://schemas.openxmlformats.org/officeDocument/2006/relationships/revisionLog" Target="revisionLog1717.xml"/><Relationship Id="rId1924" Type="http://schemas.openxmlformats.org/officeDocument/2006/relationships/revisionLog" Target="revisionLog1924.xml"/><Relationship Id="rId298" Type="http://schemas.openxmlformats.org/officeDocument/2006/relationships/revisionLog" Target="revisionLog298.xml"/><Relationship Id="rId158" Type="http://schemas.openxmlformats.org/officeDocument/2006/relationships/revisionLog" Target="revisionLog158.xml"/><Relationship Id="rId2186" Type="http://schemas.openxmlformats.org/officeDocument/2006/relationships/revisionLog" Target="revisionLog2186.xml"/><Relationship Id="rId2393" Type="http://schemas.openxmlformats.org/officeDocument/2006/relationships/revisionLog" Target="revisionLog2393.xml"/><Relationship Id="rId2698" Type="http://schemas.openxmlformats.org/officeDocument/2006/relationships/revisionLog" Target="revisionLog2698.xml"/><Relationship Id="rId365" Type="http://schemas.openxmlformats.org/officeDocument/2006/relationships/revisionLog" Target="revisionLog365.xml"/><Relationship Id="rId572" Type="http://schemas.openxmlformats.org/officeDocument/2006/relationships/revisionLog" Target="revisionLog572.xml"/><Relationship Id="rId2046" Type="http://schemas.openxmlformats.org/officeDocument/2006/relationships/revisionLog" Target="revisionLog2046.xml"/><Relationship Id="rId2253" Type="http://schemas.openxmlformats.org/officeDocument/2006/relationships/revisionLog" Target="revisionLog2253.xml"/><Relationship Id="rId2460" Type="http://schemas.openxmlformats.org/officeDocument/2006/relationships/revisionLog" Target="revisionLog2460.xml"/><Relationship Id="rId225" Type="http://schemas.openxmlformats.org/officeDocument/2006/relationships/revisionLog" Target="revisionLog225.xml"/><Relationship Id="rId432" Type="http://schemas.openxmlformats.org/officeDocument/2006/relationships/revisionLog" Target="revisionLog432.xml"/><Relationship Id="rId877" Type="http://schemas.openxmlformats.org/officeDocument/2006/relationships/revisionLog" Target="revisionLog877.xml"/><Relationship Id="rId1062" Type="http://schemas.openxmlformats.org/officeDocument/2006/relationships/revisionLog" Target="revisionLog1062.xml"/><Relationship Id="rId2113" Type="http://schemas.openxmlformats.org/officeDocument/2006/relationships/revisionLog" Target="revisionLog2113.xml"/><Relationship Id="rId2320" Type="http://schemas.openxmlformats.org/officeDocument/2006/relationships/revisionLog" Target="revisionLog2320.xml"/><Relationship Id="rId2558" Type="http://schemas.openxmlformats.org/officeDocument/2006/relationships/revisionLog" Target="revisionLog2558.xml"/><Relationship Id="rId2765" Type="http://schemas.openxmlformats.org/officeDocument/2006/relationships/revisionLog" Target="revisionLog2765.xml"/><Relationship Id="rId2972" Type="http://schemas.openxmlformats.org/officeDocument/2006/relationships/revisionLog" Target="revisionLog2972.xml"/><Relationship Id="rId737" Type="http://schemas.openxmlformats.org/officeDocument/2006/relationships/revisionLog" Target="revisionLog737.xml"/><Relationship Id="rId944" Type="http://schemas.openxmlformats.org/officeDocument/2006/relationships/revisionLog" Target="revisionLog944.xml"/><Relationship Id="rId1367" Type="http://schemas.openxmlformats.org/officeDocument/2006/relationships/revisionLog" Target="revisionLog1367.xml"/><Relationship Id="rId1574" Type="http://schemas.openxmlformats.org/officeDocument/2006/relationships/revisionLog" Target="revisionLog1574.xml"/><Relationship Id="rId1781" Type="http://schemas.openxmlformats.org/officeDocument/2006/relationships/revisionLog" Target="revisionLog1781.xml"/><Relationship Id="rId2418" Type="http://schemas.openxmlformats.org/officeDocument/2006/relationships/revisionLog" Target="revisionLog2418.xml"/><Relationship Id="rId2625" Type="http://schemas.openxmlformats.org/officeDocument/2006/relationships/revisionLog" Target="revisionLog2625.xml"/><Relationship Id="rId2832" Type="http://schemas.openxmlformats.org/officeDocument/2006/relationships/revisionLog" Target="revisionLog2832.xml"/><Relationship Id="rId73" Type="http://schemas.openxmlformats.org/officeDocument/2006/relationships/revisionLog" Target="revisionLog73.xml"/><Relationship Id="rId804" Type="http://schemas.openxmlformats.org/officeDocument/2006/relationships/revisionLog" Target="revisionLog804.xml"/><Relationship Id="rId1227" Type="http://schemas.openxmlformats.org/officeDocument/2006/relationships/revisionLog" Target="revisionLog1227.xml"/><Relationship Id="rId1434" Type="http://schemas.openxmlformats.org/officeDocument/2006/relationships/revisionLog" Target="revisionLog1434.xml"/><Relationship Id="rId1641" Type="http://schemas.openxmlformats.org/officeDocument/2006/relationships/revisionLog" Target="revisionLog1641.xml"/><Relationship Id="rId1879" Type="http://schemas.openxmlformats.org/officeDocument/2006/relationships/revisionLog" Target="revisionLog1879.xml"/><Relationship Id="rId1501" Type="http://schemas.openxmlformats.org/officeDocument/2006/relationships/revisionLog" Target="revisionLog1501.xml"/><Relationship Id="rId1739" Type="http://schemas.openxmlformats.org/officeDocument/2006/relationships/revisionLog" Target="revisionLog1739.xml"/><Relationship Id="rId1946" Type="http://schemas.openxmlformats.org/officeDocument/2006/relationships/revisionLog" Target="revisionLog1946.xml"/><Relationship Id="rId1806" Type="http://schemas.openxmlformats.org/officeDocument/2006/relationships/revisionLog" Target="revisionLog1806.xml"/><Relationship Id="rId387" Type="http://schemas.openxmlformats.org/officeDocument/2006/relationships/revisionLog" Target="revisionLog387.xml"/><Relationship Id="rId594" Type="http://schemas.openxmlformats.org/officeDocument/2006/relationships/revisionLog" Target="revisionLog594.xml"/><Relationship Id="rId2068" Type="http://schemas.openxmlformats.org/officeDocument/2006/relationships/revisionLog" Target="revisionLog2068.xml"/><Relationship Id="rId2275" Type="http://schemas.openxmlformats.org/officeDocument/2006/relationships/revisionLog" Target="revisionLog2275.xml"/><Relationship Id="rId247" Type="http://schemas.openxmlformats.org/officeDocument/2006/relationships/revisionLog" Target="revisionLog247.xml"/><Relationship Id="rId899" Type="http://schemas.openxmlformats.org/officeDocument/2006/relationships/revisionLog" Target="revisionLog899.xml"/><Relationship Id="rId1084" Type="http://schemas.openxmlformats.org/officeDocument/2006/relationships/revisionLog" Target="revisionLog1084.xml"/><Relationship Id="rId2482" Type="http://schemas.openxmlformats.org/officeDocument/2006/relationships/revisionLog" Target="revisionLog2482.xml"/><Relationship Id="rId2787" Type="http://schemas.openxmlformats.org/officeDocument/2006/relationships/revisionLog" Target="revisionLog2787.xml"/><Relationship Id="rId107" Type="http://schemas.openxmlformats.org/officeDocument/2006/relationships/revisionLog" Target="revisionLog107.xml"/><Relationship Id="rId454" Type="http://schemas.openxmlformats.org/officeDocument/2006/relationships/revisionLog" Target="revisionLog454.xml"/><Relationship Id="rId661" Type="http://schemas.openxmlformats.org/officeDocument/2006/relationships/revisionLog" Target="revisionLog661.xml"/><Relationship Id="rId759" Type="http://schemas.openxmlformats.org/officeDocument/2006/relationships/revisionLog" Target="revisionLog759.xml"/><Relationship Id="rId966" Type="http://schemas.openxmlformats.org/officeDocument/2006/relationships/revisionLog" Target="revisionLog966.xml"/><Relationship Id="rId1291" Type="http://schemas.openxmlformats.org/officeDocument/2006/relationships/revisionLog" Target="revisionLog1291.xml"/><Relationship Id="rId1389" Type="http://schemas.openxmlformats.org/officeDocument/2006/relationships/revisionLog" Target="revisionLog1389.xml"/><Relationship Id="rId1596" Type="http://schemas.openxmlformats.org/officeDocument/2006/relationships/revisionLog" Target="revisionLog1596.xml"/><Relationship Id="rId2135" Type="http://schemas.openxmlformats.org/officeDocument/2006/relationships/revisionLog" Target="revisionLog2135.xml"/><Relationship Id="rId2342" Type="http://schemas.openxmlformats.org/officeDocument/2006/relationships/revisionLog" Target="revisionLog2342.xml"/><Relationship Id="rId2647" Type="http://schemas.openxmlformats.org/officeDocument/2006/relationships/revisionLog" Target="revisionLog2647.xml"/><Relationship Id="rId2994" Type="http://schemas.openxmlformats.org/officeDocument/2006/relationships/revisionLog" Target="revisionLog2994.xml"/><Relationship Id="rId314" Type="http://schemas.openxmlformats.org/officeDocument/2006/relationships/revisionLog" Target="revisionLog314.xml"/><Relationship Id="rId521" Type="http://schemas.openxmlformats.org/officeDocument/2006/relationships/revisionLog" Target="revisionLog521.xml"/><Relationship Id="rId619" Type="http://schemas.openxmlformats.org/officeDocument/2006/relationships/revisionLog" Target="revisionLog619.xml"/><Relationship Id="rId1151" Type="http://schemas.openxmlformats.org/officeDocument/2006/relationships/revisionLog" Target="revisionLog1151.xml"/><Relationship Id="rId1249" Type="http://schemas.openxmlformats.org/officeDocument/2006/relationships/revisionLog" Target="revisionLog1249.xml"/><Relationship Id="rId2202" Type="http://schemas.openxmlformats.org/officeDocument/2006/relationships/revisionLog" Target="revisionLog2202.xml"/><Relationship Id="rId2854" Type="http://schemas.openxmlformats.org/officeDocument/2006/relationships/revisionLog" Target="revisionLog2854.xml"/><Relationship Id="rId95" Type="http://schemas.openxmlformats.org/officeDocument/2006/relationships/revisionLog" Target="revisionLog95.xml"/><Relationship Id="rId826" Type="http://schemas.openxmlformats.org/officeDocument/2006/relationships/revisionLog" Target="revisionLog826.xml"/><Relationship Id="rId1011" Type="http://schemas.openxmlformats.org/officeDocument/2006/relationships/revisionLog" Target="revisionLog1011.xml"/><Relationship Id="rId1109" Type="http://schemas.openxmlformats.org/officeDocument/2006/relationships/revisionLog" Target="revisionLog1109.xml"/><Relationship Id="rId1456" Type="http://schemas.openxmlformats.org/officeDocument/2006/relationships/revisionLog" Target="revisionLog1456.xml"/><Relationship Id="rId1663" Type="http://schemas.openxmlformats.org/officeDocument/2006/relationships/revisionLog" Target="revisionLog1663.xml"/><Relationship Id="rId1870" Type="http://schemas.openxmlformats.org/officeDocument/2006/relationships/revisionLog" Target="revisionLog1870.xml"/><Relationship Id="rId1968" Type="http://schemas.openxmlformats.org/officeDocument/2006/relationships/revisionLog" Target="revisionLog1968.xml"/><Relationship Id="rId2507" Type="http://schemas.openxmlformats.org/officeDocument/2006/relationships/revisionLog" Target="revisionLog2507.xml"/><Relationship Id="rId2714" Type="http://schemas.openxmlformats.org/officeDocument/2006/relationships/revisionLog" Target="revisionLog2714.xml"/><Relationship Id="rId2921" Type="http://schemas.openxmlformats.org/officeDocument/2006/relationships/revisionLog" Target="revisionLog2921.xml"/><Relationship Id="rId1316" Type="http://schemas.openxmlformats.org/officeDocument/2006/relationships/revisionLog" Target="revisionLog1316.xml"/><Relationship Id="rId1523" Type="http://schemas.openxmlformats.org/officeDocument/2006/relationships/revisionLog" Target="revisionLog1523.xml"/><Relationship Id="rId1730" Type="http://schemas.openxmlformats.org/officeDocument/2006/relationships/revisionLog" Target="revisionLog1730.xml"/><Relationship Id="rId22" Type="http://schemas.openxmlformats.org/officeDocument/2006/relationships/revisionLog" Target="revisionLog22.xml"/><Relationship Id="rId1828" Type="http://schemas.openxmlformats.org/officeDocument/2006/relationships/revisionLog" Target="revisionLog1828.xml"/><Relationship Id="rId171" Type="http://schemas.openxmlformats.org/officeDocument/2006/relationships/revisionLog" Target="revisionLog171.xml"/><Relationship Id="rId2297" Type="http://schemas.openxmlformats.org/officeDocument/2006/relationships/revisionLog" Target="revisionLog2297.xml"/><Relationship Id="rId269" Type="http://schemas.openxmlformats.org/officeDocument/2006/relationships/revisionLog" Target="revisionLog269.xml"/><Relationship Id="rId476" Type="http://schemas.openxmlformats.org/officeDocument/2006/relationships/revisionLog" Target="revisionLog476.xml"/><Relationship Id="rId683" Type="http://schemas.openxmlformats.org/officeDocument/2006/relationships/revisionLog" Target="revisionLog683.xml"/><Relationship Id="rId890" Type="http://schemas.openxmlformats.org/officeDocument/2006/relationships/revisionLog" Target="revisionLog890.xml"/><Relationship Id="rId2157" Type="http://schemas.openxmlformats.org/officeDocument/2006/relationships/revisionLog" Target="revisionLog2157.xml"/><Relationship Id="rId2364" Type="http://schemas.openxmlformats.org/officeDocument/2006/relationships/revisionLog" Target="revisionLog2364.xml"/><Relationship Id="rId2571" Type="http://schemas.openxmlformats.org/officeDocument/2006/relationships/revisionLog" Target="revisionLog2571.xml"/><Relationship Id="rId129" Type="http://schemas.openxmlformats.org/officeDocument/2006/relationships/revisionLog" Target="revisionLog129.xml"/><Relationship Id="rId336" Type="http://schemas.openxmlformats.org/officeDocument/2006/relationships/revisionLog" Target="revisionLog336.xml"/><Relationship Id="rId543" Type="http://schemas.openxmlformats.org/officeDocument/2006/relationships/revisionLog" Target="revisionLog543.xml"/><Relationship Id="rId988" Type="http://schemas.openxmlformats.org/officeDocument/2006/relationships/revisionLog" Target="revisionLog988.xml"/><Relationship Id="rId1173" Type="http://schemas.openxmlformats.org/officeDocument/2006/relationships/revisionLog" Target="revisionLog1173.xml"/><Relationship Id="rId1380" Type="http://schemas.openxmlformats.org/officeDocument/2006/relationships/revisionLog" Target="revisionLog1380.xml"/><Relationship Id="rId2017" Type="http://schemas.openxmlformats.org/officeDocument/2006/relationships/revisionLog" Target="revisionLog2017.xml"/><Relationship Id="rId2224" Type="http://schemas.openxmlformats.org/officeDocument/2006/relationships/revisionLog" Target="revisionLog2224.xml"/><Relationship Id="rId2669" Type="http://schemas.openxmlformats.org/officeDocument/2006/relationships/revisionLog" Target="revisionLog2669.xml"/><Relationship Id="rId2876" Type="http://schemas.openxmlformats.org/officeDocument/2006/relationships/revisionLog" Target="revisionLog2876.xml"/><Relationship Id="rId403" Type="http://schemas.openxmlformats.org/officeDocument/2006/relationships/revisionLog" Target="revisionLog403.xml"/><Relationship Id="rId750" Type="http://schemas.openxmlformats.org/officeDocument/2006/relationships/revisionLog" Target="revisionLog750.xml"/><Relationship Id="rId848" Type="http://schemas.openxmlformats.org/officeDocument/2006/relationships/revisionLog" Target="revisionLog848.xml"/><Relationship Id="rId1033" Type="http://schemas.openxmlformats.org/officeDocument/2006/relationships/revisionLog" Target="revisionLog1033.xml"/><Relationship Id="rId1478" Type="http://schemas.openxmlformats.org/officeDocument/2006/relationships/revisionLog" Target="revisionLog1478.xml"/><Relationship Id="rId1685" Type="http://schemas.openxmlformats.org/officeDocument/2006/relationships/revisionLog" Target="revisionLog1685.xml"/><Relationship Id="rId1892" Type="http://schemas.openxmlformats.org/officeDocument/2006/relationships/revisionLog" Target="revisionLog1892.xml"/><Relationship Id="rId2431" Type="http://schemas.openxmlformats.org/officeDocument/2006/relationships/revisionLog" Target="revisionLog2431.xml"/><Relationship Id="rId2529" Type="http://schemas.openxmlformats.org/officeDocument/2006/relationships/revisionLog" Target="revisionLog2529.xml"/><Relationship Id="rId2736" Type="http://schemas.openxmlformats.org/officeDocument/2006/relationships/revisionLog" Target="revisionLog2736.xml"/><Relationship Id="rId610" Type="http://schemas.openxmlformats.org/officeDocument/2006/relationships/revisionLog" Target="revisionLog610.xml"/><Relationship Id="rId708" Type="http://schemas.openxmlformats.org/officeDocument/2006/relationships/revisionLog" Target="revisionLog708.xml"/><Relationship Id="rId915" Type="http://schemas.openxmlformats.org/officeDocument/2006/relationships/revisionLog" Target="revisionLog915.xml"/><Relationship Id="rId1240" Type="http://schemas.openxmlformats.org/officeDocument/2006/relationships/revisionLog" Target="revisionLog1240.xml"/><Relationship Id="rId1338" Type="http://schemas.openxmlformats.org/officeDocument/2006/relationships/revisionLog" Target="revisionLog1338.xml"/><Relationship Id="rId1545" Type="http://schemas.openxmlformats.org/officeDocument/2006/relationships/revisionLog" Target="revisionLog1545.xml"/><Relationship Id="rId2943" Type="http://schemas.openxmlformats.org/officeDocument/2006/relationships/revisionLog" Target="revisionLog2943.xml"/><Relationship Id="rId1100" Type="http://schemas.openxmlformats.org/officeDocument/2006/relationships/revisionLog" Target="revisionLog1100.xml"/><Relationship Id="rId1405" Type="http://schemas.openxmlformats.org/officeDocument/2006/relationships/revisionLog" Target="revisionLog1405.xml"/><Relationship Id="rId1752" Type="http://schemas.openxmlformats.org/officeDocument/2006/relationships/revisionLog" Target="revisionLog1752.xml"/><Relationship Id="rId2803" Type="http://schemas.openxmlformats.org/officeDocument/2006/relationships/revisionLog" Target="revisionLog2803.xml"/><Relationship Id="rId44" Type="http://schemas.openxmlformats.org/officeDocument/2006/relationships/revisionLog" Target="revisionLog44.xml"/><Relationship Id="rId1612" Type="http://schemas.openxmlformats.org/officeDocument/2006/relationships/revisionLog" Target="revisionLog1612.xml"/><Relationship Id="rId1917" Type="http://schemas.openxmlformats.org/officeDocument/2006/relationships/revisionLog" Target="revisionLog1917.xml"/><Relationship Id="rId193" Type="http://schemas.openxmlformats.org/officeDocument/2006/relationships/revisionLog" Target="revisionLog193.xml"/><Relationship Id="rId498" Type="http://schemas.openxmlformats.org/officeDocument/2006/relationships/revisionLog" Target="revisionLog498.xml"/><Relationship Id="rId2081" Type="http://schemas.openxmlformats.org/officeDocument/2006/relationships/revisionLog" Target="revisionLog2081.xml"/><Relationship Id="rId2179" Type="http://schemas.openxmlformats.org/officeDocument/2006/relationships/revisionLog" Target="revisionLog2179.xml"/><Relationship Id="rId260" Type="http://schemas.openxmlformats.org/officeDocument/2006/relationships/revisionLog" Target="revisionLog260.xml"/><Relationship Id="rId2386" Type="http://schemas.openxmlformats.org/officeDocument/2006/relationships/revisionLog" Target="revisionLog2386.xml"/><Relationship Id="rId2593" Type="http://schemas.openxmlformats.org/officeDocument/2006/relationships/revisionLog" Target="revisionLog2593.xml"/><Relationship Id="rId120" Type="http://schemas.openxmlformats.org/officeDocument/2006/relationships/revisionLog" Target="revisionLog120.xml"/><Relationship Id="rId358" Type="http://schemas.openxmlformats.org/officeDocument/2006/relationships/revisionLog" Target="revisionLog358.xml"/><Relationship Id="rId565" Type="http://schemas.openxmlformats.org/officeDocument/2006/relationships/revisionLog" Target="revisionLog565.xml"/><Relationship Id="rId772" Type="http://schemas.openxmlformats.org/officeDocument/2006/relationships/revisionLog" Target="revisionLog772.xml"/><Relationship Id="rId1195" Type="http://schemas.openxmlformats.org/officeDocument/2006/relationships/revisionLog" Target="revisionLog1195.xml"/><Relationship Id="rId2039" Type="http://schemas.openxmlformats.org/officeDocument/2006/relationships/revisionLog" Target="revisionLog2039.xml"/><Relationship Id="rId2246" Type="http://schemas.openxmlformats.org/officeDocument/2006/relationships/revisionLog" Target="revisionLog2246.xml"/><Relationship Id="rId2453" Type="http://schemas.openxmlformats.org/officeDocument/2006/relationships/revisionLog" Target="revisionLog2453.xml"/><Relationship Id="rId2660" Type="http://schemas.openxmlformats.org/officeDocument/2006/relationships/revisionLog" Target="revisionLog2660.xml"/><Relationship Id="rId2898" Type="http://schemas.openxmlformats.org/officeDocument/2006/relationships/revisionLog" Target="revisionLog2898.xml"/><Relationship Id="rId218" Type="http://schemas.openxmlformats.org/officeDocument/2006/relationships/revisionLog" Target="revisionLog218.xml"/><Relationship Id="rId425" Type="http://schemas.openxmlformats.org/officeDocument/2006/relationships/revisionLog" Target="revisionLog425.xml"/><Relationship Id="rId632" Type="http://schemas.openxmlformats.org/officeDocument/2006/relationships/revisionLog" Target="revisionLog632.xml"/><Relationship Id="rId1055" Type="http://schemas.openxmlformats.org/officeDocument/2006/relationships/revisionLog" Target="revisionLog1055.xml"/><Relationship Id="rId1262" Type="http://schemas.openxmlformats.org/officeDocument/2006/relationships/revisionLog" Target="revisionLog1262.xml"/><Relationship Id="rId2106" Type="http://schemas.openxmlformats.org/officeDocument/2006/relationships/revisionLog" Target="revisionLog2106.xml"/><Relationship Id="rId2313" Type="http://schemas.openxmlformats.org/officeDocument/2006/relationships/revisionLog" Target="revisionLog2313.xml"/><Relationship Id="rId2520" Type="http://schemas.openxmlformats.org/officeDocument/2006/relationships/revisionLog" Target="revisionLog2520.xml"/><Relationship Id="rId2758" Type="http://schemas.openxmlformats.org/officeDocument/2006/relationships/revisionLog" Target="revisionLog2758.xml"/><Relationship Id="rId2965" Type="http://schemas.openxmlformats.org/officeDocument/2006/relationships/revisionLog" Target="revisionLog2965.xml"/><Relationship Id="rId937" Type="http://schemas.openxmlformats.org/officeDocument/2006/relationships/revisionLog" Target="revisionLog937.xml"/><Relationship Id="rId1122" Type="http://schemas.openxmlformats.org/officeDocument/2006/relationships/revisionLog" Target="revisionLog1122.xml"/><Relationship Id="rId1567" Type="http://schemas.openxmlformats.org/officeDocument/2006/relationships/revisionLog" Target="revisionLog1567.xml"/><Relationship Id="rId1774" Type="http://schemas.openxmlformats.org/officeDocument/2006/relationships/revisionLog" Target="revisionLog1774.xml"/><Relationship Id="rId1981" Type="http://schemas.openxmlformats.org/officeDocument/2006/relationships/revisionLog" Target="revisionLog1981.xml"/><Relationship Id="rId2618" Type="http://schemas.openxmlformats.org/officeDocument/2006/relationships/revisionLog" Target="revisionLog2618.xml"/><Relationship Id="rId2825" Type="http://schemas.openxmlformats.org/officeDocument/2006/relationships/revisionLog" Target="revisionLog2825.xml"/><Relationship Id="rId66" Type="http://schemas.openxmlformats.org/officeDocument/2006/relationships/revisionLog" Target="revisionLog66.xml"/><Relationship Id="rId1427" Type="http://schemas.openxmlformats.org/officeDocument/2006/relationships/revisionLog" Target="revisionLog1427.xml"/><Relationship Id="rId1634" Type="http://schemas.openxmlformats.org/officeDocument/2006/relationships/revisionLog" Target="revisionLog1634.xml"/><Relationship Id="rId1841" Type="http://schemas.openxmlformats.org/officeDocument/2006/relationships/revisionLog" Target="revisionLog1841.xml"/><Relationship Id="rId1939" Type="http://schemas.openxmlformats.org/officeDocument/2006/relationships/revisionLog" Target="revisionLog1939.xml"/><Relationship Id="rId1701" Type="http://schemas.openxmlformats.org/officeDocument/2006/relationships/revisionLog" Target="revisionLog1701.xml"/><Relationship Id="rId282" Type="http://schemas.openxmlformats.org/officeDocument/2006/relationships/revisionLog" Target="revisionLog282.xml"/><Relationship Id="rId587" Type="http://schemas.openxmlformats.org/officeDocument/2006/relationships/revisionLog" Target="revisionLog587.xml"/><Relationship Id="rId2170" Type="http://schemas.openxmlformats.org/officeDocument/2006/relationships/revisionLog" Target="revisionLog2170.xml"/><Relationship Id="rId2268" Type="http://schemas.openxmlformats.org/officeDocument/2006/relationships/revisionLog" Target="revisionLog2268.xml"/><Relationship Id="rId8" Type="http://schemas.openxmlformats.org/officeDocument/2006/relationships/revisionLog" Target="revisionLog8.xml"/><Relationship Id="rId142" Type="http://schemas.openxmlformats.org/officeDocument/2006/relationships/revisionLog" Target="revisionLog142.xml"/><Relationship Id="rId447" Type="http://schemas.openxmlformats.org/officeDocument/2006/relationships/revisionLog" Target="revisionLog447.xml"/><Relationship Id="rId794" Type="http://schemas.openxmlformats.org/officeDocument/2006/relationships/revisionLog" Target="revisionLog794.xml"/><Relationship Id="rId1077" Type="http://schemas.openxmlformats.org/officeDocument/2006/relationships/revisionLog" Target="revisionLog1077.xml"/><Relationship Id="rId2030" Type="http://schemas.openxmlformats.org/officeDocument/2006/relationships/revisionLog" Target="revisionLog2030.xml"/><Relationship Id="rId2128" Type="http://schemas.openxmlformats.org/officeDocument/2006/relationships/revisionLog" Target="revisionLog2128.xml"/><Relationship Id="rId2475" Type="http://schemas.openxmlformats.org/officeDocument/2006/relationships/revisionLog" Target="revisionLog2475.xml"/><Relationship Id="rId2682" Type="http://schemas.openxmlformats.org/officeDocument/2006/relationships/revisionLog" Target="revisionLog2682.xml"/><Relationship Id="rId2987" Type="http://schemas.openxmlformats.org/officeDocument/2006/relationships/revisionLog" Target="revisionLog2987.xml"/><Relationship Id="rId654" Type="http://schemas.openxmlformats.org/officeDocument/2006/relationships/revisionLog" Target="revisionLog654.xml"/><Relationship Id="rId861" Type="http://schemas.openxmlformats.org/officeDocument/2006/relationships/revisionLog" Target="revisionLog861.xml"/><Relationship Id="rId959" Type="http://schemas.openxmlformats.org/officeDocument/2006/relationships/revisionLog" Target="revisionLog959.xml"/><Relationship Id="rId1284" Type="http://schemas.openxmlformats.org/officeDocument/2006/relationships/revisionLog" Target="revisionLog1284.xml"/><Relationship Id="rId1491" Type="http://schemas.openxmlformats.org/officeDocument/2006/relationships/revisionLog" Target="revisionLog1491.xml"/><Relationship Id="rId1589" Type="http://schemas.openxmlformats.org/officeDocument/2006/relationships/revisionLog" Target="revisionLog1589.xml"/><Relationship Id="rId2335" Type="http://schemas.openxmlformats.org/officeDocument/2006/relationships/revisionLog" Target="revisionLog2335.xml"/><Relationship Id="rId2542" Type="http://schemas.openxmlformats.org/officeDocument/2006/relationships/revisionLog" Target="revisionLog2542.xml"/><Relationship Id="rId307" Type="http://schemas.openxmlformats.org/officeDocument/2006/relationships/revisionLog" Target="revisionLog307.xml"/><Relationship Id="rId514" Type="http://schemas.openxmlformats.org/officeDocument/2006/relationships/revisionLog" Target="revisionLog514.xml"/><Relationship Id="rId721" Type="http://schemas.openxmlformats.org/officeDocument/2006/relationships/revisionLog" Target="revisionLog721.xml"/><Relationship Id="rId1144" Type="http://schemas.openxmlformats.org/officeDocument/2006/relationships/revisionLog" Target="revisionLog1144.xml"/><Relationship Id="rId1351" Type="http://schemas.openxmlformats.org/officeDocument/2006/relationships/revisionLog" Target="revisionLog1351.xml"/><Relationship Id="rId1449" Type="http://schemas.openxmlformats.org/officeDocument/2006/relationships/revisionLog" Target="revisionLog1449.xml"/><Relationship Id="rId1796" Type="http://schemas.openxmlformats.org/officeDocument/2006/relationships/revisionLog" Target="revisionLog1796.xml"/><Relationship Id="rId2402" Type="http://schemas.openxmlformats.org/officeDocument/2006/relationships/revisionLog" Target="revisionLog2402.xml"/><Relationship Id="rId2847" Type="http://schemas.openxmlformats.org/officeDocument/2006/relationships/revisionLog" Target="revisionLog2847.xml"/><Relationship Id="rId88" Type="http://schemas.openxmlformats.org/officeDocument/2006/relationships/revisionLog" Target="revisionLog88.xml"/><Relationship Id="rId819" Type="http://schemas.openxmlformats.org/officeDocument/2006/relationships/revisionLog" Target="revisionLog819.xml"/><Relationship Id="rId1004" Type="http://schemas.openxmlformats.org/officeDocument/2006/relationships/revisionLog" Target="revisionLog1004.xml"/><Relationship Id="rId1211" Type="http://schemas.openxmlformats.org/officeDocument/2006/relationships/revisionLog" Target="revisionLog1211.xml"/><Relationship Id="rId1656" Type="http://schemas.openxmlformats.org/officeDocument/2006/relationships/revisionLog" Target="revisionLog1656.xml"/><Relationship Id="rId1863" Type="http://schemas.openxmlformats.org/officeDocument/2006/relationships/revisionLog" Target="revisionLog1863.xml"/><Relationship Id="rId2707" Type="http://schemas.openxmlformats.org/officeDocument/2006/relationships/revisionLog" Target="revisionLog2707.xml"/><Relationship Id="rId2914" Type="http://schemas.openxmlformats.org/officeDocument/2006/relationships/revisionLog" Target="revisionLog2914.xml"/><Relationship Id="rId1309" Type="http://schemas.openxmlformats.org/officeDocument/2006/relationships/revisionLog" Target="revisionLog1309.xml"/><Relationship Id="rId1516" Type="http://schemas.openxmlformats.org/officeDocument/2006/relationships/revisionLog" Target="revisionLog1516.xml"/><Relationship Id="rId1723" Type="http://schemas.openxmlformats.org/officeDocument/2006/relationships/revisionLog" Target="revisionLog1723.xml"/><Relationship Id="rId1930" Type="http://schemas.openxmlformats.org/officeDocument/2006/relationships/revisionLog" Target="revisionLog1930.xml"/><Relationship Id="rId15" Type="http://schemas.openxmlformats.org/officeDocument/2006/relationships/revisionLog" Target="revisionLog15.xml"/><Relationship Id="rId2192" Type="http://schemas.openxmlformats.org/officeDocument/2006/relationships/revisionLog" Target="revisionLog2192.xml"/><Relationship Id="rId164" Type="http://schemas.openxmlformats.org/officeDocument/2006/relationships/revisionLog" Target="revisionLog164.xml"/><Relationship Id="rId371" Type="http://schemas.openxmlformats.org/officeDocument/2006/relationships/revisionLog" Target="revisionLog371.xml"/><Relationship Id="rId2052" Type="http://schemas.openxmlformats.org/officeDocument/2006/relationships/revisionLog" Target="revisionLog2052.xml"/><Relationship Id="rId2497" Type="http://schemas.openxmlformats.org/officeDocument/2006/relationships/revisionLog" Target="revisionLog2497.xml"/><Relationship Id="rId469" Type="http://schemas.openxmlformats.org/officeDocument/2006/relationships/revisionLog" Target="revisionLog469.xml"/><Relationship Id="rId676" Type="http://schemas.openxmlformats.org/officeDocument/2006/relationships/revisionLog" Target="revisionLog676.xml"/><Relationship Id="rId883" Type="http://schemas.openxmlformats.org/officeDocument/2006/relationships/revisionLog" Target="revisionLog883.xml"/><Relationship Id="rId1099" Type="http://schemas.openxmlformats.org/officeDocument/2006/relationships/revisionLog" Target="revisionLog1099.xml"/><Relationship Id="rId2357" Type="http://schemas.openxmlformats.org/officeDocument/2006/relationships/revisionLog" Target="revisionLog2357.xml"/><Relationship Id="rId2564" Type="http://schemas.openxmlformats.org/officeDocument/2006/relationships/revisionLog" Target="revisionLog2564.xml"/><Relationship Id="rId231" Type="http://schemas.openxmlformats.org/officeDocument/2006/relationships/revisionLog" Target="revisionLog231.xml"/><Relationship Id="rId329" Type="http://schemas.openxmlformats.org/officeDocument/2006/relationships/revisionLog" Target="revisionLog329.xml"/><Relationship Id="rId536" Type="http://schemas.openxmlformats.org/officeDocument/2006/relationships/revisionLog" Target="revisionLog536.xml"/><Relationship Id="rId1166" Type="http://schemas.openxmlformats.org/officeDocument/2006/relationships/revisionLog" Target="revisionLog1166.xml"/><Relationship Id="rId1373" Type="http://schemas.openxmlformats.org/officeDocument/2006/relationships/revisionLog" Target="revisionLog1373.xml"/><Relationship Id="rId2217" Type="http://schemas.openxmlformats.org/officeDocument/2006/relationships/revisionLog" Target="revisionLog2217.xml"/><Relationship Id="rId2771" Type="http://schemas.openxmlformats.org/officeDocument/2006/relationships/revisionLog" Target="revisionLog2771.xml"/><Relationship Id="rId2869" Type="http://schemas.openxmlformats.org/officeDocument/2006/relationships/revisionLog" Target="revisionLog2869.xml"/><Relationship Id="rId743" Type="http://schemas.openxmlformats.org/officeDocument/2006/relationships/revisionLog" Target="revisionLog743.xml"/><Relationship Id="rId950" Type="http://schemas.openxmlformats.org/officeDocument/2006/relationships/revisionLog" Target="revisionLog950.xml"/><Relationship Id="rId1026" Type="http://schemas.openxmlformats.org/officeDocument/2006/relationships/revisionLog" Target="revisionLog1026.xml"/><Relationship Id="rId1580" Type="http://schemas.openxmlformats.org/officeDocument/2006/relationships/revisionLog" Target="revisionLog1580.xml"/><Relationship Id="rId1678" Type="http://schemas.openxmlformats.org/officeDocument/2006/relationships/revisionLog" Target="revisionLog1678.xml"/><Relationship Id="rId1885" Type="http://schemas.openxmlformats.org/officeDocument/2006/relationships/revisionLog" Target="revisionLog1885.xml"/><Relationship Id="rId2424" Type="http://schemas.openxmlformats.org/officeDocument/2006/relationships/revisionLog" Target="revisionLog2424.xml"/><Relationship Id="rId2631" Type="http://schemas.openxmlformats.org/officeDocument/2006/relationships/revisionLog" Target="revisionLog2631.xml"/><Relationship Id="rId2729" Type="http://schemas.openxmlformats.org/officeDocument/2006/relationships/revisionLog" Target="revisionLog2729.xml"/><Relationship Id="rId2936" Type="http://schemas.openxmlformats.org/officeDocument/2006/relationships/revisionLog" Target="revisionLog2936.xml"/><Relationship Id="rId603" Type="http://schemas.openxmlformats.org/officeDocument/2006/relationships/revisionLog" Target="revisionLog603.xml"/><Relationship Id="rId810" Type="http://schemas.openxmlformats.org/officeDocument/2006/relationships/revisionLog" Target="revisionLog810.xml"/><Relationship Id="rId908" Type="http://schemas.openxmlformats.org/officeDocument/2006/relationships/revisionLog" Target="revisionLog908.xml"/><Relationship Id="rId1233" Type="http://schemas.openxmlformats.org/officeDocument/2006/relationships/revisionLog" Target="revisionLog1233.xml"/><Relationship Id="rId1440" Type="http://schemas.openxmlformats.org/officeDocument/2006/relationships/revisionLog" Target="revisionLog1440.xml"/><Relationship Id="rId1538" Type="http://schemas.openxmlformats.org/officeDocument/2006/relationships/revisionLog" Target="revisionLog1538.xml"/><Relationship Id="rId1300" Type="http://schemas.openxmlformats.org/officeDocument/2006/relationships/revisionLog" Target="revisionLog1300.xml"/><Relationship Id="rId1745" Type="http://schemas.openxmlformats.org/officeDocument/2006/relationships/revisionLog" Target="revisionLog1745.xml"/><Relationship Id="rId1952" Type="http://schemas.openxmlformats.org/officeDocument/2006/relationships/revisionLog" Target="revisionLog1952.xml"/><Relationship Id="rId37" Type="http://schemas.openxmlformats.org/officeDocument/2006/relationships/revisionLog" Target="revisionLog37.xml"/><Relationship Id="rId1605" Type="http://schemas.openxmlformats.org/officeDocument/2006/relationships/revisionLog" Target="revisionLog1605.xml"/><Relationship Id="rId1812" Type="http://schemas.openxmlformats.org/officeDocument/2006/relationships/revisionLog" Target="revisionLog1812.xml"/><Relationship Id="rId186" Type="http://schemas.openxmlformats.org/officeDocument/2006/relationships/revisionLog" Target="revisionLog186.xml"/><Relationship Id="rId393" Type="http://schemas.openxmlformats.org/officeDocument/2006/relationships/revisionLog" Target="revisionLog393.xml"/><Relationship Id="rId2074" Type="http://schemas.openxmlformats.org/officeDocument/2006/relationships/revisionLog" Target="revisionLog2074.xml"/><Relationship Id="rId2281" Type="http://schemas.openxmlformats.org/officeDocument/2006/relationships/revisionLog" Target="revisionLog2281.xml"/><Relationship Id="rId253" Type="http://schemas.openxmlformats.org/officeDocument/2006/relationships/revisionLog" Target="revisionLog253.xml"/><Relationship Id="rId460" Type="http://schemas.openxmlformats.org/officeDocument/2006/relationships/revisionLog" Target="revisionLog460.xml"/><Relationship Id="rId698" Type="http://schemas.openxmlformats.org/officeDocument/2006/relationships/revisionLog" Target="revisionLog698.xml"/><Relationship Id="rId1090" Type="http://schemas.openxmlformats.org/officeDocument/2006/relationships/revisionLog" Target="revisionLog1090.xml"/><Relationship Id="rId2141" Type="http://schemas.openxmlformats.org/officeDocument/2006/relationships/revisionLog" Target="revisionLog2141.xml"/><Relationship Id="rId2379" Type="http://schemas.openxmlformats.org/officeDocument/2006/relationships/revisionLog" Target="revisionLog2379.xml"/><Relationship Id="rId2586" Type="http://schemas.openxmlformats.org/officeDocument/2006/relationships/revisionLog" Target="revisionLog2586.xml"/><Relationship Id="rId2793" Type="http://schemas.openxmlformats.org/officeDocument/2006/relationships/revisionLog" Target="revisionLog2793.xml"/><Relationship Id="rId113" Type="http://schemas.openxmlformats.org/officeDocument/2006/relationships/revisionLog" Target="revisionLog113.xml"/><Relationship Id="rId320" Type="http://schemas.openxmlformats.org/officeDocument/2006/relationships/revisionLog" Target="revisionLog320.xml"/><Relationship Id="rId558" Type="http://schemas.openxmlformats.org/officeDocument/2006/relationships/revisionLog" Target="revisionLog558.xml"/><Relationship Id="rId765" Type="http://schemas.openxmlformats.org/officeDocument/2006/relationships/revisionLog" Target="revisionLog765.xml"/><Relationship Id="rId972" Type="http://schemas.openxmlformats.org/officeDocument/2006/relationships/revisionLog" Target="revisionLog972.xml"/><Relationship Id="rId1188" Type="http://schemas.openxmlformats.org/officeDocument/2006/relationships/revisionLog" Target="revisionLog1188.xml"/><Relationship Id="rId1395" Type="http://schemas.openxmlformats.org/officeDocument/2006/relationships/revisionLog" Target="revisionLog1395.xml"/><Relationship Id="rId2001" Type="http://schemas.openxmlformats.org/officeDocument/2006/relationships/revisionLog" Target="revisionLog2001.xml"/><Relationship Id="rId2239" Type="http://schemas.openxmlformats.org/officeDocument/2006/relationships/revisionLog" Target="revisionLog2239.xml"/><Relationship Id="rId2446" Type="http://schemas.openxmlformats.org/officeDocument/2006/relationships/revisionLog" Target="revisionLog2446.xml"/><Relationship Id="rId2653" Type="http://schemas.openxmlformats.org/officeDocument/2006/relationships/revisionLog" Target="revisionLog2653.xml"/><Relationship Id="rId2860" Type="http://schemas.openxmlformats.org/officeDocument/2006/relationships/revisionLog" Target="revisionLog2860.xml"/><Relationship Id="rId418" Type="http://schemas.openxmlformats.org/officeDocument/2006/relationships/revisionLog" Target="revisionLog418.xml"/><Relationship Id="rId625" Type="http://schemas.openxmlformats.org/officeDocument/2006/relationships/revisionLog" Target="revisionLog625.xml"/><Relationship Id="rId832" Type="http://schemas.openxmlformats.org/officeDocument/2006/relationships/revisionLog" Target="revisionLog832.xml"/><Relationship Id="rId1048" Type="http://schemas.openxmlformats.org/officeDocument/2006/relationships/revisionLog" Target="revisionLog1048.xml"/><Relationship Id="rId1255" Type="http://schemas.openxmlformats.org/officeDocument/2006/relationships/revisionLog" Target="revisionLog1255.xml"/><Relationship Id="rId1462" Type="http://schemas.openxmlformats.org/officeDocument/2006/relationships/revisionLog" Target="revisionLog1462.xml"/><Relationship Id="rId2306" Type="http://schemas.openxmlformats.org/officeDocument/2006/relationships/revisionLog" Target="revisionLog2306.xml"/><Relationship Id="rId2513" Type="http://schemas.openxmlformats.org/officeDocument/2006/relationships/revisionLog" Target="revisionLog2513.xml"/><Relationship Id="rId2958" Type="http://schemas.openxmlformats.org/officeDocument/2006/relationships/revisionLog" Target="revisionLog2958.xml"/><Relationship Id="rId1115" Type="http://schemas.openxmlformats.org/officeDocument/2006/relationships/revisionLog" Target="revisionLog1115.xml"/><Relationship Id="rId1322" Type="http://schemas.openxmlformats.org/officeDocument/2006/relationships/revisionLog" Target="revisionLog1322.xml"/><Relationship Id="rId1767" Type="http://schemas.openxmlformats.org/officeDocument/2006/relationships/revisionLog" Target="revisionLog1767.xml"/><Relationship Id="rId1974" Type="http://schemas.openxmlformats.org/officeDocument/2006/relationships/revisionLog" Target="revisionLog1974.xml"/><Relationship Id="rId2720" Type="http://schemas.openxmlformats.org/officeDocument/2006/relationships/revisionLog" Target="revisionLog2720.xml"/><Relationship Id="rId2818" Type="http://schemas.openxmlformats.org/officeDocument/2006/relationships/revisionLog" Target="revisionLog2818.xml"/><Relationship Id="rId59" Type="http://schemas.openxmlformats.org/officeDocument/2006/relationships/revisionLog" Target="revisionLog59.xml"/><Relationship Id="rId1627" Type="http://schemas.openxmlformats.org/officeDocument/2006/relationships/revisionLog" Target="revisionLog1627.xml"/><Relationship Id="rId1834" Type="http://schemas.openxmlformats.org/officeDocument/2006/relationships/revisionLog" Target="revisionLog1834.xml"/><Relationship Id="rId2096" Type="http://schemas.openxmlformats.org/officeDocument/2006/relationships/revisionLog" Target="revisionLog2096.xml"/><Relationship Id="rId1901" Type="http://schemas.openxmlformats.org/officeDocument/2006/relationships/revisionLog" Target="revisionLog1901.xml"/><Relationship Id="rId275" Type="http://schemas.openxmlformats.org/officeDocument/2006/relationships/revisionLog" Target="revisionLog275.xml"/><Relationship Id="rId482" Type="http://schemas.openxmlformats.org/officeDocument/2006/relationships/revisionLog" Target="revisionLog482.xml"/><Relationship Id="rId2163" Type="http://schemas.openxmlformats.org/officeDocument/2006/relationships/revisionLog" Target="revisionLog2163.xml"/><Relationship Id="rId2370" Type="http://schemas.openxmlformats.org/officeDocument/2006/relationships/revisionLog" Target="revisionLog2370.xml"/><Relationship Id="rId3007" Type="http://schemas.openxmlformats.org/officeDocument/2006/relationships/revisionLog" Target="revisionLog3007.xml"/><Relationship Id="rId135" Type="http://schemas.openxmlformats.org/officeDocument/2006/relationships/revisionLog" Target="revisionLog135.xml"/><Relationship Id="rId342" Type="http://schemas.openxmlformats.org/officeDocument/2006/relationships/revisionLog" Target="revisionLog342.xml"/><Relationship Id="rId787" Type="http://schemas.openxmlformats.org/officeDocument/2006/relationships/revisionLog" Target="revisionLog787.xml"/><Relationship Id="rId994" Type="http://schemas.openxmlformats.org/officeDocument/2006/relationships/revisionLog" Target="revisionLog994.xml"/><Relationship Id="rId2023" Type="http://schemas.openxmlformats.org/officeDocument/2006/relationships/revisionLog" Target="revisionLog2023.xml"/><Relationship Id="rId2230" Type="http://schemas.openxmlformats.org/officeDocument/2006/relationships/revisionLog" Target="revisionLog2230.xml"/><Relationship Id="rId2468" Type="http://schemas.openxmlformats.org/officeDocument/2006/relationships/revisionLog" Target="revisionLog2468.xml"/><Relationship Id="rId2675" Type="http://schemas.openxmlformats.org/officeDocument/2006/relationships/revisionLog" Target="revisionLog2675.xml"/><Relationship Id="rId2882" Type="http://schemas.openxmlformats.org/officeDocument/2006/relationships/revisionLog" Target="revisionLog2882.xml"/><Relationship Id="rId202" Type="http://schemas.openxmlformats.org/officeDocument/2006/relationships/revisionLog" Target="revisionLog202.xml"/><Relationship Id="rId647" Type="http://schemas.openxmlformats.org/officeDocument/2006/relationships/revisionLog" Target="revisionLog647.xml"/><Relationship Id="rId854" Type="http://schemas.openxmlformats.org/officeDocument/2006/relationships/revisionLog" Target="revisionLog854.xml"/><Relationship Id="rId1277" Type="http://schemas.openxmlformats.org/officeDocument/2006/relationships/revisionLog" Target="revisionLog1277.xml"/><Relationship Id="rId1484" Type="http://schemas.openxmlformats.org/officeDocument/2006/relationships/revisionLog" Target="revisionLog1484.xml"/><Relationship Id="rId1691" Type="http://schemas.openxmlformats.org/officeDocument/2006/relationships/revisionLog" Target="revisionLog1691.xml"/><Relationship Id="rId2328" Type="http://schemas.openxmlformats.org/officeDocument/2006/relationships/revisionLog" Target="revisionLog2328.xml"/><Relationship Id="rId2535" Type="http://schemas.openxmlformats.org/officeDocument/2006/relationships/revisionLog" Target="revisionLog2535.xml"/><Relationship Id="rId2742" Type="http://schemas.openxmlformats.org/officeDocument/2006/relationships/revisionLog" Target="revisionLog2742.xml"/><Relationship Id="rId507" Type="http://schemas.openxmlformats.org/officeDocument/2006/relationships/revisionLog" Target="revisionLog507.xml"/><Relationship Id="rId714" Type="http://schemas.openxmlformats.org/officeDocument/2006/relationships/revisionLog" Target="revisionLog714.xml"/><Relationship Id="rId921" Type="http://schemas.openxmlformats.org/officeDocument/2006/relationships/revisionLog" Target="revisionLog921.xml"/><Relationship Id="rId1137" Type="http://schemas.openxmlformats.org/officeDocument/2006/relationships/revisionLog" Target="revisionLog1137.xml"/><Relationship Id="rId1344" Type="http://schemas.openxmlformats.org/officeDocument/2006/relationships/revisionLog" Target="revisionLog1344.xml"/><Relationship Id="rId1551" Type="http://schemas.openxmlformats.org/officeDocument/2006/relationships/revisionLog" Target="revisionLog1551.xml"/><Relationship Id="rId1789" Type="http://schemas.openxmlformats.org/officeDocument/2006/relationships/revisionLog" Target="revisionLog1789.xml"/><Relationship Id="rId1996" Type="http://schemas.openxmlformats.org/officeDocument/2006/relationships/revisionLog" Target="revisionLog1996.xml"/><Relationship Id="rId2602" Type="http://schemas.openxmlformats.org/officeDocument/2006/relationships/revisionLog" Target="revisionLog2602.xml"/><Relationship Id="rId50" Type="http://schemas.openxmlformats.org/officeDocument/2006/relationships/revisionLog" Target="revisionLog50.xml"/><Relationship Id="rId1204" Type="http://schemas.openxmlformats.org/officeDocument/2006/relationships/revisionLog" Target="revisionLog1204.xml"/><Relationship Id="rId1411" Type="http://schemas.openxmlformats.org/officeDocument/2006/relationships/revisionLog" Target="revisionLog1411.xml"/><Relationship Id="rId1649" Type="http://schemas.openxmlformats.org/officeDocument/2006/relationships/revisionLog" Target="revisionLog1649.xml"/><Relationship Id="rId1856" Type="http://schemas.openxmlformats.org/officeDocument/2006/relationships/revisionLog" Target="revisionLog1856.xml"/><Relationship Id="rId2907" Type="http://schemas.openxmlformats.org/officeDocument/2006/relationships/revisionLog" Target="revisionLog2907.xml"/><Relationship Id="rId1509" Type="http://schemas.openxmlformats.org/officeDocument/2006/relationships/revisionLog" Target="revisionLog1509.xml"/><Relationship Id="rId1716" Type="http://schemas.openxmlformats.org/officeDocument/2006/relationships/revisionLog" Target="revisionLog1716.xml"/><Relationship Id="rId1923" Type="http://schemas.openxmlformats.org/officeDocument/2006/relationships/revisionLog" Target="revisionLog1923.xml"/><Relationship Id="rId297" Type="http://schemas.openxmlformats.org/officeDocument/2006/relationships/revisionLog" Target="revisionLog297.xml"/><Relationship Id="rId2185" Type="http://schemas.openxmlformats.org/officeDocument/2006/relationships/revisionLog" Target="revisionLog2185.xml"/><Relationship Id="rId2392" Type="http://schemas.openxmlformats.org/officeDocument/2006/relationships/revisionLog" Target="revisionLog2392.xml"/><Relationship Id="rId157" Type="http://schemas.openxmlformats.org/officeDocument/2006/relationships/revisionLog" Target="revisionLog157.xml"/><Relationship Id="rId364" Type="http://schemas.openxmlformats.org/officeDocument/2006/relationships/revisionLog" Target="revisionLog364.xml"/><Relationship Id="rId2045" Type="http://schemas.openxmlformats.org/officeDocument/2006/relationships/revisionLog" Target="revisionLog2045.xml"/><Relationship Id="rId2697" Type="http://schemas.openxmlformats.org/officeDocument/2006/relationships/revisionLog" Target="revisionLog2697.xml"/><Relationship Id="rId571" Type="http://schemas.openxmlformats.org/officeDocument/2006/relationships/revisionLog" Target="revisionLog571.xml"/><Relationship Id="rId669" Type="http://schemas.openxmlformats.org/officeDocument/2006/relationships/revisionLog" Target="revisionLog669.xml"/><Relationship Id="rId876" Type="http://schemas.openxmlformats.org/officeDocument/2006/relationships/revisionLog" Target="revisionLog876.xml"/><Relationship Id="rId1299" Type="http://schemas.openxmlformats.org/officeDocument/2006/relationships/revisionLog" Target="revisionLog1299.xml"/><Relationship Id="rId2252" Type="http://schemas.openxmlformats.org/officeDocument/2006/relationships/revisionLog" Target="revisionLog2252.xml"/><Relationship Id="rId2557" Type="http://schemas.openxmlformats.org/officeDocument/2006/relationships/revisionLog" Target="revisionLog255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B5A5B15-E9E7-43D3-A7A7-04D5515266F9}" diskRevisions="1" revisionId="14396" version="3011" protected="1">
  <header guid="{E6A9DDE8-ABE6-4A34-A935-58C2C15C9900}" dateTime="2016-11-10T16:16:29" maxSheetId="4" userName="Jolanta Kalniņa" r:id="rId1">
    <sheetIdMap count="3">
      <sheetId val="1"/>
      <sheetId val="2"/>
      <sheetId val="3"/>
    </sheetIdMap>
  </header>
  <header guid="{483C27D9-ED0D-4983-95B4-CD86B89FC4C4}" dateTime="2016-11-10T16:21:19" maxSheetId="4" userName="Jolanta Kalniņa" r:id="rId2" minRId="1" maxRId="2">
    <sheetIdMap count="3">
      <sheetId val="1"/>
      <sheetId val="2"/>
      <sheetId val="3"/>
    </sheetIdMap>
  </header>
  <header guid="{BFEFF361-5844-416D-A3C1-AD57062577E1}" dateTime="2016-11-11T13:28:02" maxSheetId="4" userName="Jolanta Kalniņa" r:id="rId3" minRId="4" maxRId="8">
    <sheetIdMap count="3">
      <sheetId val="1"/>
      <sheetId val="2"/>
      <sheetId val="3"/>
    </sheetIdMap>
  </header>
  <header guid="{8FD6213E-5E10-428C-8A88-3F8A6C9DF7E3}" dateTime="2016-11-11T13:31:28" maxSheetId="4" userName="Jolanta Kalniņa" r:id="rId4" minRId="10">
    <sheetIdMap count="3">
      <sheetId val="1"/>
      <sheetId val="2"/>
      <sheetId val="3"/>
    </sheetIdMap>
  </header>
  <header guid="{A3E7FAD8-D168-417B-9224-B1BEF7036630}" dateTime="2016-11-11T13:52:54" maxSheetId="4" userName="Jolanta Kalniņa" r:id="rId5" minRId="11">
    <sheetIdMap count="3">
      <sheetId val="1"/>
      <sheetId val="2"/>
      <sheetId val="3"/>
    </sheetIdMap>
  </header>
  <header guid="{1863D0CF-F11C-40F9-A864-959AE755E864}" dateTime="2016-11-11T13:55:16" maxSheetId="4" userName="Jolanta Kalniņa" r:id="rId6" minRId="13" maxRId="14">
    <sheetIdMap count="3">
      <sheetId val="1"/>
      <sheetId val="2"/>
      <sheetId val="3"/>
    </sheetIdMap>
  </header>
  <header guid="{F87264FA-6803-48EC-9082-78A7EFED0C0C}" dateTime="2016-11-11T14:05:38" maxSheetId="4" userName="Jolanta Kalniņa" r:id="rId7" minRId="15">
    <sheetIdMap count="3">
      <sheetId val="1"/>
      <sheetId val="2"/>
      <sheetId val="3"/>
    </sheetIdMap>
  </header>
  <header guid="{3F07D82C-FBD6-4C6F-ADE6-DA749700051C}" dateTime="2016-11-14T09:57:21" maxSheetId="4" userName="Natalija Vdobčenko" r:id="rId8" minRId="17">
    <sheetIdMap count="3">
      <sheetId val="1"/>
      <sheetId val="2"/>
      <sheetId val="3"/>
    </sheetIdMap>
  </header>
  <header guid="{75638F2B-25ED-4FB7-BA86-62932284E1D3}" dateTime="2016-11-14T10:00:37" maxSheetId="4" userName="Natalija Vdobčenko" r:id="rId9" minRId="19" maxRId="20">
    <sheetIdMap count="3">
      <sheetId val="1"/>
      <sheetId val="2"/>
      <sheetId val="3"/>
    </sheetIdMap>
  </header>
  <header guid="{19EF98C4-707B-4FBC-AD7B-47D347A39C07}" dateTime="2016-11-14T10:00:59" maxSheetId="4" userName="Natalija Vdobčenko" r:id="rId10" minRId="21">
    <sheetIdMap count="3">
      <sheetId val="1"/>
      <sheetId val="2"/>
      <sheetId val="3"/>
    </sheetIdMap>
  </header>
  <header guid="{EF3D74BD-AA9B-4747-892D-09422474C80A}" dateTime="2016-11-14T10:01:32" maxSheetId="4" userName="Natalija Vdobčenko" r:id="rId11" minRId="22">
    <sheetIdMap count="3">
      <sheetId val="1"/>
      <sheetId val="2"/>
      <sheetId val="3"/>
    </sheetIdMap>
  </header>
  <header guid="{240C9196-5228-41FE-86C7-2CF82FDD538C}" dateTime="2016-11-14T10:04:54" maxSheetId="4" userName="Natalija Vdobčenko" r:id="rId12" minRId="23" maxRId="28">
    <sheetIdMap count="3">
      <sheetId val="1"/>
      <sheetId val="2"/>
      <sheetId val="3"/>
    </sheetIdMap>
  </header>
  <header guid="{38B4EC9A-66BA-4856-96A7-8FB7DF2143AF}" dateTime="2016-11-14T10:07:00" maxSheetId="4" userName="Natalija Vdobčenko" r:id="rId13" minRId="29" maxRId="33">
    <sheetIdMap count="3">
      <sheetId val="1"/>
      <sheetId val="2"/>
      <sheetId val="3"/>
    </sheetIdMap>
  </header>
  <header guid="{738A3494-CE70-4CC1-8730-C83CC6365403}" dateTime="2016-11-14T10:31:54" maxSheetId="4" userName="Natalija Vdobčenko" r:id="rId14" minRId="34">
    <sheetIdMap count="3">
      <sheetId val="1"/>
      <sheetId val="2"/>
      <sheetId val="3"/>
    </sheetIdMap>
  </header>
  <header guid="{883D9D1E-85C8-4984-AA61-F4F0E105203F}" dateTime="2016-11-14T10:41:38" maxSheetId="4" userName="Natalija Vdobčenko" r:id="rId15">
    <sheetIdMap count="3">
      <sheetId val="1"/>
      <sheetId val="2"/>
      <sheetId val="3"/>
    </sheetIdMap>
  </header>
  <header guid="{F4D4C6EA-AB67-4587-A388-27B1A3F0D084}" dateTime="2016-11-14T10:50:00" maxSheetId="4" userName="Natalija Vdobčenko" r:id="rId16" minRId="36">
    <sheetIdMap count="3">
      <sheetId val="1"/>
      <sheetId val="2"/>
      <sheetId val="3"/>
    </sheetIdMap>
  </header>
  <header guid="{49ECFBC8-B8BD-4006-AB51-B9D701199A2F}" dateTime="2016-11-14T11:12:06" maxSheetId="4" userName="Natalija Vdobčenko" r:id="rId17">
    <sheetIdMap count="3">
      <sheetId val="1"/>
      <sheetId val="2"/>
      <sheetId val="3"/>
    </sheetIdMap>
  </header>
  <header guid="{9DF7D34C-83F6-49DA-90E9-22951A456C89}" dateTime="2016-11-14T13:08:32" maxSheetId="4" userName="Natalija Vdobčenko" r:id="rId18" minRId="38">
    <sheetIdMap count="3">
      <sheetId val="1"/>
      <sheetId val="2"/>
      <sheetId val="3"/>
    </sheetIdMap>
  </header>
  <header guid="{079A235C-5FA9-48D5-8E9D-1CD339F153BF}" dateTime="2016-11-14T13:09:20" maxSheetId="4" userName="Natalija Vdobčenko" r:id="rId19" minRId="40">
    <sheetIdMap count="3">
      <sheetId val="1"/>
      <sheetId val="2"/>
      <sheetId val="3"/>
    </sheetIdMap>
  </header>
  <header guid="{E227A77A-3024-4508-9274-C1285A6C3AEF}" dateTime="2016-11-14T13:31:16" maxSheetId="4" userName="Natalija Vdobčenko" r:id="rId20">
    <sheetIdMap count="3">
      <sheetId val="1"/>
      <sheetId val="2"/>
      <sheetId val="3"/>
    </sheetIdMap>
  </header>
  <header guid="{D2990D1F-9F0E-4195-A48D-66A104B8FE75}" dateTime="2016-11-14T13:33:52" maxSheetId="4" userName="Natalija Vdobčenko" r:id="rId21" minRId="42">
    <sheetIdMap count="3">
      <sheetId val="1"/>
      <sheetId val="2"/>
      <sheetId val="3"/>
    </sheetIdMap>
  </header>
  <header guid="{1E3860A4-F872-4B79-ACD5-F7DEE94D1912}" dateTime="2016-11-14T13:53:57" maxSheetId="4" userName="Natalija Vdobčenko" r:id="rId22" minRId="43" maxRId="44">
    <sheetIdMap count="3">
      <sheetId val="1"/>
      <sheetId val="2"/>
      <sheetId val="3"/>
    </sheetIdMap>
  </header>
  <header guid="{CC276C68-9A3F-4E6A-B1B2-C0B91DA747DB}" dateTime="2016-11-14T14:04:04" maxSheetId="4" userName="Natalija Vdobčenko" r:id="rId23">
    <sheetIdMap count="3">
      <sheetId val="1"/>
      <sheetId val="2"/>
      <sheetId val="3"/>
    </sheetIdMap>
  </header>
  <header guid="{44C03538-2FB5-418E-B280-8572A613C864}" dateTime="2016-11-14T14:06:30" maxSheetId="4" userName="Jolanta Kalniņa" r:id="rId24" minRId="46">
    <sheetIdMap count="3">
      <sheetId val="1"/>
      <sheetId val="2"/>
      <sheetId val="3"/>
    </sheetIdMap>
  </header>
  <header guid="{93DE44F1-6916-4302-B7D7-3FD0C67E207E}" dateTime="2016-11-14T14:19:49" maxSheetId="4" userName="Jolanta Kalniņa" r:id="rId25" minRId="48" maxRId="51">
    <sheetIdMap count="3">
      <sheetId val="1"/>
      <sheetId val="2"/>
      <sheetId val="3"/>
    </sheetIdMap>
  </header>
  <header guid="{8476FBD7-A875-4EF1-BF40-24D2CF4A59E2}" dateTime="2016-11-14T14:21:33" maxSheetId="4" userName="Jolanta Kalniņa" r:id="rId26" minRId="53" maxRId="55">
    <sheetIdMap count="3">
      <sheetId val="1"/>
      <sheetId val="2"/>
      <sheetId val="3"/>
    </sheetIdMap>
  </header>
  <header guid="{6FEC03B3-BB9B-40AF-86EA-69F3769D602E}" dateTime="2016-11-14T15:28:20" maxSheetId="4" userName="Natalija Vdobčenko" r:id="rId27" minRId="56">
    <sheetIdMap count="3">
      <sheetId val="1"/>
      <sheetId val="2"/>
      <sheetId val="3"/>
    </sheetIdMap>
  </header>
  <header guid="{743A2448-A7B9-46E6-98FC-A983B6689FC8}" dateTime="2016-11-14T15:34:09" maxSheetId="4" userName="Jolanta Kalniņa" r:id="rId28" minRId="57">
    <sheetIdMap count="3">
      <sheetId val="1"/>
      <sheetId val="2"/>
      <sheetId val="3"/>
    </sheetIdMap>
  </header>
  <header guid="{16B3BEBF-EE33-4E92-AA7B-96021C487E79}" dateTime="2016-11-14T15:39:51" maxSheetId="4" userName="Natalija Vdobčenko" r:id="rId29">
    <sheetIdMap count="3">
      <sheetId val="1"/>
      <sheetId val="2"/>
      <sheetId val="3"/>
    </sheetIdMap>
  </header>
  <header guid="{F54CF89D-5E36-4D96-90A8-D6C4EBD75CB6}" dateTime="2016-11-14T16:29:08" maxSheetId="4" userName="Natalija Vdobčenko" r:id="rId30">
    <sheetIdMap count="3">
      <sheetId val="1"/>
      <sheetId val="2"/>
      <sheetId val="3"/>
    </sheetIdMap>
  </header>
  <header guid="{EA1536D3-7E8F-4386-94CF-AB44F04B2C2C}" dateTime="2016-11-14T16:59:11" maxSheetId="4" userName="Natalija Vdobčenko" r:id="rId31" minRId="61" maxRId="62">
    <sheetIdMap count="3">
      <sheetId val="1"/>
      <sheetId val="2"/>
      <sheetId val="3"/>
    </sheetIdMap>
  </header>
  <header guid="{DB70B841-CB45-4A4C-87FD-1A7528084320}" dateTime="2016-11-14T17:03:42" maxSheetId="4" userName="Jolanta Kalniņa" r:id="rId32" minRId="63">
    <sheetIdMap count="3">
      <sheetId val="1"/>
      <sheetId val="2"/>
      <sheetId val="3"/>
    </sheetIdMap>
  </header>
  <header guid="{94C995A3-BBBF-4E61-8175-2FA8A00B14CA}" dateTime="2016-11-15T08:08:50" maxSheetId="4" userName="Natalija Vdobčenko" r:id="rId33" minRId="65">
    <sheetIdMap count="3">
      <sheetId val="1"/>
      <sheetId val="2"/>
      <sheetId val="3"/>
    </sheetIdMap>
  </header>
  <header guid="{AEBAC81D-192F-49A4-9A60-C84F67865C8E}" dateTime="2016-11-15T10:56:45" maxSheetId="4" userName="Jolanta Kalniņa" r:id="rId34" minRId="67" maxRId="82">
    <sheetIdMap count="3">
      <sheetId val="1"/>
      <sheetId val="2"/>
      <sheetId val="3"/>
    </sheetIdMap>
  </header>
  <header guid="{66886E5D-0EAD-44B1-9103-BF12D1BEF2C2}" dateTime="2016-11-15T11:02:07" maxSheetId="4" userName="Jolanta Kalniņa" r:id="rId35" minRId="84" maxRId="85">
    <sheetIdMap count="3">
      <sheetId val="1"/>
      <sheetId val="2"/>
      <sheetId val="3"/>
    </sheetIdMap>
  </header>
  <header guid="{26A712B3-2C55-4FA6-9983-6D00A93A7D72}" dateTime="2016-11-15T11:07:25" maxSheetId="4" userName="Jolanta Kalniņa" r:id="rId36" minRId="86" maxRId="95">
    <sheetIdMap count="3">
      <sheetId val="1"/>
      <sheetId val="2"/>
      <sheetId val="3"/>
    </sheetIdMap>
  </header>
  <header guid="{538E6E65-5D7E-4B72-A535-E6C3E2854215}" dateTime="2016-11-15T11:12:53" maxSheetId="4" userName="Jolanta Kalniņa" r:id="rId37" minRId="96" maxRId="135">
    <sheetIdMap count="3">
      <sheetId val="1"/>
      <sheetId val="2"/>
      <sheetId val="3"/>
    </sheetIdMap>
  </header>
  <header guid="{DB7872D5-7FAA-44C9-A32F-9F3AFDF8E721}" dateTime="2016-11-15T11:17:02" maxSheetId="4" userName="Jolanta Kalniņa" r:id="rId38" minRId="136" maxRId="153">
    <sheetIdMap count="3">
      <sheetId val="1"/>
      <sheetId val="2"/>
      <sheetId val="3"/>
    </sheetIdMap>
  </header>
  <header guid="{5173DBF7-7F2E-4BF1-8609-937D5B7E8176}" dateTime="2016-11-15T11:23:17" maxSheetId="4" userName="Jolanta Kalniņa" r:id="rId39" minRId="154" maxRId="177">
    <sheetIdMap count="3">
      <sheetId val="1"/>
      <sheetId val="2"/>
      <sheetId val="3"/>
    </sheetIdMap>
  </header>
  <header guid="{04164469-C8E7-4778-AB2C-16C54E547205}" dateTime="2016-11-15T11:33:33" maxSheetId="4" userName="Jolanta Kalniņa" r:id="rId40" minRId="179" maxRId="206">
    <sheetIdMap count="3">
      <sheetId val="1"/>
      <sheetId val="2"/>
      <sheetId val="3"/>
    </sheetIdMap>
  </header>
  <header guid="{990768AA-8886-4E13-9FD8-485BCE4B4E56}" dateTime="2016-11-15T11:36:21" maxSheetId="4" userName="Jolanta Kalniņa" r:id="rId41" minRId="207">
    <sheetIdMap count="3">
      <sheetId val="1"/>
      <sheetId val="2"/>
      <sheetId val="3"/>
    </sheetIdMap>
  </header>
  <header guid="{32F3A9B1-1C79-4983-A497-9F7136758EB9}" dateTime="2016-11-15T11:41:34" maxSheetId="4" userName="Jolanta Kalniņa" r:id="rId42" minRId="208">
    <sheetIdMap count="3">
      <sheetId val="1"/>
      <sheetId val="2"/>
      <sheetId val="3"/>
    </sheetIdMap>
  </header>
  <header guid="{C066CEC1-3D98-4836-B5C4-6AEA6BB93336}" dateTime="2016-11-15T11:42:11" maxSheetId="4" userName="Jolanta Kalniņa" r:id="rId43" minRId="209" maxRId="223">
    <sheetIdMap count="3">
      <sheetId val="1"/>
      <sheetId val="2"/>
      <sheetId val="3"/>
    </sheetIdMap>
  </header>
  <header guid="{5E7A093B-C5C2-4DFC-BD8F-7F3820E5A10A}" dateTime="2016-11-15T11:53:11" maxSheetId="4" userName="Jolanta Kalniņa" r:id="rId44" minRId="224" maxRId="397">
    <sheetIdMap count="3">
      <sheetId val="1"/>
      <sheetId val="2"/>
      <sheetId val="3"/>
    </sheetIdMap>
  </header>
  <header guid="{56A4E6E9-4E2F-421C-A628-2FB8A5E476F7}" dateTime="2016-11-15T11:57:02" maxSheetId="4" userName="Jolanta Kalniņa" r:id="rId45" minRId="399">
    <sheetIdMap count="3">
      <sheetId val="1"/>
      <sheetId val="2"/>
      <sheetId val="3"/>
    </sheetIdMap>
  </header>
  <header guid="{93BE7A56-706F-43B9-88C6-E4B83F6CEB78}" dateTime="2016-11-15T11:57:13" maxSheetId="4" userName="Jolanta Kalniņa" r:id="rId46" minRId="401" maxRId="402">
    <sheetIdMap count="3">
      <sheetId val="1"/>
      <sheetId val="2"/>
      <sheetId val="3"/>
    </sheetIdMap>
  </header>
  <header guid="{01714E20-654F-46FC-810B-DD3F35691E50}" dateTime="2016-11-16T08:24:01" maxSheetId="4" userName="Jolanta Kalniņa" r:id="rId47" minRId="403" maxRId="406">
    <sheetIdMap count="3">
      <sheetId val="1"/>
      <sheetId val="2"/>
      <sheetId val="3"/>
    </sheetIdMap>
  </header>
  <header guid="{892F0C0A-0765-4739-BBE4-2EA2CAB212E2}" dateTime="2016-11-16T10:01:41" maxSheetId="4" userName="Jolanta Kalniņa" r:id="rId48" minRId="408">
    <sheetIdMap count="3">
      <sheetId val="1"/>
      <sheetId val="2"/>
      <sheetId val="3"/>
    </sheetIdMap>
  </header>
  <header guid="{78C9C3CF-0034-43D7-86B1-015AFB3378FA}" dateTime="2016-11-17T10:11:25" maxSheetId="4" userName="Jolanta Kalniņa" r:id="rId49" minRId="410" maxRId="424">
    <sheetIdMap count="3">
      <sheetId val="1"/>
      <sheetId val="2"/>
      <sheetId val="3"/>
    </sheetIdMap>
  </header>
  <header guid="{3F87247A-D97C-4F8F-8D8C-F5AC0A53B6C4}" dateTime="2016-11-17T10:40:50" maxSheetId="4" userName="Jolanta Kalniņa" r:id="rId50" minRId="426" maxRId="439">
    <sheetIdMap count="3">
      <sheetId val="1"/>
      <sheetId val="2"/>
      <sheetId val="3"/>
    </sheetIdMap>
  </header>
  <header guid="{08EB8386-4264-443F-B13F-7D7E11F2F2E6}" dateTime="2016-11-17T14:23:06" maxSheetId="4" userName="Jolanta Kalniņa" r:id="rId51" minRId="441" maxRId="442">
    <sheetIdMap count="3">
      <sheetId val="1"/>
      <sheetId val="2"/>
      <sheetId val="3"/>
    </sheetIdMap>
  </header>
  <header guid="{25D1CEA9-AC8C-4A67-A42A-BD3C6330ED43}" dateTime="2016-11-17T14:27:11" maxSheetId="4" userName="Jolanta Kalniņa" r:id="rId52" minRId="444" maxRId="452">
    <sheetIdMap count="3">
      <sheetId val="1"/>
      <sheetId val="2"/>
      <sheetId val="3"/>
    </sheetIdMap>
  </header>
  <header guid="{90100029-6769-481C-B610-86CC27EBDBB3}" dateTime="2016-11-17T14:41:10" maxSheetId="4" userName="Jolanta Kalniņa" r:id="rId53" minRId="453" maxRId="455">
    <sheetIdMap count="3">
      <sheetId val="1"/>
      <sheetId val="2"/>
      <sheetId val="3"/>
    </sheetIdMap>
  </header>
  <header guid="{C120BF2E-EAB2-4119-AD1B-5E31B3BC35A5}" dateTime="2016-11-21T13:57:22" maxSheetId="4" userName="Jolanta Kalniņa" r:id="rId54" minRId="457" maxRId="490">
    <sheetIdMap count="3">
      <sheetId val="1"/>
      <sheetId val="2"/>
      <sheetId val="3"/>
    </sheetIdMap>
  </header>
  <header guid="{C409FB42-03EF-4D27-B23D-771C3EBB35F2}" dateTime="2016-11-21T14:00:21" maxSheetId="4" userName="Jolanta Kalniņa" r:id="rId55" minRId="491" maxRId="492">
    <sheetIdMap count="3">
      <sheetId val="1"/>
      <sheetId val="2"/>
      <sheetId val="3"/>
    </sheetIdMap>
  </header>
  <header guid="{93EB1D31-66FB-4C08-BDD5-1F69296A265F}" dateTime="2016-11-21T14:26:53" maxSheetId="4" userName="Jolanta Kalniņa" r:id="rId56" minRId="493" maxRId="499">
    <sheetIdMap count="3">
      <sheetId val="1"/>
      <sheetId val="2"/>
      <sheetId val="3"/>
    </sheetIdMap>
  </header>
  <header guid="{6CFBB1A2-7A2B-4E06-AD18-BBD3F79E653C}" dateTime="2016-11-21T14:55:53" maxSheetId="4" userName="Jolanta Kalniņa" r:id="rId57" minRId="500" maxRId="504">
    <sheetIdMap count="3">
      <sheetId val="1"/>
      <sheetId val="2"/>
      <sheetId val="3"/>
    </sheetIdMap>
  </header>
  <header guid="{C02F353C-330D-4B72-B3EE-BA3838491B99}" dateTime="2016-11-21T14:59:54" maxSheetId="4" userName="Jolanta Kalniņa" r:id="rId58" minRId="505">
    <sheetIdMap count="3">
      <sheetId val="1"/>
      <sheetId val="2"/>
      <sheetId val="3"/>
    </sheetIdMap>
  </header>
  <header guid="{180F82AE-7D48-4001-A56F-86AAA4998683}" dateTime="2016-11-21T15:26:57" maxSheetId="4" userName="Jolanta Kalniņa" r:id="rId59">
    <sheetIdMap count="3">
      <sheetId val="1"/>
      <sheetId val="2"/>
      <sheetId val="3"/>
    </sheetIdMap>
  </header>
  <header guid="{2C6BE17F-4849-409C-8C27-0BF73E10B9F7}" dateTime="2016-11-21T15:43:43" maxSheetId="4" userName="Jolanta Kalniņa" r:id="rId60" minRId="507" maxRId="540">
    <sheetIdMap count="3">
      <sheetId val="1"/>
      <sheetId val="2"/>
      <sheetId val="3"/>
    </sheetIdMap>
  </header>
  <header guid="{AD717347-81BE-4E52-8C5B-5DAAD5C27613}" dateTime="2016-11-21T15:46:49" maxSheetId="4" userName="Jolanta Kalniņa" r:id="rId61" minRId="542" maxRId="565">
    <sheetIdMap count="3">
      <sheetId val="1"/>
      <sheetId val="2"/>
      <sheetId val="3"/>
    </sheetIdMap>
  </header>
  <header guid="{31D1C68E-1FC8-4D83-B00C-C67E5CF8F204}" dateTime="2016-11-21T15:56:30" maxSheetId="4" userName="Jolanta Kalniņa" r:id="rId62" minRId="567" maxRId="634">
    <sheetIdMap count="3">
      <sheetId val="1"/>
      <sheetId val="2"/>
      <sheetId val="3"/>
    </sheetIdMap>
  </header>
  <header guid="{F2BBE6BF-948A-42ED-AD82-7B77246BBF4B}" dateTime="2016-11-21T16:04:42" maxSheetId="4" userName="Jolanta Kalniņa" r:id="rId63" minRId="635" maxRId="678">
    <sheetIdMap count="3">
      <sheetId val="1"/>
      <sheetId val="2"/>
      <sheetId val="3"/>
    </sheetIdMap>
  </header>
  <header guid="{F49EFA21-D214-445B-8E29-0809BECFD739}" dateTime="2016-11-21T16:05:55" maxSheetId="4" userName="Jolanta Kalniņa" r:id="rId64" minRId="679">
    <sheetIdMap count="3">
      <sheetId val="1"/>
      <sheetId val="2"/>
      <sheetId val="3"/>
    </sheetIdMap>
  </header>
  <header guid="{9FAF0FAE-CBDA-4DD9-8B6C-BFAE58214029}" dateTime="2016-11-21T16:07:32" maxSheetId="4" userName="Jolanta Kalniņa" r:id="rId65" minRId="680">
    <sheetIdMap count="3">
      <sheetId val="1"/>
      <sheetId val="2"/>
      <sheetId val="3"/>
    </sheetIdMap>
  </header>
  <header guid="{9890081A-38A5-4D21-A850-C157DD5C28B0}" dateTime="2016-11-21T16:24:15" maxSheetId="4" userName="Jolanta Kalniņa" r:id="rId66" minRId="681" maxRId="683">
    <sheetIdMap count="3">
      <sheetId val="1"/>
      <sheetId val="2"/>
      <sheetId val="3"/>
    </sheetIdMap>
  </header>
  <header guid="{F4258AF3-1354-4E49-BCF8-54ABC0BC173F}" dateTime="2016-11-21T16:26:54" maxSheetId="4" userName="Jolanta Kalniņa" r:id="rId67" minRId="685">
    <sheetIdMap count="3">
      <sheetId val="1"/>
      <sheetId val="2"/>
      <sheetId val="3"/>
    </sheetIdMap>
  </header>
  <header guid="{93D51440-526E-4946-92E9-46D19A2FD0DB}" dateTime="2016-11-22T10:10:22" maxSheetId="4" userName="Jolanta Kalniņa" r:id="rId68">
    <sheetIdMap count="3">
      <sheetId val="1"/>
      <sheetId val="2"/>
      <sheetId val="3"/>
    </sheetIdMap>
  </header>
  <header guid="{94D07357-C1F0-41B2-BC56-A69BD21C11B1}" dateTime="2016-11-22T10:11:17" maxSheetId="4" userName="Jolanta Kalniņa" r:id="rId69">
    <sheetIdMap count="3">
      <sheetId val="1"/>
      <sheetId val="2"/>
      <sheetId val="3"/>
    </sheetIdMap>
  </header>
  <header guid="{CE65501B-C394-40A1-9EF8-4BE69A7A543A}" dateTime="2016-11-24T09:55:20" maxSheetId="4" userName="Jolanta Kalniņa" r:id="rId70">
    <sheetIdMap count="3">
      <sheetId val="1"/>
      <sheetId val="2"/>
      <sheetId val="3"/>
    </sheetIdMap>
  </header>
  <header guid="{E4D8BCEA-02B3-4C59-AA31-D65F278528F3}" dateTime="2016-11-24T10:22:32" maxSheetId="4" userName="Natalija Vdobčenko" r:id="rId71" minRId="689" maxRId="690">
    <sheetIdMap count="3">
      <sheetId val="1"/>
      <sheetId val="2"/>
      <sheetId val="3"/>
    </sheetIdMap>
  </header>
  <header guid="{4FF68582-4E5A-4C69-9E75-97A478ABBFC7}" dateTime="2016-11-24T10:26:54" maxSheetId="4" userName="Natalija Vdobčenko" r:id="rId72">
    <sheetIdMap count="3">
      <sheetId val="1"/>
      <sheetId val="2"/>
      <sheetId val="3"/>
    </sheetIdMap>
  </header>
  <header guid="{555C2484-B606-48A8-948B-E71C447A9277}" dateTime="2016-11-24T10:48:47" maxSheetId="4" userName="Jolanta Kalniņa" r:id="rId73" minRId="693">
    <sheetIdMap count="3">
      <sheetId val="1"/>
      <sheetId val="2"/>
      <sheetId val="3"/>
    </sheetIdMap>
  </header>
  <header guid="{1FC739A9-C3FE-4E0C-8887-C8F9A730F50B}" dateTime="2016-11-24T11:06:48" maxSheetId="4" userName="Jolanta Kalniņa" r:id="rId74">
    <sheetIdMap count="3">
      <sheetId val="1"/>
      <sheetId val="2"/>
      <sheetId val="3"/>
    </sheetIdMap>
  </header>
  <header guid="{4FDF2F6D-86BD-4698-8DFC-69710AD9DAFD}" dateTime="2016-11-28T14:51:54" maxSheetId="4" userName="Natalija Vdobčenko" r:id="rId75">
    <sheetIdMap count="3">
      <sheetId val="1"/>
      <sheetId val="2"/>
      <sheetId val="3"/>
    </sheetIdMap>
  </header>
  <header guid="{22B18523-7AB9-4D23-B5F3-97CB2422CB23}" dateTime="2016-11-28T16:32:18" maxSheetId="4" userName="Natalija Vdobčenko" r:id="rId76">
    <sheetIdMap count="3">
      <sheetId val="1"/>
      <sheetId val="2"/>
      <sheetId val="3"/>
    </sheetIdMap>
  </header>
  <header guid="{92E4813F-2D07-444F-8F68-4ED13E13E116}" dateTime="2016-11-28T16:39:44" maxSheetId="4" userName="Jolanta Kalniņa" r:id="rId77">
    <sheetIdMap count="3">
      <sheetId val="1"/>
      <sheetId val="2"/>
      <sheetId val="3"/>
    </sheetIdMap>
  </header>
  <header guid="{C85D0777-C4A4-4029-8340-E637A664FA12}" dateTime="2016-11-28T16:44:02" maxSheetId="4" userName="Natalija Vdobčenko" r:id="rId78">
    <sheetIdMap count="3">
      <sheetId val="1"/>
      <sheetId val="2"/>
      <sheetId val="3"/>
    </sheetIdMap>
  </header>
  <header guid="{6544F479-F570-4FD5-9F02-6041CCEAB7AD}" dateTime="2016-11-28T16:46:22" maxSheetId="4" userName="Natalija Vdobčenko" r:id="rId79">
    <sheetIdMap count="3">
      <sheetId val="1"/>
      <sheetId val="2"/>
      <sheetId val="3"/>
    </sheetIdMap>
  </header>
  <header guid="{16735AF5-C1E4-4B59-BD67-98ABA542A604}" dateTime="2016-11-28T16:51:24" maxSheetId="4" userName="Natalija Vdobčenko" r:id="rId80" minRId="701" maxRId="702">
    <sheetIdMap count="3">
      <sheetId val="1"/>
      <sheetId val="2"/>
      <sheetId val="3"/>
    </sheetIdMap>
  </header>
  <header guid="{73FD5654-7189-432B-8533-B5D1C5E1ABA3}" dateTime="2016-11-28T16:53:15" maxSheetId="4" userName="Natalija Vdobčenko" r:id="rId81">
    <sheetIdMap count="3">
      <sheetId val="1"/>
      <sheetId val="2"/>
      <sheetId val="3"/>
    </sheetIdMap>
  </header>
  <header guid="{594DEB37-44B5-4D48-B91B-D50C0F7207F5}" dateTime="2016-11-30T13:55:26" maxSheetId="4" userName="Natalija Vdobčenko" r:id="rId82" minRId="704" maxRId="711">
    <sheetIdMap count="3">
      <sheetId val="1"/>
      <sheetId val="2"/>
      <sheetId val="3"/>
    </sheetIdMap>
  </header>
  <header guid="{62AEDA00-65E2-4F9C-9B97-D4199D1162C3}" dateTime="2016-11-30T13:59:32" maxSheetId="4" userName="Natalija Vdobčenko" r:id="rId83" minRId="713" maxRId="722">
    <sheetIdMap count="3">
      <sheetId val="1"/>
      <sheetId val="2"/>
      <sheetId val="3"/>
    </sheetIdMap>
  </header>
  <header guid="{B987715C-EC7B-463C-A90F-BDB9460B233F}" dateTime="2016-12-01T13:40:41" maxSheetId="4" userName="Natalija Vdobčenko" r:id="rId84">
    <sheetIdMap count="3">
      <sheetId val="1"/>
      <sheetId val="2"/>
      <sheetId val="3"/>
    </sheetIdMap>
  </header>
  <header guid="{39669799-94A2-4E34-A24F-E9F5F00ADB3C}" dateTime="2016-12-01T15:45:45" maxSheetId="4" userName="Jolanta Kalniņa" r:id="rId85" minRId="724">
    <sheetIdMap count="3">
      <sheetId val="1"/>
      <sheetId val="2"/>
      <sheetId val="3"/>
    </sheetIdMap>
  </header>
  <header guid="{648E82A3-C704-4C59-87D4-F3FB6B2E3727}" dateTime="2016-12-02T11:10:22" maxSheetId="4" userName="Jolanta Kalniņa" r:id="rId86" minRId="726">
    <sheetIdMap count="3">
      <sheetId val="1"/>
      <sheetId val="2"/>
      <sheetId val="3"/>
    </sheetIdMap>
  </header>
  <header guid="{52EB5092-7973-4451-B481-27D40B078C0C}" dateTime="2016-12-02T13:43:56" maxSheetId="4" userName="Jolanta Kalniņa" r:id="rId87">
    <sheetIdMap count="3">
      <sheetId val="1"/>
      <sheetId val="2"/>
      <sheetId val="3"/>
    </sheetIdMap>
  </header>
  <header guid="{5811F8B3-ADD1-4466-BF50-EDF982149B78}" dateTime="2016-12-02T14:43:51" maxSheetId="4" userName="Jolanta Kalniņa" r:id="rId88" minRId="729">
    <sheetIdMap count="3">
      <sheetId val="1"/>
      <sheetId val="2"/>
      <sheetId val="3"/>
    </sheetIdMap>
  </header>
  <header guid="{61A11240-458D-4393-9CDC-281B7DE52D0B}" dateTime="2016-12-06T08:38:49" maxSheetId="4" userName="Natalija Vdobčenko" r:id="rId89">
    <sheetIdMap count="3">
      <sheetId val="1"/>
      <sheetId val="2"/>
      <sheetId val="3"/>
    </sheetIdMap>
  </header>
  <header guid="{C9310351-4898-4228-88B1-002F0D7DFDC4}" dateTime="2016-12-06T15:35:50" maxSheetId="4" userName="Jolanta Kalniņa" r:id="rId90" minRId="732">
    <sheetIdMap count="3">
      <sheetId val="1"/>
      <sheetId val="2"/>
      <sheetId val="3"/>
    </sheetIdMap>
  </header>
  <header guid="{3F6F85BD-09E4-4DF0-95C6-A2532AD8C792}" dateTime="2016-12-07T17:20:55" maxSheetId="4" userName="Jolanta Kalniņa" r:id="rId91" minRId="734">
    <sheetIdMap count="3">
      <sheetId val="1"/>
      <sheetId val="2"/>
      <sheetId val="3"/>
    </sheetIdMap>
  </header>
  <header guid="{D91F1BA1-9451-4770-97C0-6C0A7AAD2BB3}" dateTime="2016-12-08T13:41:43" maxSheetId="4" userName="Jolanta Kalniņa" r:id="rId92" minRId="736" maxRId="743">
    <sheetIdMap count="3">
      <sheetId val="1"/>
      <sheetId val="2"/>
      <sheetId val="3"/>
    </sheetIdMap>
  </header>
  <header guid="{DAEF96C5-1F8E-4D7A-B985-F74B7210A246}" dateTime="2016-12-09T08:09:35" maxSheetId="4" userName="Jolanta Kalniņa" r:id="rId93">
    <sheetIdMap count="3">
      <sheetId val="1"/>
      <sheetId val="2"/>
      <sheetId val="3"/>
    </sheetIdMap>
  </header>
  <header guid="{43E4CD18-F660-4447-8211-C0C5F144D9D8}" dateTime="2016-12-09T08:28:14" maxSheetId="4" userName="Jolanta Kalniņa" r:id="rId94" minRId="746">
    <sheetIdMap count="3">
      <sheetId val="1"/>
      <sheetId val="2"/>
      <sheetId val="3"/>
    </sheetIdMap>
  </header>
  <header guid="{6888609C-516E-4F29-AEC4-30A2C0072A06}" dateTime="2016-12-09T09:20:32" maxSheetId="4" userName="Natalija Vdobčenko" r:id="rId95" minRId="748">
    <sheetIdMap count="3">
      <sheetId val="1"/>
      <sheetId val="2"/>
      <sheetId val="3"/>
    </sheetIdMap>
  </header>
  <header guid="{49EE8881-FEC8-4EC4-A389-1B5BAC1F7BC8}" dateTime="2016-12-09T09:26:09" maxSheetId="4" userName="Natalija Vdobčenko" r:id="rId96" minRId="750" maxRId="751">
    <sheetIdMap count="3">
      <sheetId val="1"/>
      <sheetId val="2"/>
      <sheetId val="3"/>
    </sheetIdMap>
  </header>
  <header guid="{D1692AE3-C574-4C0A-84C6-969C526C1F46}" dateTime="2016-12-09T09:36:24" maxSheetId="4" userName="Natalija Vdobčenko" r:id="rId97" minRId="753" maxRId="754">
    <sheetIdMap count="3">
      <sheetId val="1"/>
      <sheetId val="2"/>
      <sheetId val="3"/>
    </sheetIdMap>
  </header>
  <header guid="{4FB3CFF4-D9E3-48C5-A847-E26E3D3FFB73}" dateTime="2016-12-09T09:38:30" maxSheetId="4" userName="Natalija Vdobčenko" r:id="rId98" minRId="756" maxRId="761">
    <sheetIdMap count="3">
      <sheetId val="1"/>
      <sheetId val="2"/>
      <sheetId val="3"/>
    </sheetIdMap>
  </header>
  <header guid="{E5F1ADCF-80C6-49E8-9C41-E6AE24056ECF}" dateTime="2016-12-09T09:59:18" maxSheetId="4" userName="Jolanta Kalniņa" r:id="rId99" minRId="762">
    <sheetIdMap count="3">
      <sheetId val="1"/>
      <sheetId val="2"/>
      <sheetId val="3"/>
    </sheetIdMap>
  </header>
  <header guid="{0D1C722E-D221-46D2-93F6-E6B81DB17FCC}" dateTime="2016-12-12T14:20:16" maxSheetId="4" userName="Jolanta Kalniņa" r:id="rId100" minRId="764" maxRId="765">
    <sheetIdMap count="3">
      <sheetId val="1"/>
      <sheetId val="2"/>
      <sheetId val="3"/>
    </sheetIdMap>
  </header>
  <header guid="{96A5BF20-4DF1-412B-9090-1326EC06E8BB}" dateTime="2016-12-13T09:14:18" maxSheetId="4" userName="Jolanta Kalniņa" r:id="rId101" minRId="767">
    <sheetIdMap count="3">
      <sheetId val="1"/>
      <sheetId val="2"/>
      <sheetId val="3"/>
    </sheetIdMap>
  </header>
  <header guid="{F5B4893C-C438-44FE-A78F-B512953F7500}" dateTime="2016-12-13T10:33:25" maxSheetId="4" userName="Jolanta Kalniņa" r:id="rId102" minRId="769" maxRId="771">
    <sheetIdMap count="3">
      <sheetId val="1"/>
      <sheetId val="2"/>
      <sheetId val="3"/>
    </sheetIdMap>
  </header>
  <header guid="{FF2FB389-E797-4727-9182-F382EA0BF5BC}" dateTime="2016-12-13T10:48:14" maxSheetId="4" userName="Jolanta Kalniņa" r:id="rId103" minRId="773" maxRId="868">
    <sheetIdMap count="3">
      <sheetId val="1"/>
      <sheetId val="2"/>
      <sheetId val="3"/>
    </sheetIdMap>
  </header>
  <header guid="{85F5160C-46BA-40AE-A1DB-5F12E87A44F1}" dateTime="2016-12-13T10:50:06" maxSheetId="4" userName="Jolanta Kalniņa" r:id="rId104">
    <sheetIdMap count="3">
      <sheetId val="1"/>
      <sheetId val="2"/>
      <sheetId val="3"/>
    </sheetIdMap>
  </header>
  <header guid="{4B0D9D3A-3830-4D04-832A-A0F19FE9EBD5}" dateTime="2016-12-13T10:52:56" maxSheetId="4" userName="Jolanta Kalniņa" r:id="rId105">
    <sheetIdMap count="3">
      <sheetId val="1"/>
      <sheetId val="2"/>
      <sheetId val="3"/>
    </sheetIdMap>
  </header>
  <header guid="{911A6848-7E3F-4C15-9451-9F22CCD789D7}" dateTime="2016-12-14T11:31:46" maxSheetId="4" userName="Jolanta Kalniņa" r:id="rId106" minRId="871" maxRId="948">
    <sheetIdMap count="3">
      <sheetId val="1"/>
      <sheetId val="2"/>
      <sheetId val="3"/>
    </sheetIdMap>
  </header>
  <header guid="{D7866CFD-E087-4416-825D-111E75F1B969}" dateTime="2016-12-15T14:28:28" maxSheetId="4" userName="Jolanta Kalniņa" r:id="rId107" minRId="949" maxRId="950">
    <sheetIdMap count="3">
      <sheetId val="1"/>
      <sheetId val="2"/>
      <sheetId val="3"/>
    </sheetIdMap>
  </header>
  <header guid="{03A6C03B-13BE-4460-B0AB-32A4821FEB54}" dateTime="2016-12-22T14:43:25" maxSheetId="4" userName="Jolanta Kalniņa" r:id="rId108" minRId="952" maxRId="957">
    <sheetIdMap count="3">
      <sheetId val="1"/>
      <sheetId val="2"/>
      <sheetId val="3"/>
    </sheetIdMap>
  </header>
  <header guid="{F1622456-E229-4765-84F3-A605F013486F}" dateTime="2016-12-22T14:46:38" maxSheetId="4" userName="Jolanta Kalniņa" r:id="rId109" minRId="959" maxRId="968">
    <sheetIdMap count="3">
      <sheetId val="1"/>
      <sheetId val="2"/>
      <sheetId val="3"/>
    </sheetIdMap>
  </header>
  <header guid="{40EF21EE-54B7-4F45-A1D7-758D8E3F97B7}" dateTime="2016-12-23T11:40:24" maxSheetId="4" userName="Jolanta Kalniņa" r:id="rId110" minRId="970" maxRId="977">
    <sheetIdMap count="3">
      <sheetId val="1"/>
      <sheetId val="2"/>
      <sheetId val="3"/>
    </sheetIdMap>
  </header>
  <header guid="{EA5674D3-9289-42D2-A27D-184F8EE39A34}" dateTime="2016-12-23T11:43:05" maxSheetId="4" userName="Jolanta Kalniņa" r:id="rId111" minRId="979" maxRId="990">
    <sheetIdMap count="3">
      <sheetId val="1"/>
      <sheetId val="2"/>
      <sheetId val="3"/>
    </sheetIdMap>
  </header>
  <header guid="{29E27AA9-6FCA-4524-982C-F5903BA8671B}" dateTime="2016-12-23T11:43:16" maxSheetId="4" userName="Jolanta Kalniņa" r:id="rId112" minRId="991">
    <sheetIdMap count="3">
      <sheetId val="1"/>
      <sheetId val="2"/>
      <sheetId val="3"/>
    </sheetIdMap>
  </header>
  <header guid="{7DFE3800-255E-40D1-BF8A-80462CFA1459}" dateTime="2016-12-23T11:43:31" maxSheetId="4" userName="Jolanta Kalniņa" r:id="rId113" minRId="992" maxRId="994">
    <sheetIdMap count="3">
      <sheetId val="1"/>
      <sheetId val="2"/>
      <sheetId val="3"/>
    </sheetIdMap>
  </header>
  <header guid="{CC0521B6-C646-47B0-A984-DD0B0D7B9B7D}" dateTime="2016-12-27T08:59:59" maxSheetId="4" userName="Jolanta Kalniņa" r:id="rId114" minRId="995" maxRId="1006">
    <sheetIdMap count="3">
      <sheetId val="1"/>
      <sheetId val="2"/>
      <sheetId val="3"/>
    </sheetIdMap>
  </header>
  <header guid="{D1E28D74-BEB5-434F-A3BB-72CF15B295D6}" dateTime="2016-12-27T09:09:24" maxSheetId="4" userName="Jolanta Kalniņa" r:id="rId115" minRId="1007">
    <sheetIdMap count="3">
      <sheetId val="1"/>
      <sheetId val="2"/>
      <sheetId val="3"/>
    </sheetIdMap>
  </header>
  <header guid="{77D3C6CB-3200-4BE7-9F64-63AE6748B744}" dateTime="2016-12-27T09:45:51" maxSheetId="4" userName="Jolanta Kalniņa" r:id="rId116" minRId="1008">
    <sheetIdMap count="3">
      <sheetId val="1"/>
      <sheetId val="2"/>
      <sheetId val="3"/>
    </sheetIdMap>
  </header>
  <header guid="{B32ED7C6-3572-4D2F-B589-AE607857E490}" dateTime="2016-12-27T13:05:32" maxSheetId="4" userName="Jolanta Kalniņa" r:id="rId117" minRId="1009">
    <sheetIdMap count="3">
      <sheetId val="1"/>
      <sheetId val="2"/>
      <sheetId val="3"/>
    </sheetIdMap>
  </header>
  <header guid="{E5F415C1-FBEE-454C-8427-5E8CF7214B40}" dateTime="2016-12-27T13:07:32" maxSheetId="4" userName="Jolanta Kalniņa" r:id="rId118" minRId="1011" maxRId="1012">
    <sheetIdMap count="3">
      <sheetId val="1"/>
      <sheetId val="2"/>
      <sheetId val="3"/>
    </sheetIdMap>
  </header>
  <header guid="{5DB7F514-51B8-46E8-BDF3-F9CEE32A668B}" dateTime="2016-12-28T13:40:44" maxSheetId="4" userName="Jolanta Kalniņa" r:id="rId119" minRId="1013">
    <sheetIdMap count="3">
      <sheetId val="1"/>
      <sheetId val="2"/>
      <sheetId val="3"/>
    </sheetIdMap>
  </header>
  <header guid="{2B5B87D3-911B-4FD1-BB34-3200C5FBB61D}" dateTime="2016-12-28T13:43:04" maxSheetId="4" userName="Jolanta Kalniņa" r:id="rId120" minRId="1015">
    <sheetIdMap count="3">
      <sheetId val="1"/>
      <sheetId val="2"/>
      <sheetId val="3"/>
    </sheetIdMap>
  </header>
  <header guid="{44382F7E-7CC5-4F3D-A1F9-3CEC6E403905}" dateTime="2016-12-28T14:00:01" maxSheetId="4" userName="Jolanta Kalniņa" r:id="rId121" minRId="1016" maxRId="1022">
    <sheetIdMap count="3">
      <sheetId val="1"/>
      <sheetId val="2"/>
      <sheetId val="3"/>
    </sheetIdMap>
  </header>
  <header guid="{E907AA0A-408A-4D5D-99FE-9680419143E2}" dateTime="2016-12-28T14:01:04" maxSheetId="4" userName="Jolanta Kalniņa" r:id="rId122" minRId="1023">
    <sheetIdMap count="3">
      <sheetId val="1"/>
      <sheetId val="2"/>
      <sheetId val="3"/>
    </sheetIdMap>
  </header>
  <header guid="{9BA453D1-D6C0-49FE-BD49-F7C0AD337925}" dateTime="2016-12-28T14:03:23" maxSheetId="4" userName="Jolanta Kalniņa" r:id="rId123" minRId="1024">
    <sheetIdMap count="3">
      <sheetId val="1"/>
      <sheetId val="2"/>
      <sheetId val="3"/>
    </sheetIdMap>
  </header>
  <header guid="{4148178B-80D3-4321-968E-121D2F5EEE2B}" dateTime="2016-12-28T14:05:49" maxSheetId="4" userName="Jolanta Kalniņa" r:id="rId124" minRId="1025">
    <sheetIdMap count="3">
      <sheetId val="1"/>
      <sheetId val="2"/>
      <sheetId val="3"/>
    </sheetIdMap>
  </header>
  <header guid="{44368491-90A2-4925-A905-C0E2927BDB76}" dateTime="2016-12-28T14:17:35" maxSheetId="4" userName="Jolanta Kalniņa" r:id="rId125" minRId="1026">
    <sheetIdMap count="3">
      <sheetId val="1"/>
      <sheetId val="2"/>
      <sheetId val="3"/>
    </sheetIdMap>
  </header>
  <header guid="{0A6347CE-2995-48BA-9E40-3C26E05EDB06}" dateTime="2016-12-28T14:22:20" maxSheetId="4" userName="Jolanta Kalniņa" r:id="rId126" minRId="1027">
    <sheetIdMap count="3">
      <sheetId val="1"/>
      <sheetId val="2"/>
      <sheetId val="3"/>
    </sheetIdMap>
  </header>
  <header guid="{77F6508C-33C1-4872-B6E0-C74A1B929A1C}" dateTime="2016-12-29T10:56:50" maxSheetId="4" userName="Jolanta Kalniņa" r:id="rId127" minRId="1028" maxRId="1060">
    <sheetIdMap count="3">
      <sheetId val="1"/>
      <sheetId val="2"/>
      <sheetId val="3"/>
    </sheetIdMap>
  </header>
  <header guid="{5E36CEAB-2B73-47E5-95F2-E510BB8E5683}" dateTime="2016-12-29T13:46:03" maxSheetId="4" userName="Jolanta Kalniņa" r:id="rId128" minRId="1062" maxRId="1063">
    <sheetIdMap count="3">
      <sheetId val="1"/>
      <sheetId val="2"/>
      <sheetId val="3"/>
    </sheetIdMap>
  </header>
  <header guid="{3940DA01-B654-437F-AC53-C6E1BD2BAF5A}" dateTime="2016-12-29T15:45:46" maxSheetId="4" userName="Jolanta Kalniņa" r:id="rId129" minRId="1065">
    <sheetIdMap count="3">
      <sheetId val="1"/>
      <sheetId val="2"/>
      <sheetId val="3"/>
    </sheetIdMap>
  </header>
  <header guid="{195D3E13-0505-4DFA-B563-4B995856422B}" dateTime="2016-12-29T16:07:08" maxSheetId="4" userName="Jolanta Kalniņa" r:id="rId130" minRId="1067" maxRId="1113">
    <sheetIdMap count="3">
      <sheetId val="1"/>
      <sheetId val="2"/>
      <sheetId val="3"/>
    </sheetIdMap>
  </header>
  <header guid="{AECFAE0B-B788-4243-A689-BDDA910726D4}" dateTime="2016-12-29T16:09:48" maxSheetId="4" userName="Jolanta Kalniņa" r:id="rId131" minRId="1114" maxRId="1115">
    <sheetIdMap count="3">
      <sheetId val="1"/>
      <sheetId val="2"/>
      <sheetId val="3"/>
    </sheetIdMap>
  </header>
  <header guid="{79DDB0D4-694E-447A-8B91-9521440CE03E}" dateTime="2016-12-29T16:15:35" maxSheetId="4" userName="Jolanta Kalniņa" r:id="rId132" minRId="1117" maxRId="1140">
    <sheetIdMap count="3">
      <sheetId val="1"/>
      <sheetId val="2"/>
      <sheetId val="3"/>
    </sheetIdMap>
  </header>
  <header guid="{B3C95D39-3C8D-46AD-8A9E-0C56D7E626C0}" dateTime="2016-12-29T16:42:19" maxSheetId="4" userName="Jolanta Kalniņa" r:id="rId133" minRId="1142" maxRId="1151">
    <sheetIdMap count="3">
      <sheetId val="1"/>
      <sheetId val="2"/>
      <sheetId val="3"/>
    </sheetIdMap>
  </header>
  <header guid="{8972AE7E-3FE5-4E4A-B94E-B20AFB897B2A}" dateTime="2016-12-29T16:42:37" maxSheetId="4" userName="Jolanta Kalniņa" r:id="rId134">
    <sheetIdMap count="3">
      <sheetId val="1"/>
      <sheetId val="2"/>
      <sheetId val="3"/>
    </sheetIdMap>
  </header>
  <header guid="{E013BB02-BF6B-44C6-AB97-30B9EB53732C}" dateTime="2016-12-29T16:43:02" maxSheetId="4" userName="Jolanta Kalniņa" r:id="rId135" minRId="1153">
    <sheetIdMap count="3">
      <sheetId val="1"/>
      <sheetId val="2"/>
      <sheetId val="3"/>
    </sheetIdMap>
  </header>
  <header guid="{8A1D729B-87C7-45CE-9444-29359080579F}" dateTime="2016-12-29T16:43:38" maxSheetId="4" userName="Jolanta Kalniņa" r:id="rId136" minRId="1154">
    <sheetIdMap count="3">
      <sheetId val="1"/>
      <sheetId val="2"/>
      <sheetId val="3"/>
    </sheetIdMap>
  </header>
  <header guid="{33AC84A9-8210-485A-8722-729879FEB2A8}" dateTime="2016-12-30T09:29:55" maxSheetId="4" userName="Jolanta Kalniņa" r:id="rId137" minRId="1155">
    <sheetIdMap count="3">
      <sheetId val="1"/>
      <sheetId val="2"/>
      <sheetId val="3"/>
    </sheetIdMap>
  </header>
  <header guid="{65FA757F-C489-49A9-8BCE-7F8D029657F1}" dateTime="2016-12-30T11:45:06" maxSheetId="4" userName="Jolanta Kalniņa" r:id="rId138" minRId="1157">
    <sheetIdMap count="3">
      <sheetId val="1"/>
      <sheetId val="2"/>
      <sheetId val="3"/>
    </sheetIdMap>
  </header>
  <header guid="{74E01C9F-E092-4BDC-8AC6-E69E70A5246C}" dateTime="2016-12-30T11:50:26" maxSheetId="4" userName="Jolanta Kalniņa" r:id="rId139">
    <sheetIdMap count="3">
      <sheetId val="1"/>
      <sheetId val="2"/>
      <sheetId val="3"/>
    </sheetIdMap>
  </header>
  <header guid="{EF08957E-0B53-47CB-B71A-2A2F3C9893A2}" dateTime="2016-12-30T11:52:28" maxSheetId="4" userName="Jolanta Kalniņa" r:id="rId140">
    <sheetIdMap count="3">
      <sheetId val="1"/>
      <sheetId val="2"/>
      <sheetId val="3"/>
    </sheetIdMap>
  </header>
  <header guid="{746BA5E7-14C3-4227-A202-46F2A5012922}" dateTime="2017-01-02T13:11:00" maxSheetId="4" userName="Jolanta Kalniņa" r:id="rId141" minRId="1161" maxRId="1162">
    <sheetIdMap count="3">
      <sheetId val="1"/>
      <sheetId val="2"/>
      <sheetId val="3"/>
    </sheetIdMap>
  </header>
  <header guid="{699A7934-A793-45CA-82B3-2C864E01E800}" dateTime="2017-01-02T13:29:56" maxSheetId="4" userName="Jolanta Kalniņa" r:id="rId142" minRId="1164" maxRId="1173">
    <sheetIdMap count="3">
      <sheetId val="1"/>
      <sheetId val="2"/>
      <sheetId val="3"/>
    </sheetIdMap>
  </header>
  <header guid="{2ACBB7BE-BE18-422A-9571-760DA1AB4188}" dateTime="2017-01-02T13:38:26" maxSheetId="4" userName="Jolanta Kalniņa" r:id="rId143" minRId="1175">
    <sheetIdMap count="3">
      <sheetId val="1"/>
      <sheetId val="2"/>
      <sheetId val="3"/>
    </sheetIdMap>
  </header>
  <header guid="{ADF3A763-A20F-4CA8-BF0D-6578697A5453}" dateTime="2017-01-05T08:43:09" maxSheetId="4" userName="Jolanta Kalniņa" r:id="rId144" minRId="1176" maxRId="1177">
    <sheetIdMap count="3">
      <sheetId val="1"/>
      <sheetId val="2"/>
      <sheetId val="3"/>
    </sheetIdMap>
  </header>
  <header guid="{7E626448-2FEB-422B-A961-6D86FF282AEF}" dateTime="2017-01-05T09:48:21" maxSheetId="4" userName="Jolanta Kalniņa" r:id="rId145" minRId="1179" maxRId="1180">
    <sheetIdMap count="3">
      <sheetId val="1"/>
      <sheetId val="2"/>
      <sheetId val="3"/>
    </sheetIdMap>
  </header>
  <header guid="{B42419C8-FDDF-495A-93FC-EB8B49197571}" dateTime="2017-01-05T10:39:12" maxSheetId="4" userName="Jolanta Kalniņa" r:id="rId146" minRId="1181" maxRId="1184">
    <sheetIdMap count="3">
      <sheetId val="1"/>
      <sheetId val="2"/>
      <sheetId val="3"/>
    </sheetIdMap>
  </header>
  <header guid="{AF27054F-D056-4EA3-95C3-155CCB6F2646}" dateTime="2017-01-05T10:55:24" maxSheetId="4" userName="Jolanta Kalniņa" r:id="rId147" minRId="1186" maxRId="1188">
    <sheetIdMap count="3">
      <sheetId val="1"/>
      <sheetId val="2"/>
      <sheetId val="3"/>
    </sheetIdMap>
  </header>
  <header guid="{27FE3FAF-6B92-4FCB-B77D-E09925900123}" dateTime="2017-01-05T11:08:43" maxSheetId="4" userName="Jolanta Kalniņa" r:id="rId148" minRId="1189" maxRId="1191">
    <sheetIdMap count="3">
      <sheetId val="1"/>
      <sheetId val="2"/>
      <sheetId val="3"/>
    </sheetIdMap>
  </header>
  <header guid="{AAA47F19-A174-4E82-899D-62EB7DFD2A70}" dateTime="2017-01-05T11:46:13" maxSheetId="4" userName="Jolanta Kalniņa" r:id="rId149" minRId="1192">
    <sheetIdMap count="3">
      <sheetId val="1"/>
      <sheetId val="2"/>
      <sheetId val="3"/>
    </sheetIdMap>
  </header>
  <header guid="{F98285A5-7487-4163-B547-DDD8D9F8FCB9}" dateTime="2017-01-05T11:47:53" maxSheetId="4" userName="Jolanta Kalniņa" r:id="rId150" minRId="1193" maxRId="1194">
    <sheetIdMap count="3">
      <sheetId val="1"/>
      <sheetId val="2"/>
      <sheetId val="3"/>
    </sheetIdMap>
  </header>
  <header guid="{51B4D07C-F5E8-4703-AA0C-E446FCFABF9D}" dateTime="2017-01-05T12:40:31" maxSheetId="4" userName="Jolanta Kalniņa" r:id="rId151" minRId="1195" maxRId="1217">
    <sheetIdMap count="3">
      <sheetId val="1"/>
      <sheetId val="2"/>
      <sheetId val="3"/>
    </sheetIdMap>
  </header>
  <header guid="{7F9E4E7C-CE11-41D5-B113-E1DF5EE3946E}" dateTime="2017-01-05T12:44:49" maxSheetId="4" userName="Jolanta Kalniņa" r:id="rId152" minRId="1219" maxRId="1220">
    <sheetIdMap count="3">
      <sheetId val="1"/>
      <sheetId val="2"/>
      <sheetId val="3"/>
    </sheetIdMap>
  </header>
  <header guid="{E9989573-B085-4DCF-AAA6-605E1EEA8998}" dateTime="2017-01-05T12:48:03" maxSheetId="4" userName="Jolanta Kalniņa" r:id="rId153">
    <sheetIdMap count="3">
      <sheetId val="1"/>
      <sheetId val="2"/>
      <sheetId val="3"/>
    </sheetIdMap>
  </header>
  <header guid="{4716F0B6-D280-484D-AB19-A586587E34C8}" dateTime="2017-01-05T13:11:24" maxSheetId="4" userName="Jolanta Kalniņa" r:id="rId154" minRId="1221">
    <sheetIdMap count="3">
      <sheetId val="1"/>
      <sheetId val="2"/>
      <sheetId val="3"/>
    </sheetIdMap>
  </header>
  <header guid="{D97DC203-F6E6-4AA3-B7F0-C6893114689D}" dateTime="2017-01-05T13:15:02" maxSheetId="4" userName="Jolanta Kalniņa" r:id="rId155" minRId="1222">
    <sheetIdMap count="3">
      <sheetId val="1"/>
      <sheetId val="2"/>
      <sheetId val="3"/>
    </sheetIdMap>
  </header>
  <header guid="{D9D0FEC6-7DD5-4A5D-BFAA-251430023F1D}" dateTime="2017-01-05T13:27:55" maxSheetId="4" userName="Jolanta Kalniņa" r:id="rId156" minRId="1223" maxRId="1251">
    <sheetIdMap count="3">
      <sheetId val="1"/>
      <sheetId val="2"/>
      <sheetId val="3"/>
    </sheetIdMap>
  </header>
  <header guid="{0146B791-09EC-4F41-AC6B-AE4FC08ADE5E}" dateTime="2017-01-05T13:31:26" maxSheetId="4" userName="Jolanta Kalniņa" r:id="rId157" minRId="1252" maxRId="1261">
    <sheetIdMap count="3">
      <sheetId val="1"/>
      <sheetId val="2"/>
      <sheetId val="3"/>
    </sheetIdMap>
  </header>
  <header guid="{A9F09485-068A-4EEF-9B34-EAD0B89CBF40}" dateTime="2017-01-05T13:39:03" maxSheetId="4" userName="Jolanta Kalniņa" r:id="rId158" minRId="1262" maxRId="1276">
    <sheetIdMap count="3">
      <sheetId val="1"/>
      <sheetId val="2"/>
      <sheetId val="3"/>
    </sheetIdMap>
  </header>
  <header guid="{6F38B512-D2E7-4A29-9C23-9E507B2AEE92}" dateTime="2017-01-05T13:54:20" maxSheetId="4" userName="Jolanta Kalniņa" r:id="rId159" minRId="1277" maxRId="1305">
    <sheetIdMap count="3">
      <sheetId val="1"/>
      <sheetId val="2"/>
      <sheetId val="3"/>
    </sheetIdMap>
  </header>
  <header guid="{A678A388-59BF-4E1B-BE3A-19939A2D37A6}" dateTime="2017-01-06T08:46:30" maxSheetId="4" userName="Jolanta Kalniņa" r:id="rId160" minRId="1306">
    <sheetIdMap count="3">
      <sheetId val="1"/>
      <sheetId val="2"/>
      <sheetId val="3"/>
    </sheetIdMap>
  </header>
  <header guid="{33DF2407-E734-474D-A3D2-F8AAB468DAE7}" dateTime="2017-01-06T08:47:04" maxSheetId="4" userName="Jolanta Kalniņa" r:id="rId161" minRId="1308">
    <sheetIdMap count="3">
      <sheetId val="1"/>
      <sheetId val="2"/>
      <sheetId val="3"/>
    </sheetIdMap>
  </header>
  <header guid="{FB7E15E3-22BA-477C-989A-FED6BAB0A00F}" dateTime="2017-01-06T08:48:33" maxSheetId="4" userName="Jolanta Kalniņa" r:id="rId162" minRId="1309" maxRId="1310">
    <sheetIdMap count="3">
      <sheetId val="1"/>
      <sheetId val="2"/>
      <sheetId val="3"/>
    </sheetIdMap>
  </header>
  <header guid="{14EAE911-1B1F-4096-B214-01BD8A4B56EB}" dateTime="2017-01-06T09:12:18" maxSheetId="4" userName="Jolanta Kalniņa" r:id="rId163" minRId="1311" maxRId="1312">
    <sheetIdMap count="3">
      <sheetId val="1"/>
      <sheetId val="2"/>
      <sheetId val="3"/>
    </sheetIdMap>
  </header>
  <header guid="{2058404C-46AA-4768-AB89-39A37474FB05}" dateTime="2017-01-06T09:13:00" maxSheetId="4" userName="Jolanta Kalniņa" r:id="rId164" minRId="1313">
    <sheetIdMap count="3">
      <sheetId val="1"/>
      <sheetId val="2"/>
      <sheetId val="3"/>
    </sheetIdMap>
  </header>
  <header guid="{ED6C96EB-A16D-4BA0-96A3-851D214E02FD}" dateTime="2017-01-06T09:16:20" maxSheetId="4" userName="Jolanta Kalniņa" r:id="rId165">
    <sheetIdMap count="3">
      <sheetId val="1"/>
      <sheetId val="2"/>
      <sheetId val="3"/>
    </sheetIdMap>
  </header>
  <header guid="{74D69026-6D17-495E-808C-CB5883289A1A}" dateTime="2017-01-06T10:23:47" maxSheetId="4" userName="Jolanta Kalniņa" r:id="rId166" minRId="1315">
    <sheetIdMap count="3">
      <sheetId val="1"/>
      <sheetId val="2"/>
      <sheetId val="3"/>
    </sheetIdMap>
  </header>
  <header guid="{906F1111-5165-4C96-87D7-7906CE77664D}" dateTime="2017-01-06T10:52:13" maxSheetId="4" userName="Jolanta Kalniņa" r:id="rId167" minRId="1317">
    <sheetIdMap count="3">
      <sheetId val="1"/>
      <sheetId val="2"/>
      <sheetId val="3"/>
    </sheetIdMap>
  </header>
  <header guid="{75C83585-DE1C-4254-96E5-176AA4E8597B}" dateTime="2017-01-06T14:29:08" maxSheetId="4" userName="Jolanta Kalniņa" r:id="rId168" minRId="1319">
    <sheetIdMap count="3">
      <sheetId val="1"/>
      <sheetId val="2"/>
      <sheetId val="3"/>
    </sheetIdMap>
  </header>
  <header guid="{B09F07E0-2347-4D7B-9E43-449E83E874C5}" dateTime="2017-01-06T14:37:59" maxSheetId="4" userName="Jolanta Kalniņa" r:id="rId169" minRId="1321" maxRId="1324">
    <sheetIdMap count="3">
      <sheetId val="1"/>
      <sheetId val="2"/>
      <sheetId val="3"/>
    </sheetIdMap>
  </header>
  <header guid="{01372F99-0041-4C90-9CB9-B9258D568B85}" dateTime="2017-01-06T14:39:37" maxSheetId="4" userName="Jolanta Kalniņa" r:id="rId170">
    <sheetIdMap count="3">
      <sheetId val="1"/>
      <sheetId val="2"/>
      <sheetId val="3"/>
    </sheetIdMap>
  </header>
  <header guid="{47E7D5F8-60AB-4D0B-BF80-3D132194E2D3}" dateTime="2017-01-09T13:14:56" maxSheetId="4" userName="Jolanta Kalniņa" r:id="rId171" minRId="1327">
    <sheetIdMap count="3">
      <sheetId val="1"/>
      <sheetId val="2"/>
      <sheetId val="3"/>
    </sheetIdMap>
  </header>
  <header guid="{45E62942-0C82-44BD-B9A0-3A0FB07D1A95}" dateTime="2017-01-10T10:18:32" maxSheetId="4" userName="Natalija Vdobčenko" r:id="rId172">
    <sheetIdMap count="3">
      <sheetId val="1"/>
      <sheetId val="2"/>
      <sheetId val="3"/>
    </sheetIdMap>
  </header>
  <header guid="{6A38B4DB-82A8-4E2B-89B4-0E6C51426D8D}" dateTime="2017-01-10T13:22:27" maxSheetId="4" userName="Jolanta Kalniņa" r:id="rId173" minRId="1330" maxRId="1331">
    <sheetIdMap count="3">
      <sheetId val="1"/>
      <sheetId val="2"/>
      <sheetId val="3"/>
    </sheetIdMap>
  </header>
  <header guid="{4756E34D-614B-4203-931E-C5377264CD09}" dateTime="2017-01-10T16:44:11" maxSheetId="4" userName="Jolanta Kalniņa" r:id="rId174" minRId="1333" maxRId="1380">
    <sheetIdMap count="3">
      <sheetId val="1"/>
      <sheetId val="2"/>
      <sheetId val="3"/>
    </sheetIdMap>
  </header>
  <header guid="{1DC815E8-FD0F-4959-A1DC-F5482F7BB4CC}" dateTime="2017-01-10T16:54:54" maxSheetId="4" userName="Jolanta Kalniņa" r:id="rId175" minRId="1382" maxRId="1413">
    <sheetIdMap count="3">
      <sheetId val="1"/>
      <sheetId val="2"/>
      <sheetId val="3"/>
    </sheetIdMap>
  </header>
  <header guid="{165F34D6-859C-4862-88BE-703EB7B91F07}" dateTime="2017-01-11T09:55:43" maxSheetId="4" userName="Jolanta Kalniņa" r:id="rId176" minRId="1414">
    <sheetIdMap count="3">
      <sheetId val="1"/>
      <sheetId val="2"/>
      <sheetId val="3"/>
    </sheetIdMap>
  </header>
  <header guid="{7F4EE076-F529-412B-901E-E35E581E644C}" dateTime="2017-01-11T13:33:52" maxSheetId="4" userName="Jolanta Kalniņa" r:id="rId177" minRId="1416">
    <sheetIdMap count="3">
      <sheetId val="1"/>
      <sheetId val="2"/>
      <sheetId val="3"/>
    </sheetIdMap>
  </header>
  <header guid="{3BE98977-F6DA-453A-806E-D23E59974FC3}" dateTime="2017-01-11T13:35:15" maxSheetId="4" userName="Jolanta Kalniņa" r:id="rId178" minRId="1418" maxRId="1419">
    <sheetIdMap count="3">
      <sheetId val="1"/>
      <sheetId val="2"/>
      <sheetId val="3"/>
    </sheetIdMap>
  </header>
  <header guid="{FF50795B-2FD0-4953-9EE1-146C2DA900F6}" dateTime="2017-01-11T13:49:51" maxSheetId="4" userName="Jolanta Kalniņa" r:id="rId179" minRId="1420" maxRId="1427">
    <sheetIdMap count="3">
      <sheetId val="1"/>
      <sheetId val="2"/>
      <sheetId val="3"/>
    </sheetIdMap>
  </header>
  <header guid="{59FA8DA1-11F2-4C60-9AEC-0219840BC851}" dateTime="2017-01-11T13:58:59" maxSheetId="4" userName="Jolanta Kalniņa" r:id="rId180" minRId="1429" maxRId="1438">
    <sheetIdMap count="3">
      <sheetId val="1"/>
      <sheetId val="2"/>
      <sheetId val="3"/>
    </sheetIdMap>
  </header>
  <header guid="{0E9E9D6C-5AA9-402E-AB86-54A002CABA23}" dateTime="2017-01-11T14:06:02" maxSheetId="4" userName="Jolanta Kalniņa" r:id="rId181" minRId="1439" maxRId="1455">
    <sheetIdMap count="3">
      <sheetId val="1"/>
      <sheetId val="2"/>
      <sheetId val="3"/>
    </sheetIdMap>
  </header>
  <header guid="{235E130C-E9E9-4949-A70A-7997DE618BBC}" dateTime="2017-01-11T15:02:56" maxSheetId="4" userName="Jolanta Kalniņa" r:id="rId182" minRId="1456" maxRId="1460">
    <sheetIdMap count="3">
      <sheetId val="1"/>
      <sheetId val="2"/>
      <sheetId val="3"/>
    </sheetIdMap>
  </header>
  <header guid="{D18C9499-7F17-4277-B527-EDB0328BA336}" dateTime="2017-01-11T15:42:00" maxSheetId="4" userName="Jolanta Kalniņa" r:id="rId183">
    <sheetIdMap count="3">
      <sheetId val="1"/>
      <sheetId val="2"/>
      <sheetId val="3"/>
    </sheetIdMap>
  </header>
  <header guid="{770297AA-AA38-41CD-B189-9785618934B0}" dateTime="2017-01-11T15:44:17" maxSheetId="4" userName="Jolanta Kalniņa" r:id="rId184" minRId="1462" maxRId="1467">
    <sheetIdMap count="3">
      <sheetId val="1"/>
      <sheetId val="2"/>
      <sheetId val="3"/>
    </sheetIdMap>
  </header>
  <header guid="{5953E077-4DA5-46CA-B93C-4726488A560A}" dateTime="2017-01-11T15:44:54" maxSheetId="4" userName="Jolanta Kalniņa" r:id="rId185" minRId="1469">
    <sheetIdMap count="3">
      <sheetId val="1"/>
      <sheetId val="2"/>
      <sheetId val="3"/>
    </sheetIdMap>
  </header>
  <header guid="{DE73CE2D-29C3-4694-8382-463E74CD1A7F}" dateTime="2017-01-12T11:29:11" maxSheetId="4" userName="Jolanta Kalniņa" r:id="rId186" minRId="1470" maxRId="1471">
    <sheetIdMap count="3">
      <sheetId val="1"/>
      <sheetId val="2"/>
      <sheetId val="3"/>
    </sheetIdMap>
  </header>
  <header guid="{A0B08781-6D53-4790-BF66-C8731B906E28}" dateTime="2017-01-12T16:30:46" maxSheetId="4" userName="Jolanta Kalniņa" r:id="rId187" minRId="1473" maxRId="1476">
    <sheetIdMap count="3">
      <sheetId val="1"/>
      <sheetId val="2"/>
      <sheetId val="3"/>
    </sheetIdMap>
  </header>
  <header guid="{C012392A-6DB3-4B1D-8B9A-5E58293D82A7}" dateTime="2017-01-13T09:10:12" maxSheetId="4" userName="Jolanta Kalniņa" r:id="rId188">
    <sheetIdMap count="3">
      <sheetId val="1"/>
      <sheetId val="2"/>
      <sheetId val="3"/>
    </sheetIdMap>
  </header>
  <header guid="{A9895A4E-62C2-4D19-BC4D-30353E2CDE6B}" dateTime="2017-01-13T09:38:10" maxSheetId="4" userName="Natalija Vdobčenko" r:id="rId189">
    <sheetIdMap count="3">
      <sheetId val="1"/>
      <sheetId val="2"/>
      <sheetId val="3"/>
    </sheetIdMap>
  </header>
  <header guid="{45AAA02A-6926-4F28-A461-7DB4E781E67A}" dateTime="2017-01-13T09:46:06" maxSheetId="4" userName="Natalija Vdobčenko" r:id="rId190" minRId="1480" maxRId="1492">
    <sheetIdMap count="3">
      <sheetId val="1"/>
      <sheetId val="2"/>
      <sheetId val="3"/>
    </sheetIdMap>
  </header>
  <header guid="{4DA36A59-B4E1-4F18-8131-C1BFCD0E7DD6}" dateTime="2017-01-13T09:48:54" maxSheetId="4" userName="Natalija Vdobčenko" r:id="rId191" minRId="1494" maxRId="1495">
    <sheetIdMap count="3">
      <sheetId val="1"/>
      <sheetId val="2"/>
      <sheetId val="3"/>
    </sheetIdMap>
  </header>
  <header guid="{4BC1E597-249A-48F0-A6C9-F823E12EE27F}" dateTime="2017-01-13T09:55:19" maxSheetId="4" userName="Natalija Vdobčenko" r:id="rId192" minRId="1496" maxRId="1510">
    <sheetIdMap count="3">
      <sheetId val="1"/>
      <sheetId val="2"/>
      <sheetId val="3"/>
    </sheetIdMap>
  </header>
  <header guid="{EBBED904-33CB-42E3-B7CC-4AF569472F0F}" dateTime="2017-01-13T09:56:53" maxSheetId="4" userName="Natalija Vdobčenko" r:id="rId193" minRId="1511">
    <sheetIdMap count="3">
      <sheetId val="1"/>
      <sheetId val="2"/>
      <sheetId val="3"/>
    </sheetIdMap>
  </header>
  <header guid="{B75D8F49-7F80-4D1A-9EB0-4D07D4F90A96}" dateTime="2017-01-13T10:06:09" maxSheetId="4" userName="Natalija Vdobčenko" r:id="rId194" minRId="1512">
    <sheetIdMap count="3">
      <sheetId val="1"/>
      <sheetId val="2"/>
      <sheetId val="3"/>
    </sheetIdMap>
  </header>
  <header guid="{16ECBCA1-BCBB-4D95-B4E4-4A2606B0E698}" dateTime="2017-01-13T10:12:22" maxSheetId="4" userName="Natalija Vdobčenko" r:id="rId195" minRId="1513" maxRId="1515">
    <sheetIdMap count="3">
      <sheetId val="1"/>
      <sheetId val="2"/>
      <sheetId val="3"/>
    </sheetIdMap>
  </header>
  <header guid="{CA5E6804-B380-46BC-9682-889D173597B9}" dateTime="2017-01-13T10:24:58" maxSheetId="4" userName="Natalija Vdobčenko" r:id="rId196" minRId="1516" maxRId="1517">
    <sheetIdMap count="3">
      <sheetId val="1"/>
      <sheetId val="2"/>
      <sheetId val="3"/>
    </sheetIdMap>
  </header>
  <header guid="{CD51E62E-BA04-4B7F-A7EE-C60E30E23D0C}" dateTime="2017-01-13T10:29:25" maxSheetId="4" userName="Natalija Vdobčenko" r:id="rId197" minRId="1518" maxRId="1521">
    <sheetIdMap count="3">
      <sheetId val="1"/>
      <sheetId val="2"/>
      <sheetId val="3"/>
    </sheetIdMap>
  </header>
  <header guid="{9018F495-D89E-4BDD-AF97-C3EB29D86423}" dateTime="2017-01-13T10:32:54" maxSheetId="4" userName="Natalija Vdobčenko" r:id="rId198" minRId="1522" maxRId="1526">
    <sheetIdMap count="3">
      <sheetId val="1"/>
      <sheetId val="2"/>
      <sheetId val="3"/>
    </sheetIdMap>
  </header>
  <header guid="{4CA88C33-BE77-4E1C-BE52-13F0F46B45D4}" dateTime="2017-01-13T10:36:14" maxSheetId="4" userName="Natalija Vdobčenko" r:id="rId199" minRId="1527" maxRId="1528">
    <sheetIdMap count="3">
      <sheetId val="1"/>
      <sheetId val="2"/>
      <sheetId val="3"/>
    </sheetIdMap>
  </header>
  <header guid="{F1B7B646-6CC0-4477-B160-B55CCD18675C}" dateTime="2017-01-13T10:36:43" maxSheetId="4" userName="Natalija Vdobčenko" r:id="rId200" minRId="1529">
    <sheetIdMap count="3">
      <sheetId val="1"/>
      <sheetId val="2"/>
      <sheetId val="3"/>
    </sheetIdMap>
  </header>
  <header guid="{775F544B-9DE5-454A-BDAF-51D08CA114BC}" dateTime="2017-01-13T10:38:27" maxSheetId="4" userName="Natalija Vdobčenko" r:id="rId201" minRId="1530" maxRId="1532">
    <sheetIdMap count="3">
      <sheetId val="1"/>
      <sheetId val="2"/>
      <sheetId val="3"/>
    </sheetIdMap>
  </header>
  <header guid="{4821F529-EE70-4FE9-97A2-76AAFD2CE0BB}" dateTime="2017-01-13T10:42:33" maxSheetId="4" userName="Natalija Vdobčenko" r:id="rId202" minRId="1533" maxRId="1540">
    <sheetIdMap count="3">
      <sheetId val="1"/>
      <sheetId val="2"/>
      <sheetId val="3"/>
    </sheetIdMap>
  </header>
  <header guid="{FC9F1CAE-60CD-460A-A280-9B0ECB5DFFAD}" dateTime="2017-01-13T10:45:27" maxSheetId="4" userName="Natalija Vdobčenko" r:id="rId203" minRId="1541" maxRId="1542">
    <sheetIdMap count="3">
      <sheetId val="1"/>
      <sheetId val="2"/>
      <sheetId val="3"/>
    </sheetIdMap>
  </header>
  <header guid="{8882820B-91A7-4E3F-994A-33DE116F0B24}" dateTime="2017-01-13T10:47:51" maxSheetId="4" userName="Natalija Vdobčenko" r:id="rId204" minRId="1543">
    <sheetIdMap count="3">
      <sheetId val="1"/>
      <sheetId val="2"/>
      <sheetId val="3"/>
    </sheetIdMap>
  </header>
  <header guid="{E44E2319-3D70-4606-B264-7C5D6073C040}" dateTime="2017-01-13T10:51:36" maxSheetId="4" userName="Natalija Vdobčenko" r:id="rId205" minRId="1544" maxRId="1545">
    <sheetIdMap count="3">
      <sheetId val="1"/>
      <sheetId val="2"/>
      <sheetId val="3"/>
    </sheetIdMap>
  </header>
  <header guid="{5764F83E-725E-41A7-95B6-DC3009C41E11}" dateTime="2017-01-13T10:52:21" maxSheetId="4" userName="Natalija Vdobčenko" r:id="rId206" minRId="1546">
    <sheetIdMap count="3">
      <sheetId val="1"/>
      <sheetId val="2"/>
      <sheetId val="3"/>
    </sheetIdMap>
  </header>
  <header guid="{1DACCC98-2A36-47B5-BAAD-91E2536B6A72}" dateTime="2017-01-13T10:53:39" maxSheetId="4" userName="Natalija Vdobčenko" r:id="rId207" minRId="1547" maxRId="1549">
    <sheetIdMap count="3">
      <sheetId val="1"/>
      <sheetId val="2"/>
      <sheetId val="3"/>
    </sheetIdMap>
  </header>
  <header guid="{B573A247-B9BA-45C8-96F0-FB4BFC67D8C1}" dateTime="2017-01-13T10:56:23" maxSheetId="4" userName="Natalija Vdobčenko" r:id="rId208" minRId="1550" maxRId="1554">
    <sheetIdMap count="3">
      <sheetId val="1"/>
      <sheetId val="2"/>
      <sheetId val="3"/>
    </sheetIdMap>
  </header>
  <header guid="{1609D1BD-38C1-42CD-8D23-E41287AFDDAD}" dateTime="2017-01-13T10:57:02" maxSheetId="4" userName="Natalija Vdobčenko" r:id="rId209" minRId="1555" maxRId="1556">
    <sheetIdMap count="3">
      <sheetId val="1"/>
      <sheetId val="2"/>
      <sheetId val="3"/>
    </sheetIdMap>
  </header>
  <header guid="{BD05FD49-73A3-4C14-B49E-B086CB24CAAA}" dateTime="2017-01-13T10:58:32" maxSheetId="4" userName="Natalija Vdobčenko" r:id="rId210" minRId="1557" maxRId="1561">
    <sheetIdMap count="3">
      <sheetId val="1"/>
      <sheetId val="2"/>
      <sheetId val="3"/>
    </sheetIdMap>
  </header>
  <header guid="{CE6EF475-2C0F-4701-ACCD-3F849556149E}" dateTime="2017-01-13T11:00:23" maxSheetId="4" userName="Natalija Vdobčenko" r:id="rId211" minRId="1562" maxRId="1567">
    <sheetIdMap count="3">
      <sheetId val="1"/>
      <sheetId val="2"/>
      <sheetId val="3"/>
    </sheetIdMap>
  </header>
  <header guid="{21FD5F14-CEC3-4FA7-B35F-75A066B75CBF}" dateTime="2017-01-13T11:03:27" maxSheetId="4" userName="Natalija Vdobčenko" r:id="rId212" minRId="1568" maxRId="1569">
    <sheetIdMap count="3">
      <sheetId val="1"/>
      <sheetId val="2"/>
      <sheetId val="3"/>
    </sheetIdMap>
  </header>
  <header guid="{818A9A76-4654-46F2-86B0-BAA7125A8F3E}" dateTime="2017-01-13T11:04:02" maxSheetId="4" userName="Natalija Vdobčenko" r:id="rId213" minRId="1570">
    <sheetIdMap count="3">
      <sheetId val="1"/>
      <sheetId val="2"/>
      <sheetId val="3"/>
    </sheetIdMap>
  </header>
  <header guid="{B1584B76-18D1-44F4-8A83-77908FE22EF8}" dateTime="2017-01-13T11:04:42" maxSheetId="4" userName="Natalija Vdobčenko" r:id="rId214" minRId="1571">
    <sheetIdMap count="3">
      <sheetId val="1"/>
      <sheetId val="2"/>
      <sheetId val="3"/>
    </sheetIdMap>
  </header>
  <header guid="{AF0571A3-438A-4C66-B3F3-EFCC3CB0F4B4}" dateTime="2017-01-13T11:05:33" maxSheetId="4" userName="Natalija Vdobčenko" r:id="rId215" minRId="1572">
    <sheetIdMap count="3">
      <sheetId val="1"/>
      <sheetId val="2"/>
      <sheetId val="3"/>
    </sheetIdMap>
  </header>
  <header guid="{3B9F5582-2D59-4F1E-8E9A-8D107B1B11B3}" dateTime="2017-01-13T11:09:48" maxSheetId="4" userName="Natalija Vdobčenko" r:id="rId216" minRId="1573">
    <sheetIdMap count="3">
      <sheetId val="1"/>
      <sheetId val="2"/>
      <sheetId val="3"/>
    </sheetIdMap>
  </header>
  <header guid="{E6A9C032-F9A8-49E6-A6C2-8010DF591A5E}" dateTime="2017-01-13T11:10:36" maxSheetId="4" userName="Natalija Vdobčenko" r:id="rId217" minRId="1574">
    <sheetIdMap count="3">
      <sheetId val="1"/>
      <sheetId val="2"/>
      <sheetId val="3"/>
    </sheetIdMap>
  </header>
  <header guid="{972116A1-42AB-4CC0-81D7-71F07D4F3963}" dateTime="2017-01-13T11:11:25" maxSheetId="4" userName="Natalija Vdobčenko" r:id="rId218" minRId="1575">
    <sheetIdMap count="3">
      <sheetId val="1"/>
      <sheetId val="2"/>
      <sheetId val="3"/>
    </sheetIdMap>
  </header>
  <header guid="{25FEF0F5-73ED-4426-8F59-49EBEA0E9BD4}" dateTime="2017-01-13T11:13:24" maxSheetId="4" userName="Natalija Vdobčenko" r:id="rId219" minRId="1576">
    <sheetIdMap count="3">
      <sheetId val="1"/>
      <sheetId val="2"/>
      <sheetId val="3"/>
    </sheetIdMap>
  </header>
  <header guid="{A0CD56CF-C4A7-4A61-AC55-C52A769E5EDA}" dateTime="2017-01-13T11:14:06" maxSheetId="4" userName="Natalija Vdobčenko" r:id="rId220" minRId="1577">
    <sheetIdMap count="3">
      <sheetId val="1"/>
      <sheetId val="2"/>
      <sheetId val="3"/>
    </sheetIdMap>
  </header>
  <header guid="{722A6663-C979-4DBD-84C2-E3A3C33F2B1B}" dateTime="2017-01-13T11:15:34" maxSheetId="4" userName="Natalija Vdobčenko" r:id="rId221" minRId="1578">
    <sheetIdMap count="3">
      <sheetId val="1"/>
      <sheetId val="2"/>
      <sheetId val="3"/>
    </sheetIdMap>
  </header>
  <header guid="{E8B7AF26-2CC5-4552-BA61-169FDA874FC7}" dateTime="2017-01-13T11:16:16" maxSheetId="4" userName="Natalija Vdobčenko" r:id="rId222" minRId="1579">
    <sheetIdMap count="3">
      <sheetId val="1"/>
      <sheetId val="2"/>
      <sheetId val="3"/>
    </sheetIdMap>
  </header>
  <header guid="{3869FCE1-DE7D-4874-8A0B-F440D342FB38}" dateTime="2017-01-13T11:16:57" maxSheetId="4" userName="Natalija Vdobčenko" r:id="rId223" minRId="1580">
    <sheetIdMap count="3">
      <sheetId val="1"/>
      <sheetId val="2"/>
      <sheetId val="3"/>
    </sheetIdMap>
  </header>
  <header guid="{6526F35D-D354-4C51-8393-C3A6C402D37C}" dateTime="2017-01-13T11:17:36" maxSheetId="4" userName="Natalija Vdobčenko" r:id="rId224" minRId="1581">
    <sheetIdMap count="3">
      <sheetId val="1"/>
      <sheetId val="2"/>
      <sheetId val="3"/>
    </sheetIdMap>
  </header>
  <header guid="{A0A422B6-3A4C-44AD-B755-9681D53480F5}" dateTime="2017-01-13T11:18:58" maxSheetId="4" userName="Natalija Vdobčenko" r:id="rId225" minRId="1582">
    <sheetIdMap count="3">
      <sheetId val="1"/>
      <sheetId val="2"/>
      <sheetId val="3"/>
    </sheetIdMap>
  </header>
  <header guid="{D763A7F7-3D60-4F30-A0FD-7261E537CDF2}" dateTime="2017-01-13T11:19:46" maxSheetId="4" userName="Natalija Vdobčenko" r:id="rId226" minRId="1583">
    <sheetIdMap count="3">
      <sheetId val="1"/>
      <sheetId val="2"/>
      <sheetId val="3"/>
    </sheetIdMap>
  </header>
  <header guid="{C7C26B36-41FB-4D31-B8F5-9AA3ACB9017A}" dateTime="2017-01-13T11:20:40" maxSheetId="4" userName="Natalija Vdobčenko" r:id="rId227" minRId="1584">
    <sheetIdMap count="3">
      <sheetId val="1"/>
      <sheetId val="2"/>
      <sheetId val="3"/>
    </sheetIdMap>
  </header>
  <header guid="{018A7C4E-B9CA-4F50-86C8-8EF430DCD5EE}" dateTime="2017-01-13T11:22:14" maxSheetId="4" userName="Natalija Vdobčenko" r:id="rId228" minRId="1585">
    <sheetIdMap count="3">
      <sheetId val="1"/>
      <sheetId val="2"/>
      <sheetId val="3"/>
    </sheetIdMap>
  </header>
  <header guid="{B6AADB32-2859-41BC-A6E3-546C710BA2B8}" dateTime="2017-01-13T11:24:24" maxSheetId="4" userName="Natalija Vdobčenko" r:id="rId229" minRId="1586">
    <sheetIdMap count="3">
      <sheetId val="1"/>
      <sheetId val="2"/>
      <sheetId val="3"/>
    </sheetIdMap>
  </header>
  <header guid="{B2790675-BCCC-45E8-9A49-BF5BBE3EB163}" dateTime="2017-01-13T11:26:52" maxSheetId="4" userName="Natalija Vdobčenko" r:id="rId230" minRId="1587" maxRId="1588">
    <sheetIdMap count="3">
      <sheetId val="1"/>
      <sheetId val="2"/>
      <sheetId val="3"/>
    </sheetIdMap>
  </header>
  <header guid="{3860E60D-07F1-4674-8B9F-EF242FFA6DFF}" dateTime="2017-01-13T11:27:45" maxSheetId="4" userName="Natalija Vdobčenko" r:id="rId231" minRId="1589">
    <sheetIdMap count="3">
      <sheetId val="1"/>
      <sheetId val="2"/>
      <sheetId val="3"/>
    </sheetIdMap>
  </header>
  <header guid="{678AD2A4-9878-4F59-846C-15F058CEDD31}" dateTime="2017-01-13T11:28:23" maxSheetId="4" userName="Natalija Vdobčenko" r:id="rId232" minRId="1590">
    <sheetIdMap count="3">
      <sheetId val="1"/>
      <sheetId val="2"/>
      <sheetId val="3"/>
    </sheetIdMap>
  </header>
  <header guid="{7082C9BA-0FD9-4F13-8ECC-FFC5C28AF1E1}" dateTime="2017-01-13T11:30:03" maxSheetId="4" userName="Natalija Vdobčenko" r:id="rId233" minRId="1591">
    <sheetIdMap count="3">
      <sheetId val="1"/>
      <sheetId val="2"/>
      <sheetId val="3"/>
    </sheetIdMap>
  </header>
  <header guid="{9AF4E9C1-C7AF-4574-ACD0-9B8819840517}" dateTime="2017-01-13T11:32:55" maxSheetId="4" userName="Natalija Vdobčenko" r:id="rId234" minRId="1592" maxRId="1593">
    <sheetIdMap count="3">
      <sheetId val="1"/>
      <sheetId val="2"/>
      <sheetId val="3"/>
    </sheetIdMap>
  </header>
  <header guid="{FD722E6A-47C8-48FE-8D2A-5251281196E9}" dateTime="2017-01-13T11:39:07" maxSheetId="4" userName="Natalija Vdobčenko" r:id="rId235" minRId="1594">
    <sheetIdMap count="3">
      <sheetId val="1"/>
      <sheetId val="2"/>
      <sheetId val="3"/>
    </sheetIdMap>
  </header>
  <header guid="{21E32A69-28FD-428F-A16C-7344D4156834}" dateTime="2017-01-13T11:49:51" maxSheetId="4" userName="Natalija Vdobčenko" r:id="rId236" minRId="1595" maxRId="1596">
    <sheetIdMap count="3">
      <sheetId val="1"/>
      <sheetId val="2"/>
      <sheetId val="3"/>
    </sheetIdMap>
  </header>
  <header guid="{9DE25755-50B7-44C6-801D-A988AB90575C}" dateTime="2017-01-13T11:50:10" maxSheetId="4" userName="Natalija Vdobčenko" r:id="rId237" minRId="1597">
    <sheetIdMap count="3">
      <sheetId val="1"/>
      <sheetId val="2"/>
      <sheetId val="3"/>
    </sheetIdMap>
  </header>
  <header guid="{73BCF1A4-710C-4C8F-8DE0-1BDB75DC0485}" dateTime="2017-01-13T11:55:17" maxSheetId="4" userName="Natalija Vdobčenko" r:id="rId238" minRId="1598" maxRId="1599">
    <sheetIdMap count="3">
      <sheetId val="1"/>
      <sheetId val="2"/>
      <sheetId val="3"/>
    </sheetIdMap>
  </header>
  <header guid="{C6A69294-AD20-41BF-A1F9-9BAC300DE747}" dateTime="2017-01-13T11:57:41" maxSheetId="4" userName="Natalija Vdobčenko" r:id="rId239" minRId="1600">
    <sheetIdMap count="3">
      <sheetId val="1"/>
      <sheetId val="2"/>
      <sheetId val="3"/>
    </sheetIdMap>
  </header>
  <header guid="{053B51E9-A431-4B63-A0A1-6BDF88E59ACB}" dateTime="2017-01-13T11:58:38" maxSheetId="4" userName="Natalija Vdobčenko" r:id="rId240" minRId="1601">
    <sheetIdMap count="3">
      <sheetId val="1"/>
      <sheetId val="2"/>
      <sheetId val="3"/>
    </sheetIdMap>
  </header>
  <header guid="{AC008A75-D4FD-474A-84FF-A60568A20E80}" dateTime="2017-01-13T12:00:24" maxSheetId="4" userName="Natalija Vdobčenko" r:id="rId241">
    <sheetIdMap count="3">
      <sheetId val="1"/>
      <sheetId val="2"/>
      <sheetId val="3"/>
    </sheetIdMap>
  </header>
  <header guid="{4C9C8CAD-CB7E-4CBF-BF4C-E4FED86B1A19}" dateTime="2017-01-13T12:57:26" maxSheetId="4" userName="Natalija Vdobčenko" r:id="rId242">
    <sheetIdMap count="3">
      <sheetId val="1"/>
      <sheetId val="2"/>
      <sheetId val="3"/>
    </sheetIdMap>
  </header>
  <header guid="{0D075A8F-B6BF-4152-99FC-452F8E56DBE0}" dateTime="2017-01-13T13:29:33" maxSheetId="4" userName="Natalija Vdobčenko" r:id="rId243" minRId="1603" maxRId="1604">
    <sheetIdMap count="3">
      <sheetId val="1"/>
      <sheetId val="2"/>
      <sheetId val="3"/>
    </sheetIdMap>
  </header>
  <header guid="{CC77D740-0EFF-40CA-AFDA-D5254D412A8E}" dateTime="2017-01-13T13:30:19" maxSheetId="4" userName="Natalija Vdobčenko" r:id="rId244" minRId="1606">
    <sheetIdMap count="3">
      <sheetId val="1"/>
      <sheetId val="2"/>
      <sheetId val="3"/>
    </sheetIdMap>
  </header>
  <header guid="{45ADBD31-B63B-4CC1-9B7D-3B0347DE3B2B}" dateTime="2017-01-13T13:31:08" maxSheetId="4" userName="Natalija Vdobčenko" r:id="rId245" minRId="1607">
    <sheetIdMap count="3">
      <sheetId val="1"/>
      <sheetId val="2"/>
      <sheetId val="3"/>
    </sheetIdMap>
  </header>
  <header guid="{B9C5212E-C635-45C5-9C77-79FA872AFF61}" dateTime="2017-01-13T13:32:23" maxSheetId="4" userName="Natalija Vdobčenko" r:id="rId246" minRId="1608">
    <sheetIdMap count="3">
      <sheetId val="1"/>
      <sheetId val="2"/>
      <sheetId val="3"/>
    </sheetIdMap>
  </header>
  <header guid="{7F557ACF-408B-4940-A73D-B423DBFCFEA8}" dateTime="2017-01-13T13:33:05" maxSheetId="4" userName="Natalija Vdobčenko" r:id="rId247" minRId="1609">
    <sheetIdMap count="3">
      <sheetId val="1"/>
      <sheetId val="2"/>
      <sheetId val="3"/>
    </sheetIdMap>
  </header>
  <header guid="{3E552460-8AB6-46BF-AB86-542A5010C942}" dateTime="2017-01-13T13:33:42" maxSheetId="4" userName="Natalija Vdobčenko" r:id="rId248" minRId="1610">
    <sheetIdMap count="3">
      <sheetId val="1"/>
      <sheetId val="2"/>
      <sheetId val="3"/>
    </sheetIdMap>
  </header>
  <header guid="{A82B07A4-C5ED-4002-9CD2-B586E8903015}" dateTime="2017-01-13T13:40:13" maxSheetId="4" userName="Natalija Vdobčenko" r:id="rId249" minRId="1611" maxRId="1613">
    <sheetIdMap count="3">
      <sheetId val="1"/>
      <sheetId val="2"/>
      <sheetId val="3"/>
    </sheetIdMap>
  </header>
  <header guid="{F15FA50E-7243-4C76-8057-24DF45CDC9C1}" dateTime="2017-01-13T13:40:24" maxSheetId="4" userName="Natalija Vdobčenko" r:id="rId250">
    <sheetIdMap count="3">
      <sheetId val="1"/>
      <sheetId val="2"/>
      <sheetId val="3"/>
    </sheetIdMap>
  </header>
  <header guid="{8B610813-0151-4078-ADAF-1583ADD3414F}" dateTime="2017-01-13T13:41:03" maxSheetId="4" userName="Natalija Vdobčenko" r:id="rId251" minRId="1614">
    <sheetIdMap count="3">
      <sheetId val="1"/>
      <sheetId val="2"/>
      <sheetId val="3"/>
    </sheetIdMap>
  </header>
  <header guid="{E2C79555-CC52-4148-9287-0D33B992781B}" dateTime="2017-01-13T13:41:53" maxSheetId="4" userName="Natalija Vdobčenko" r:id="rId252" minRId="1615">
    <sheetIdMap count="3">
      <sheetId val="1"/>
      <sheetId val="2"/>
      <sheetId val="3"/>
    </sheetIdMap>
  </header>
  <header guid="{4CC33D44-A622-4F87-9DE9-EAAAED8CC606}" dateTime="2017-01-13T13:42:50" maxSheetId="4" userName="Natalija Vdobčenko" r:id="rId253" minRId="1616">
    <sheetIdMap count="3">
      <sheetId val="1"/>
      <sheetId val="2"/>
      <sheetId val="3"/>
    </sheetIdMap>
  </header>
  <header guid="{403C7A0E-04C6-4072-990C-81988DF239AF}" dateTime="2017-01-13T13:43:21" maxSheetId="4" userName="Natalija Vdobčenko" r:id="rId254" minRId="1617">
    <sheetIdMap count="3">
      <sheetId val="1"/>
      <sheetId val="2"/>
      <sheetId val="3"/>
    </sheetIdMap>
  </header>
  <header guid="{09FA6638-F39D-49CF-9732-244080AD7DCE}" dateTime="2017-01-13T13:46:33" maxSheetId="4" userName="Jolanta Kalniņa" r:id="rId255" minRId="1618" maxRId="1619">
    <sheetIdMap count="3">
      <sheetId val="1"/>
      <sheetId val="2"/>
      <sheetId val="3"/>
    </sheetIdMap>
  </header>
  <header guid="{C31C7CB5-BA8D-45E3-B312-663154166FE4}" dateTime="2017-01-13T13:48:51" maxSheetId="4" userName="Jolanta Kalniņa" r:id="rId256">
    <sheetIdMap count="3">
      <sheetId val="1"/>
      <sheetId val="2"/>
      <sheetId val="3"/>
    </sheetIdMap>
  </header>
  <header guid="{18D63FBA-2696-486F-B987-275651CAD561}" dateTime="2017-01-13T14:05:59" maxSheetId="4" userName="Natalija Vdobčenko" r:id="rId257">
    <sheetIdMap count="3">
      <sheetId val="1"/>
      <sheetId val="2"/>
      <sheetId val="3"/>
    </sheetIdMap>
  </header>
  <header guid="{FD574C62-F116-4BEF-B250-6D71AC93F665}" dateTime="2017-01-13T14:33:06" maxSheetId="4" userName="Jolanta Kalniņa" r:id="rId258" minRId="1623" maxRId="1626">
    <sheetIdMap count="3">
      <sheetId val="1"/>
      <sheetId val="2"/>
      <sheetId val="3"/>
    </sheetIdMap>
  </header>
  <header guid="{50104AE5-1DCE-4A95-9C24-1BE695DC1AD2}" dateTime="2017-01-13T14:33:16" maxSheetId="4" userName="Jolanta Kalniņa" r:id="rId259" minRId="1628" maxRId="1629">
    <sheetIdMap count="3">
      <sheetId val="1"/>
      <sheetId val="2"/>
      <sheetId val="3"/>
    </sheetIdMap>
  </header>
  <header guid="{659D4D2E-8A6F-466F-86D1-526956E1D8AF}" dateTime="2017-01-13T16:00:24" maxSheetId="4" userName="Jolanta Kalniņa" r:id="rId260">
    <sheetIdMap count="3">
      <sheetId val="1"/>
      <sheetId val="2"/>
      <sheetId val="3"/>
    </sheetIdMap>
  </header>
  <header guid="{7BB507D2-1F64-4E28-BEB2-BC3C4DBBFDE2}" dateTime="2017-01-17T17:06:05" maxSheetId="4" userName="Jolanta Kalniņa" r:id="rId261" minRId="1631" maxRId="1651">
    <sheetIdMap count="3">
      <sheetId val="1"/>
      <sheetId val="2"/>
      <sheetId val="3"/>
    </sheetIdMap>
  </header>
  <header guid="{79CB0E2D-F9EF-433E-B502-707EFA9E9DD0}" dateTime="2017-01-18T08:18:44" maxSheetId="4" userName="Jolanta Kalniņa" r:id="rId262" minRId="1653" maxRId="1654">
    <sheetIdMap count="3">
      <sheetId val="1"/>
      <sheetId val="2"/>
      <sheetId val="3"/>
    </sheetIdMap>
  </header>
  <header guid="{F0037DA0-7106-4B55-8095-DEB209A43582}" dateTime="2017-01-24T13:47:49" maxSheetId="4" userName="Natalija Vdobčenko" r:id="rId263">
    <sheetIdMap count="3">
      <sheetId val="1"/>
      <sheetId val="2"/>
      <sheetId val="3"/>
    </sheetIdMap>
  </header>
  <header guid="{D13F76F5-A845-49E6-8566-EB8891D8FD52}" dateTime="2017-09-19T10:40:48" maxSheetId="4" userName="Jolanta Kalniņa" r:id="rId264" minRId="1657" maxRId="2215">
    <sheetIdMap count="3">
      <sheetId val="1"/>
      <sheetId val="2"/>
      <sheetId val="3"/>
    </sheetIdMap>
  </header>
  <header guid="{297EB304-CC0A-4E70-951C-65AF20A81CF1}" dateTime="2017-10-31T08:54:10" maxSheetId="4" userName="Natalija Vdobčenko" r:id="rId265">
    <sheetIdMap count="3">
      <sheetId val="1"/>
      <sheetId val="2"/>
      <sheetId val="3"/>
    </sheetIdMap>
  </header>
  <header guid="{C0D95ACB-01F9-4709-838C-198C016CCA72}" dateTime="2017-10-31T08:55:08" maxSheetId="4" userName="Natalija Vdobčenko" r:id="rId266" minRId="2218" maxRId="2219">
    <sheetIdMap count="3">
      <sheetId val="1"/>
      <sheetId val="2"/>
      <sheetId val="3"/>
    </sheetIdMap>
  </header>
  <header guid="{C2D18B12-F68E-4552-99AF-2D2A14677368}" dateTime="2017-10-31T08:59:50" maxSheetId="4" userName="Natalija Vdobčenko" r:id="rId267" minRId="2220" maxRId="2221">
    <sheetIdMap count="3">
      <sheetId val="1"/>
      <sheetId val="2"/>
      <sheetId val="3"/>
    </sheetIdMap>
  </header>
  <header guid="{7E72DDFF-F7FF-481D-ABF9-2C4717924D26}" dateTime="2017-10-31T09:00:24" maxSheetId="4" userName="Natalija Vdobčenko" r:id="rId268">
    <sheetIdMap count="3">
      <sheetId val="1"/>
      <sheetId val="2"/>
      <sheetId val="3"/>
    </sheetIdMap>
  </header>
  <header guid="{ADBA6C14-9D8F-40F2-8F28-494CE4EFE72F}" dateTime="2017-10-31T09:04:01" maxSheetId="4" userName="Natalija Vdobčenko" r:id="rId269" minRId="2222">
    <sheetIdMap count="3">
      <sheetId val="1"/>
      <sheetId val="2"/>
      <sheetId val="3"/>
    </sheetIdMap>
  </header>
  <header guid="{7A38942D-2FC8-465F-94BA-95540D8D2AC9}" dateTime="2017-10-31T09:04:54" maxSheetId="4" userName="Natalija Vdobčenko" r:id="rId270" minRId="2223">
    <sheetIdMap count="3">
      <sheetId val="1"/>
      <sheetId val="2"/>
      <sheetId val="3"/>
    </sheetIdMap>
  </header>
  <header guid="{BCE6FB22-2F76-49C1-A44B-3CB1A62284F8}" dateTime="2017-10-31T09:06:22" maxSheetId="4" userName="Natalija Vdobčenko" r:id="rId271" minRId="2224" maxRId="2225">
    <sheetIdMap count="3">
      <sheetId val="1"/>
      <sheetId val="2"/>
      <sheetId val="3"/>
    </sheetIdMap>
  </header>
  <header guid="{BAEE22E9-B624-4ECE-99E2-B65AD5EACDB1}" dateTime="2017-10-31T09:07:46" maxSheetId="4" userName="Natalija Vdobčenko" r:id="rId272" minRId="2226" maxRId="2227">
    <sheetIdMap count="3">
      <sheetId val="1"/>
      <sheetId val="2"/>
      <sheetId val="3"/>
    </sheetIdMap>
  </header>
  <header guid="{4FDD4F2B-7002-472C-A16A-B8282A1939B7}" dateTime="2017-10-31T09:11:08" maxSheetId="4" userName="Natalija Vdobčenko" r:id="rId273" minRId="2228">
    <sheetIdMap count="3">
      <sheetId val="1"/>
      <sheetId val="2"/>
      <sheetId val="3"/>
    </sheetIdMap>
  </header>
  <header guid="{42C1E52A-14C9-4433-8D25-403CC407399A}" dateTime="2017-10-31T11:37:06" maxSheetId="4" userName="Jolanta Kalniņa" r:id="rId274" minRId="2229">
    <sheetIdMap count="3">
      <sheetId val="1"/>
      <sheetId val="2"/>
      <sheetId val="3"/>
    </sheetIdMap>
  </header>
  <header guid="{1BE01F8D-7A9A-4FDB-84E4-0C7B51122160}" dateTime="2017-10-31T11:42:40" maxSheetId="4" userName="Jolanta Kalniņa" r:id="rId275" minRId="2231">
    <sheetIdMap count="3">
      <sheetId val="1"/>
      <sheetId val="2"/>
      <sheetId val="3"/>
    </sheetIdMap>
  </header>
  <header guid="{D98AA404-1414-41B9-852B-F3A017D01FE3}" dateTime="2017-10-31T14:35:44" maxSheetId="4" userName="Jolanta Kalniņa" r:id="rId276" minRId="2232" maxRId="2233">
    <sheetIdMap count="3">
      <sheetId val="1"/>
      <sheetId val="2"/>
      <sheetId val="3"/>
    </sheetIdMap>
  </header>
  <header guid="{81E6BA19-864B-4259-9D88-81EB23111B97}" dateTime="2017-11-01T11:12:12" maxSheetId="4" userName="Natalija Vdobčenko" r:id="rId277">
    <sheetIdMap count="3">
      <sheetId val="1"/>
      <sheetId val="2"/>
      <sheetId val="3"/>
    </sheetIdMap>
  </header>
  <header guid="{174DD4CA-DD54-4270-A7E9-E737959EDAEB}" dateTime="2017-11-01T11:15:08" maxSheetId="4" userName="Natalija Vdobčenko" r:id="rId278" minRId="2236">
    <sheetIdMap count="3">
      <sheetId val="1"/>
      <sheetId val="2"/>
      <sheetId val="3"/>
    </sheetIdMap>
  </header>
  <header guid="{FF277F53-4D31-4A0C-ADC5-EC82DEBB7EF9}" dateTime="2017-11-01T11:50:14" maxSheetId="4" userName="Natalija Vdobčenko" r:id="rId279">
    <sheetIdMap count="3">
      <sheetId val="1"/>
      <sheetId val="2"/>
      <sheetId val="3"/>
    </sheetIdMap>
  </header>
  <header guid="{EF0A0C16-0F50-401E-8629-CE8B1C949B8B}" dateTime="2017-11-01T11:59:35" maxSheetId="4" userName="Natalija Vdobčenko" r:id="rId280" minRId="2238" maxRId="2240">
    <sheetIdMap count="3">
      <sheetId val="1"/>
      <sheetId val="2"/>
      <sheetId val="3"/>
    </sheetIdMap>
  </header>
  <header guid="{542C4FC3-64CF-4DCB-8B7C-ED2996947688}" dateTime="2017-11-01T13:48:42" maxSheetId="4" userName="Natalija Vdobčenko" r:id="rId281">
    <sheetIdMap count="3">
      <sheetId val="1"/>
      <sheetId val="2"/>
      <sheetId val="3"/>
    </sheetIdMap>
  </header>
  <header guid="{C1B6BAC2-FB28-4B59-B541-AB2C6F11917D}" dateTime="2017-11-01T13:55:14" maxSheetId="4" userName="Natalija Vdobčenko" r:id="rId282">
    <sheetIdMap count="3">
      <sheetId val="1"/>
      <sheetId val="2"/>
      <sheetId val="3"/>
    </sheetIdMap>
  </header>
  <header guid="{CB14C67E-6858-4D9F-AC30-B29F207B2367}" dateTime="2017-11-01T13:58:28" maxSheetId="4" userName="Natalija Vdobčenko" r:id="rId283" minRId="2243">
    <sheetIdMap count="3">
      <sheetId val="1"/>
      <sheetId val="2"/>
      <sheetId val="3"/>
    </sheetIdMap>
  </header>
  <header guid="{7CC19B66-E1E7-4364-84FF-961CA1CD9ED3}" dateTime="2017-11-01T14:00:24" maxSheetId="4" userName="Natalija Vdobčenko" r:id="rId284" minRId="2245" maxRId="2246">
    <sheetIdMap count="3">
      <sheetId val="1"/>
      <sheetId val="2"/>
      <sheetId val="3"/>
    </sheetIdMap>
  </header>
  <header guid="{5200DB30-D405-492C-8B35-ACFDE9E7D1DA}" dateTime="2017-11-01T14:09:15" maxSheetId="4" userName="Natalija Vdobčenko" r:id="rId285" minRId="2247" maxRId="2249">
    <sheetIdMap count="3">
      <sheetId val="1"/>
      <sheetId val="2"/>
      <sheetId val="3"/>
    </sheetIdMap>
  </header>
  <header guid="{6ED95DD2-924C-44C4-B43F-FC3925163FA0}" dateTime="2017-11-01T14:14:29" maxSheetId="4" userName="Natalija Vdobčenko" r:id="rId286" minRId="2250">
    <sheetIdMap count="3">
      <sheetId val="1"/>
      <sheetId val="2"/>
      <sheetId val="3"/>
    </sheetIdMap>
  </header>
  <header guid="{287BEF91-DF2B-4975-BAB9-D6955A2788F1}" dateTime="2017-11-01T14:24:59" maxSheetId="4" userName="Natalija Vdobčenko" r:id="rId287" minRId="2252" maxRId="2254">
    <sheetIdMap count="3">
      <sheetId val="1"/>
      <sheetId val="2"/>
      <sheetId val="3"/>
    </sheetIdMap>
  </header>
  <header guid="{331082B1-F101-4F4B-8C43-5AC0EBF81E59}" dateTime="2017-11-01T14:29:52" maxSheetId="4" userName="Natalija Vdobčenko" r:id="rId288" minRId="2256" maxRId="2258">
    <sheetIdMap count="3">
      <sheetId val="1"/>
      <sheetId val="2"/>
      <sheetId val="3"/>
    </sheetIdMap>
  </header>
  <header guid="{37FF570F-C444-477C-B66E-87DC7EB7F751}" dateTime="2017-11-01T14:35:34" maxSheetId="4" userName="Natalija Vdobčenko" r:id="rId289">
    <sheetIdMap count="3">
      <sheetId val="1"/>
      <sheetId val="2"/>
      <sheetId val="3"/>
    </sheetIdMap>
  </header>
  <header guid="{B383B008-B23B-4C3D-B0E2-DE4A499D9A34}" dateTime="2017-11-01T14:51:31" maxSheetId="4" userName="Natalija Vdobčenko" r:id="rId290" minRId="2261" maxRId="2264">
    <sheetIdMap count="3">
      <sheetId val="1"/>
      <sheetId val="2"/>
      <sheetId val="3"/>
    </sheetIdMap>
  </header>
  <header guid="{ECA64DBC-133D-49D5-B1F6-845A9F656CF3}" dateTime="2017-11-01T14:58:23" maxSheetId="4" userName="Natalija Vdobčenko" r:id="rId291" minRId="2265" maxRId="2267">
    <sheetIdMap count="3">
      <sheetId val="1"/>
      <sheetId val="2"/>
      <sheetId val="3"/>
    </sheetIdMap>
  </header>
  <header guid="{6DAE803D-2500-48EB-85E9-6F5271823138}" dateTime="2017-11-01T15:05:56" maxSheetId="4" userName="Natalija Vdobčenko" r:id="rId292" minRId="2269">
    <sheetIdMap count="3">
      <sheetId val="1"/>
      <sheetId val="2"/>
      <sheetId val="3"/>
    </sheetIdMap>
  </header>
  <header guid="{BFE16354-5A7E-4A89-8024-8C895B776333}" dateTime="2017-11-02T13:52:08" maxSheetId="4" userName="Natalija Vdobčenko" r:id="rId293" minRId="2271" maxRId="2275">
    <sheetIdMap count="3">
      <sheetId val="1"/>
      <sheetId val="2"/>
      <sheetId val="3"/>
    </sheetIdMap>
  </header>
  <header guid="{BD9DDC3A-50F6-493B-8CA0-A0D2AA13E753}" dateTime="2017-11-02T14:03:24" maxSheetId="4" userName="Natalija Vdobčenko" r:id="rId294" minRId="2277">
    <sheetIdMap count="3">
      <sheetId val="1"/>
      <sheetId val="2"/>
      <sheetId val="3"/>
    </sheetIdMap>
  </header>
  <header guid="{7F95ADAA-FD27-4B81-88D3-E1E3D08EBE38}" dateTime="2017-11-02T14:06:55" maxSheetId="4" userName="Natalija Vdobčenko" r:id="rId295" minRId="2279" maxRId="2280">
    <sheetIdMap count="3">
      <sheetId val="1"/>
      <sheetId val="2"/>
      <sheetId val="3"/>
    </sheetIdMap>
  </header>
  <header guid="{B79327BB-9718-4287-B9E6-45500F40A8F6}" dateTime="2017-11-02T14:33:56" maxSheetId="4" userName="Natalija Vdobčenko" r:id="rId296">
    <sheetIdMap count="3">
      <sheetId val="1"/>
      <sheetId val="2"/>
      <sheetId val="3"/>
    </sheetIdMap>
  </header>
  <header guid="{317848B1-C591-42C2-8333-544A751A2D4A}" dateTime="2017-11-03T09:21:10" maxSheetId="4" userName="Natalija Vdobčenko" r:id="rId297" minRId="2282">
    <sheetIdMap count="3">
      <sheetId val="1"/>
      <sheetId val="2"/>
      <sheetId val="3"/>
    </sheetIdMap>
  </header>
  <header guid="{89F02371-DAFE-4E47-AB62-5907C7C69F60}" dateTime="2017-11-03T09:22:08" maxSheetId="4" userName="Natalija Vdobčenko" r:id="rId298" minRId="2284" maxRId="2285">
    <sheetIdMap count="3">
      <sheetId val="1"/>
      <sheetId val="2"/>
      <sheetId val="3"/>
    </sheetIdMap>
  </header>
  <header guid="{25DD667B-FCB1-448E-BA29-FA94EDA54D72}" dateTime="2017-11-03T09:46:52" maxSheetId="4" userName="Natalija Vdobčenko" r:id="rId299" minRId="2286" maxRId="2303">
    <sheetIdMap count="3">
      <sheetId val="1"/>
      <sheetId val="2"/>
      <sheetId val="3"/>
    </sheetIdMap>
  </header>
  <header guid="{C1832CEF-ED89-4806-9DA1-2F9CC9370F22}" dateTime="2017-11-03T09:51:41" maxSheetId="4" userName="Natalija Vdobčenko" r:id="rId300" minRId="2305" maxRId="2307">
    <sheetIdMap count="3">
      <sheetId val="1"/>
      <sheetId val="2"/>
      <sheetId val="3"/>
    </sheetIdMap>
  </header>
  <header guid="{761D6011-F72E-4D5A-8CC5-BC3508E30AA1}" dateTime="2017-11-03T09:53:22" maxSheetId="4" userName="Natalija Vdobčenko" r:id="rId301" minRId="2308">
    <sheetIdMap count="3">
      <sheetId val="1"/>
      <sheetId val="2"/>
      <sheetId val="3"/>
    </sheetIdMap>
  </header>
  <header guid="{70D73D23-6F05-4987-9AD4-DACEC7B784E2}" dateTime="2017-11-03T10:01:39" maxSheetId="4" userName="Natalija Vdobčenko" r:id="rId302" minRId="2309" maxRId="2319">
    <sheetIdMap count="3">
      <sheetId val="1"/>
      <sheetId val="2"/>
      <sheetId val="3"/>
    </sheetIdMap>
  </header>
  <header guid="{A816063B-1D0D-4F63-AE8C-30D64686C5F4}" dateTime="2017-11-03T10:02:44" maxSheetId="4" userName="Natalija Vdobčenko" r:id="rId303" minRId="2321" maxRId="2323">
    <sheetIdMap count="3">
      <sheetId val="1"/>
      <sheetId val="2"/>
      <sheetId val="3"/>
    </sheetIdMap>
  </header>
  <header guid="{182D86AF-1D4A-4E1A-B917-4D19BAC41C25}" dateTime="2017-11-03T10:07:32" maxSheetId="4" userName="Natalija Vdobčenko" r:id="rId304" minRId="2324" maxRId="2344">
    <sheetIdMap count="3">
      <sheetId val="1"/>
      <sheetId val="2"/>
      <sheetId val="3"/>
    </sheetIdMap>
  </header>
  <header guid="{321870B2-C0F1-453B-A7A0-1A22848FEA8C}" dateTime="2017-11-03T10:09:50" maxSheetId="4" userName="Natalija Vdobčenko" r:id="rId305" minRId="2345" maxRId="2358">
    <sheetIdMap count="3">
      <sheetId val="1"/>
      <sheetId val="2"/>
      <sheetId val="3"/>
    </sheetIdMap>
  </header>
  <header guid="{9898BB8B-6EC2-44C2-8084-F90BBB85A662}" dateTime="2017-11-03T10:12:26" maxSheetId="4" userName="Natalija Vdobčenko" r:id="rId306" minRId="2359" maxRId="2377">
    <sheetIdMap count="3">
      <sheetId val="1"/>
      <sheetId val="2"/>
      <sheetId val="3"/>
    </sheetIdMap>
  </header>
  <header guid="{BF194C9C-FCB4-4D39-B998-9A59BCA05BC3}" dateTime="2017-11-03T10:13:57" maxSheetId="4" userName="Natalija Vdobčenko" r:id="rId307" minRId="2378" maxRId="2383">
    <sheetIdMap count="3">
      <sheetId val="1"/>
      <sheetId val="2"/>
      <sheetId val="3"/>
    </sheetIdMap>
  </header>
  <header guid="{3A7C3189-88CB-42F8-BD3E-29D36DCEF326}" dateTime="2017-11-03T10:15:17" maxSheetId="4" userName="Natalija Vdobčenko" r:id="rId308" minRId="2384" maxRId="2394">
    <sheetIdMap count="3">
      <sheetId val="1"/>
      <sheetId val="2"/>
      <sheetId val="3"/>
    </sheetIdMap>
  </header>
  <header guid="{0949683E-D72D-4044-B7A5-DB8CF27546B1}" dateTime="2017-11-03T10:18:10" maxSheetId="4" userName="Natalija Vdobčenko" r:id="rId309" minRId="2395" maxRId="2415">
    <sheetIdMap count="3">
      <sheetId val="1"/>
      <sheetId val="2"/>
      <sheetId val="3"/>
    </sheetIdMap>
  </header>
  <header guid="{96A910F7-F269-4763-B4FB-348BB0D8D25F}" dateTime="2017-11-03T10:21:19" maxSheetId="4" userName="Natalija Vdobčenko" r:id="rId310" minRId="2416" maxRId="2431">
    <sheetIdMap count="3">
      <sheetId val="1"/>
      <sheetId val="2"/>
      <sheetId val="3"/>
    </sheetIdMap>
  </header>
  <header guid="{7C10CB71-141F-4C7B-A6BA-7F03D4FA1CE2}" dateTime="2017-11-03T10:26:59" maxSheetId="4" userName="Natalija Vdobčenko" r:id="rId311" minRId="2432" maxRId="2463">
    <sheetIdMap count="3">
      <sheetId val="1"/>
      <sheetId val="2"/>
      <sheetId val="3"/>
    </sheetIdMap>
  </header>
  <header guid="{7B898C71-7018-4B46-AE99-D6B2733E772F}" dateTime="2017-11-03T10:28:56" maxSheetId="4" userName="Natalija Vdobčenko" r:id="rId312" minRId="2464" maxRId="2467">
    <sheetIdMap count="3">
      <sheetId val="1"/>
      <sheetId val="2"/>
      <sheetId val="3"/>
    </sheetIdMap>
  </header>
  <header guid="{410BECF4-B7EA-407E-97A8-6C714A11CAD7}" dateTime="2017-11-03T10:29:34" maxSheetId="4" userName="Natalija Vdobčenko" r:id="rId313" minRId="2468">
    <sheetIdMap count="3">
      <sheetId val="1"/>
      <sheetId val="2"/>
      <sheetId val="3"/>
    </sheetIdMap>
  </header>
  <header guid="{F6A3718D-C42B-4F99-92A1-5FA6F4CAC948}" dateTime="2017-11-03T10:37:04" maxSheetId="4" userName="Natalija Vdobčenko" r:id="rId314" minRId="2469" maxRId="2488">
    <sheetIdMap count="3">
      <sheetId val="1"/>
      <sheetId val="2"/>
      <sheetId val="3"/>
    </sheetIdMap>
  </header>
  <header guid="{6FC45A73-C9DE-4C68-A9D0-DD827C6C34FF}" dateTime="2017-11-03T10:43:21" maxSheetId="4" userName="Natalija Vdobčenko" r:id="rId315" minRId="2489" maxRId="2532">
    <sheetIdMap count="3">
      <sheetId val="1"/>
      <sheetId val="2"/>
      <sheetId val="3"/>
    </sheetIdMap>
  </header>
  <header guid="{0F3552BA-E263-47FF-8EBB-6ADA67573648}" dateTime="2017-11-03T10:46:06" maxSheetId="4" userName="Natalija Vdobčenko" r:id="rId316" minRId="2533" maxRId="2534">
    <sheetIdMap count="3">
      <sheetId val="1"/>
      <sheetId val="2"/>
      <sheetId val="3"/>
    </sheetIdMap>
  </header>
  <header guid="{4EE92FF1-F4C1-4B91-8230-1882E011858D}" dateTime="2017-11-03T10:47:48" maxSheetId="4" userName="Natalija Vdobčenko" r:id="rId317" minRId="2535" maxRId="2547">
    <sheetIdMap count="3">
      <sheetId val="1"/>
      <sheetId val="2"/>
      <sheetId val="3"/>
    </sheetIdMap>
  </header>
  <header guid="{2D9B47F9-6C3E-4EF4-9455-B20B4D14DF54}" dateTime="2017-11-03T10:49:41" maxSheetId="4" userName="Natalija Vdobčenko" r:id="rId318" minRId="2548" maxRId="2551">
    <sheetIdMap count="3">
      <sheetId val="1"/>
      <sheetId val="2"/>
      <sheetId val="3"/>
    </sheetIdMap>
  </header>
  <header guid="{C716D847-43AE-4A21-844C-F5347C1E5F04}" dateTime="2017-11-03T10:58:22" maxSheetId="4" userName="Natalija Vdobčenko" r:id="rId319">
    <sheetIdMap count="3">
      <sheetId val="1"/>
      <sheetId val="2"/>
      <sheetId val="3"/>
    </sheetIdMap>
  </header>
  <header guid="{7E70C502-37AD-421D-9F49-944F2007CB0C}" dateTime="2017-11-03T10:59:17" maxSheetId="4" userName="Natalija Vdobčenko" r:id="rId320">
    <sheetIdMap count="3">
      <sheetId val="1"/>
      <sheetId val="2"/>
      <sheetId val="3"/>
    </sheetIdMap>
  </header>
  <header guid="{5A2F0660-6060-4031-9CBE-D05E418B58D6}" dateTime="2017-11-03T11:01:33" maxSheetId="4" userName="Natalija Vdobčenko" r:id="rId321">
    <sheetIdMap count="3">
      <sheetId val="1"/>
      <sheetId val="2"/>
      <sheetId val="3"/>
    </sheetIdMap>
  </header>
  <header guid="{72683155-6AA2-45BF-AEB3-FADE74B69519}" dateTime="2017-11-03T14:31:45" maxSheetId="4" userName="Natalija Vdobčenko" r:id="rId322" minRId="2552" maxRId="2556">
    <sheetIdMap count="3">
      <sheetId val="1"/>
      <sheetId val="2"/>
      <sheetId val="3"/>
    </sheetIdMap>
  </header>
  <header guid="{590F70A6-AD8E-4DE2-9BF0-A5CF069C9E63}" dateTime="2017-11-03T14:46:21" maxSheetId="4" userName="Natalija Vdobčenko" r:id="rId323">
    <sheetIdMap count="3">
      <sheetId val="1"/>
      <sheetId val="2"/>
      <sheetId val="3"/>
    </sheetIdMap>
  </header>
  <header guid="{B4B39D48-5386-4AE8-A758-3D124356C9B5}" dateTime="2017-11-03T14:55:44" maxSheetId="4" userName="Natalija Vdobčenko" r:id="rId324" minRId="2559" maxRId="2560">
    <sheetIdMap count="3">
      <sheetId val="1"/>
      <sheetId val="2"/>
      <sheetId val="3"/>
    </sheetIdMap>
  </header>
  <header guid="{5CE96591-9676-45DE-A182-F3F3AE6B500D}" dateTime="2017-11-06T08:41:12" maxSheetId="4" userName="Natalija Vdobčenko" r:id="rId325">
    <sheetIdMap count="3">
      <sheetId val="1"/>
      <sheetId val="2"/>
      <sheetId val="3"/>
    </sheetIdMap>
  </header>
  <header guid="{1F271860-AB40-4A52-99D7-C154D89962C6}" dateTime="2017-11-06T08:43:54" maxSheetId="4" userName="Natalija Vdobčenko" r:id="rId326" minRId="2562" maxRId="2564">
    <sheetIdMap count="3">
      <sheetId val="1"/>
      <sheetId val="2"/>
      <sheetId val="3"/>
    </sheetIdMap>
  </header>
  <header guid="{3ACAC7B2-8742-4240-BE6E-CAA8E3FF2EE2}" dateTime="2017-11-06T13:03:54" maxSheetId="4" userName="Natalija Vdobčenko" r:id="rId327" minRId="2565" maxRId="2566">
    <sheetIdMap count="3">
      <sheetId val="1"/>
      <sheetId val="2"/>
      <sheetId val="3"/>
    </sheetIdMap>
  </header>
  <header guid="{CCEE4228-8DEB-406E-96B3-3A3E8A39CF3D}" dateTime="2017-11-06T13:39:35" maxSheetId="4" userName="Natalija Vdobčenko" r:id="rId328" minRId="2568">
    <sheetIdMap count="3">
      <sheetId val="1"/>
      <sheetId val="2"/>
      <sheetId val="3"/>
    </sheetIdMap>
  </header>
  <header guid="{8DCE9403-E117-4DCF-9470-9F1152CD8A08}" dateTime="2017-11-06T13:46:18" maxSheetId="4" userName="Natalija Vdobčenko" r:id="rId329" minRId="2570" maxRId="2572">
    <sheetIdMap count="3">
      <sheetId val="1"/>
      <sheetId val="2"/>
      <sheetId val="3"/>
    </sheetIdMap>
  </header>
  <header guid="{05F0045C-FCC9-43CD-A695-3676D34DA135}" dateTime="2017-11-06T13:51:48" maxSheetId="4" userName="Natalija Vdobčenko" r:id="rId330" minRId="2573" maxRId="2575">
    <sheetIdMap count="3">
      <sheetId val="1"/>
      <sheetId val="2"/>
      <sheetId val="3"/>
    </sheetIdMap>
  </header>
  <header guid="{C714F165-5668-4648-9C81-FBEB7433EFF0}" dateTime="2017-11-06T14:08:17" maxSheetId="4" userName="Natalija Vdobčenko" r:id="rId331" minRId="2576" maxRId="2579">
    <sheetIdMap count="3">
      <sheetId val="1"/>
      <sheetId val="2"/>
      <sheetId val="3"/>
    </sheetIdMap>
  </header>
  <header guid="{79EF631E-61A8-4BEA-A04D-1D64BDFE6DEC}" dateTime="2017-11-06T14:12:47" maxSheetId="4" userName="Natalija Vdobčenko" r:id="rId332" minRId="2580" maxRId="2582">
    <sheetIdMap count="3">
      <sheetId val="1"/>
      <sheetId val="2"/>
      <sheetId val="3"/>
    </sheetIdMap>
  </header>
  <header guid="{897CC015-9471-4823-8356-CC68343C2F36}" dateTime="2017-11-06T14:16:05" maxSheetId="4" userName="Natalija Vdobčenko" r:id="rId333" minRId="2583" maxRId="2585">
    <sheetIdMap count="3">
      <sheetId val="1"/>
      <sheetId val="2"/>
      <sheetId val="3"/>
    </sheetIdMap>
  </header>
  <header guid="{A1FF23A5-0670-486E-9D76-72416B4FDA5E}" dateTime="2017-11-06T14:31:10" maxSheetId="4" userName="Natalija Vdobčenko" r:id="rId334" minRId="2586" maxRId="2589">
    <sheetIdMap count="3">
      <sheetId val="1"/>
      <sheetId val="2"/>
      <sheetId val="3"/>
    </sheetIdMap>
  </header>
  <header guid="{C1232C46-8ED8-47DC-A0A3-396D60383A77}" dateTime="2017-11-06T14:35:32" maxSheetId="4" userName="Natalija Vdobčenko" r:id="rId335" minRId="2590" maxRId="2592">
    <sheetIdMap count="3">
      <sheetId val="1"/>
      <sheetId val="2"/>
      <sheetId val="3"/>
    </sheetIdMap>
  </header>
  <header guid="{C972C6BA-E496-4B3A-A629-1E06390CB11B}" dateTime="2017-11-06T14:41:22" maxSheetId="4" userName="Natalija Vdobčenko" r:id="rId336" minRId="2593" maxRId="2595">
    <sheetIdMap count="3">
      <sheetId val="1"/>
      <sheetId val="2"/>
      <sheetId val="3"/>
    </sheetIdMap>
  </header>
  <header guid="{38BEB0DA-571D-4447-80DF-B48F1C5869AC}" dateTime="2017-11-06T14:45:32" maxSheetId="4" userName="Natalija Vdobčenko" r:id="rId337" minRId="2596" maxRId="2597">
    <sheetIdMap count="3">
      <sheetId val="1"/>
      <sheetId val="2"/>
      <sheetId val="3"/>
    </sheetIdMap>
  </header>
  <header guid="{55F6C6F3-4F5D-48D9-A364-D18D58C60D9D}" dateTime="2017-11-06T14:50:21" maxSheetId="4" userName="Natalija Vdobčenko" r:id="rId338" minRId="2598" maxRId="2600">
    <sheetIdMap count="3">
      <sheetId val="1"/>
      <sheetId val="2"/>
      <sheetId val="3"/>
    </sheetIdMap>
  </header>
  <header guid="{632FDC16-40E4-4032-AD2A-B84F5D1C28EC}" dateTime="2017-11-06T14:51:39" maxSheetId="4" userName="Natalija Vdobčenko" r:id="rId339" minRId="2601">
    <sheetIdMap count="3">
      <sheetId val="1"/>
      <sheetId val="2"/>
      <sheetId val="3"/>
    </sheetIdMap>
  </header>
  <header guid="{5101DBC6-153B-4F40-959A-A4D0ABA774B1}" dateTime="2017-11-06T14:59:25" maxSheetId="4" userName="Natalija Vdobčenko" r:id="rId340" minRId="2602">
    <sheetIdMap count="3">
      <sheetId val="1"/>
      <sheetId val="2"/>
      <sheetId val="3"/>
    </sheetIdMap>
  </header>
  <header guid="{22E07EDF-D472-4C49-B390-5FB7B91DEE1D}" dateTime="2017-11-06T15:45:29" maxSheetId="4" userName="Natalija Vdobčenko" r:id="rId341" minRId="2603">
    <sheetIdMap count="3">
      <sheetId val="1"/>
      <sheetId val="2"/>
      <sheetId val="3"/>
    </sheetIdMap>
  </header>
  <header guid="{09D319F3-4EF7-424A-A268-700FD3BC4163}" dateTime="2017-11-06T16:37:47" maxSheetId="4" userName="Natalija Vdobčenko" r:id="rId342" minRId="2604" maxRId="2606">
    <sheetIdMap count="3">
      <sheetId val="1"/>
      <sheetId val="2"/>
      <sheetId val="3"/>
    </sheetIdMap>
  </header>
  <header guid="{0838C4B9-E11F-4D9A-BEF9-5A238E2FB2A8}" dateTime="2017-11-07T09:32:13" maxSheetId="4" userName="Natalija Vdobčenko" r:id="rId343" minRId="2608">
    <sheetIdMap count="3">
      <sheetId val="1"/>
      <sheetId val="2"/>
      <sheetId val="3"/>
    </sheetIdMap>
  </header>
  <header guid="{C4459051-92B4-443B-9545-5E08964E1956}" dateTime="2017-11-07T09:46:36" maxSheetId="4" userName="Natalija Vdobčenko" r:id="rId344" minRId="2610">
    <sheetIdMap count="3">
      <sheetId val="1"/>
      <sheetId val="2"/>
      <sheetId val="3"/>
    </sheetIdMap>
  </header>
  <header guid="{D5E4B404-3E6C-4CD8-B4A9-5140424D7E72}" dateTime="2017-11-07T09:57:25" maxSheetId="4" userName="Natalija Vdobčenko" r:id="rId345" minRId="2611">
    <sheetIdMap count="3">
      <sheetId val="1"/>
      <sheetId val="2"/>
      <sheetId val="3"/>
    </sheetIdMap>
  </header>
  <header guid="{FC843964-BAA4-4C94-B54D-09045278471B}" dateTime="2017-11-07T10:11:21" maxSheetId="4" userName="Natalija Vdobčenko" r:id="rId346" minRId="2613">
    <sheetIdMap count="3">
      <sheetId val="1"/>
      <sheetId val="2"/>
      <sheetId val="3"/>
    </sheetIdMap>
  </header>
  <header guid="{02E4F9AB-A91F-45BC-83C9-F7420C621750}" dateTime="2017-11-07T10:34:46" maxSheetId="4" userName="Natalija Vdobčenko" r:id="rId347" minRId="2615">
    <sheetIdMap count="3">
      <sheetId val="1"/>
      <sheetId val="2"/>
      <sheetId val="3"/>
    </sheetIdMap>
  </header>
  <header guid="{780CB610-26CC-4558-A3EF-07C20A9C3B99}" dateTime="2017-11-07T10:50:53" maxSheetId="4" userName="Natalija Vdobčenko" r:id="rId348" minRId="2616" maxRId="2617">
    <sheetIdMap count="3">
      <sheetId val="1"/>
      <sheetId val="2"/>
      <sheetId val="3"/>
    </sheetIdMap>
  </header>
  <header guid="{AE17C92E-0235-463C-AA05-DB533691ADCE}" dateTime="2017-11-07T11:14:58" maxSheetId="4" userName="Natalija Vdobčenko" r:id="rId349" minRId="2619" maxRId="2620">
    <sheetIdMap count="3">
      <sheetId val="1"/>
      <sheetId val="2"/>
      <sheetId val="3"/>
    </sheetIdMap>
  </header>
  <header guid="{06C11E66-D469-4027-A2FE-71146709FD2C}" dateTime="2017-11-07T11:41:35" maxSheetId="4" userName="Natalija Vdobčenko" r:id="rId350" minRId="2622" maxRId="2624">
    <sheetIdMap count="3">
      <sheetId val="1"/>
      <sheetId val="2"/>
      <sheetId val="3"/>
    </sheetIdMap>
  </header>
  <header guid="{677BF0A8-EE0F-4ADF-B6DE-74A20F4F111B}" dateTime="2017-11-07T11:54:02" maxSheetId="4" userName="Natalija Vdobčenko" r:id="rId351" minRId="2625" maxRId="2627">
    <sheetIdMap count="3">
      <sheetId val="1"/>
      <sheetId val="2"/>
      <sheetId val="3"/>
    </sheetIdMap>
  </header>
  <header guid="{53246016-45B1-4DB8-ABDF-8C2FF9B3243A}" dateTime="2017-11-07T16:36:06" maxSheetId="4" userName="Natalija Vdobčenko" r:id="rId352" minRId="2629" maxRId="2632">
    <sheetIdMap count="3">
      <sheetId val="1"/>
      <sheetId val="2"/>
      <sheetId val="3"/>
    </sheetIdMap>
  </header>
  <header guid="{7CD05EE7-79D7-41D7-9999-87E0E88E3414}" dateTime="2017-11-07T16:45:47" maxSheetId="4" userName="Natalija Vdobčenko" r:id="rId353" minRId="2634" maxRId="2637">
    <sheetIdMap count="3">
      <sheetId val="1"/>
      <sheetId val="2"/>
      <sheetId val="3"/>
    </sheetIdMap>
  </header>
  <header guid="{8C899767-6867-4CAD-8818-366D9F06196F}" dateTime="2017-11-07T16:56:14" maxSheetId="4" userName="Natalija Vdobčenko" r:id="rId354" minRId="2638" maxRId="2640">
    <sheetIdMap count="3">
      <sheetId val="1"/>
      <sheetId val="2"/>
      <sheetId val="3"/>
    </sheetIdMap>
  </header>
  <header guid="{42B0FB1C-6EE5-4F51-B33E-E47FBEC88B4C}" dateTime="2017-11-08T08:47:16" maxSheetId="4" userName="Natalija Vdobčenko" r:id="rId355" minRId="2642" maxRId="2645">
    <sheetIdMap count="3">
      <sheetId val="1"/>
      <sheetId val="2"/>
      <sheetId val="3"/>
    </sheetIdMap>
  </header>
  <header guid="{1490C44D-DEBF-4EB4-8230-E72FCE826CE5}" dateTime="2017-11-08T08:50:16" maxSheetId="4" userName="Natalija Vdobčenko" r:id="rId356" minRId="2647" maxRId="2648">
    <sheetIdMap count="3">
      <sheetId val="1"/>
      <sheetId val="2"/>
      <sheetId val="3"/>
    </sheetIdMap>
  </header>
  <header guid="{CD80A55B-14BE-4DD0-B53A-02E14FB1D457}" dateTime="2017-11-08T13:39:24" maxSheetId="4" userName="Jolanta Kalniņa" r:id="rId357" minRId="2649" maxRId="2656">
    <sheetIdMap count="3">
      <sheetId val="1"/>
      <sheetId val="2"/>
      <sheetId val="3"/>
    </sheetIdMap>
  </header>
  <header guid="{309DFB7C-2045-4A53-91A7-D684BAD27CA7}" dateTime="2017-11-08T13:57:42" maxSheetId="4" userName="Natalija Vdobčenko" r:id="rId358" minRId="2658" maxRId="2660">
    <sheetIdMap count="3">
      <sheetId val="1"/>
      <sheetId val="2"/>
      <sheetId val="3"/>
    </sheetIdMap>
  </header>
  <header guid="{9120FD35-A479-4FE5-871A-AFB0ACCAD823}" dateTime="2017-11-08T14:01:06" maxSheetId="4" userName="Natalija Vdobčenko" r:id="rId359" minRId="2662" maxRId="2664">
    <sheetIdMap count="3">
      <sheetId val="1"/>
      <sheetId val="2"/>
      <sheetId val="3"/>
    </sheetIdMap>
  </header>
  <header guid="{1269D6AD-682F-446C-B699-F4C60FDCF7B5}" dateTime="2017-11-08T14:03:45" maxSheetId="4" userName="Jolanta Kalniņa" r:id="rId360" minRId="2666">
    <sheetIdMap count="3">
      <sheetId val="1"/>
      <sheetId val="2"/>
      <sheetId val="3"/>
    </sheetIdMap>
  </header>
  <header guid="{D3536F5B-BCFA-4604-A8B8-BDC40C6E5A75}" dateTime="2017-11-08T14:10:01" maxSheetId="4" userName="Natalija Vdobčenko" r:id="rId361" minRId="2668" maxRId="2670">
    <sheetIdMap count="3">
      <sheetId val="1"/>
      <sheetId val="2"/>
      <sheetId val="3"/>
    </sheetIdMap>
  </header>
  <header guid="{021A9657-3BCE-43A2-982D-3B40718C7010}" dateTime="2017-11-08T14:14:10" maxSheetId="4" userName="Jolanta Kalniņa" r:id="rId362" minRId="2672" maxRId="2674">
    <sheetIdMap count="3">
      <sheetId val="1"/>
      <sheetId val="2"/>
      <sheetId val="3"/>
    </sheetIdMap>
  </header>
  <header guid="{4712C267-9DE9-4524-B3F4-DF4EEF40B5EB}" dateTime="2017-11-08T14:21:38" maxSheetId="4" userName="Natalija Vdobčenko" r:id="rId363" minRId="2675" maxRId="2677">
    <sheetIdMap count="3">
      <sheetId val="1"/>
      <sheetId val="2"/>
      <sheetId val="3"/>
    </sheetIdMap>
  </header>
  <header guid="{597E50D4-6DA3-4970-8170-C6E44DD969D3}" dateTime="2017-11-08T14:30:09" maxSheetId="4" userName="Natalija Vdobčenko" r:id="rId364" minRId="2679">
    <sheetIdMap count="3">
      <sheetId val="1"/>
      <sheetId val="2"/>
      <sheetId val="3"/>
    </sheetIdMap>
  </header>
  <header guid="{DCCF2162-3DA8-4185-9F70-89DE843DF332}" dateTime="2017-11-08T15:33:31" maxSheetId="4" userName="Natalija Vdobčenko" r:id="rId365" minRId="2681">
    <sheetIdMap count="3">
      <sheetId val="1"/>
      <sheetId val="2"/>
      <sheetId val="3"/>
    </sheetIdMap>
  </header>
  <header guid="{175B6FA1-763D-45B5-8637-7407128CFDD1}" dateTime="2017-11-08T16:01:49" maxSheetId="4" userName="Jolanta Kalniņa" r:id="rId366" minRId="2682" maxRId="2685">
    <sheetIdMap count="3">
      <sheetId val="1"/>
      <sheetId val="2"/>
      <sheetId val="3"/>
    </sheetIdMap>
  </header>
  <header guid="{056EB87D-ED7D-4C16-9DB8-4750B51B4D88}" dateTime="2017-11-08T16:11:32" maxSheetId="4" userName="Jolanta Kalniņa" r:id="rId367" minRId="2687" maxRId="2690">
    <sheetIdMap count="3">
      <sheetId val="1"/>
      <sheetId val="2"/>
      <sheetId val="3"/>
    </sheetIdMap>
  </header>
  <header guid="{03AE7220-CEA8-4899-97D4-7104D7512D78}" dateTime="2017-11-08T16:31:18" maxSheetId="4" userName="Jolanta Kalniņa" r:id="rId368" minRId="2691" maxRId="2693">
    <sheetIdMap count="3">
      <sheetId val="1"/>
      <sheetId val="2"/>
      <sheetId val="3"/>
    </sheetIdMap>
  </header>
  <header guid="{A00D4C9F-FB27-4D24-B5BF-613008F8D539}" dateTime="2017-11-08T16:38:23" maxSheetId="4" userName="Jolanta Kalniņa" r:id="rId369" minRId="2694">
    <sheetIdMap count="3">
      <sheetId val="1"/>
      <sheetId val="2"/>
      <sheetId val="3"/>
    </sheetIdMap>
  </header>
  <header guid="{247B3044-4AE6-42B0-9110-8EA3E723CE11}" dateTime="2017-11-08T16:41:19" maxSheetId="4" userName="Jolanta Kalniņa" r:id="rId370" minRId="2695" maxRId="2698">
    <sheetIdMap count="3">
      <sheetId val="1"/>
      <sheetId val="2"/>
      <sheetId val="3"/>
    </sheetIdMap>
  </header>
  <header guid="{47394C6B-EA9D-4AB0-953D-066035DB1E64}" dateTime="2017-11-08T16:44:38" maxSheetId="4" userName="Jolanta Kalniņa" r:id="rId371" minRId="2699" maxRId="2702">
    <sheetIdMap count="3">
      <sheetId val="1"/>
      <sheetId val="2"/>
      <sheetId val="3"/>
    </sheetIdMap>
  </header>
  <header guid="{630EDD58-673C-4B78-9F21-95947D01A608}" dateTime="2017-11-08T16:55:19" maxSheetId="4" userName="Jolanta Kalniņa" r:id="rId372" minRId="2703" maxRId="2706">
    <sheetIdMap count="3">
      <sheetId val="1"/>
      <sheetId val="2"/>
      <sheetId val="3"/>
    </sheetIdMap>
  </header>
  <header guid="{5716DB2F-9E27-45D0-AC02-41F97169A609}" dateTime="2017-11-09T10:06:13" maxSheetId="4" userName="Natalija Vdobčenko" r:id="rId373" minRId="2708" maxRId="2709">
    <sheetIdMap count="3">
      <sheetId val="1"/>
      <sheetId val="2"/>
      <sheetId val="3"/>
    </sheetIdMap>
  </header>
  <header guid="{AF341E42-05B4-4CB6-8E3D-69F3C9C19945}" dateTime="2017-11-09T10:06:54" maxSheetId="4" userName="Natalija Vdobčenko" r:id="rId374" minRId="2711" maxRId="2713">
    <sheetIdMap count="3">
      <sheetId val="1"/>
      <sheetId val="2"/>
      <sheetId val="3"/>
    </sheetIdMap>
  </header>
  <header guid="{50F333FC-2326-4199-A5CE-F8C994CAAB88}" dateTime="2017-11-09T10:07:35" maxSheetId="4" userName="Natalija Vdobčenko" r:id="rId375" minRId="2714" maxRId="2715">
    <sheetIdMap count="3">
      <sheetId val="1"/>
      <sheetId val="2"/>
      <sheetId val="3"/>
    </sheetIdMap>
  </header>
  <header guid="{FF4FE509-FCDC-427C-9DD2-56EA02EC639A}" dateTime="2017-11-09T13:01:37" maxSheetId="4" userName="Natalija Vdobčenko" r:id="rId376" minRId="2716" maxRId="2718">
    <sheetIdMap count="3">
      <sheetId val="1"/>
      <sheetId val="2"/>
      <sheetId val="3"/>
    </sheetIdMap>
  </header>
  <header guid="{C9CE9DFE-DC1E-4DC2-8754-0AFD07F95D22}" dateTime="2017-11-09T13:05:47" maxSheetId="4" userName="Natalija Vdobčenko" r:id="rId377" minRId="2720">
    <sheetIdMap count="3">
      <sheetId val="1"/>
      <sheetId val="2"/>
      <sheetId val="3"/>
    </sheetIdMap>
  </header>
  <header guid="{84861168-B448-46C4-9E6A-CDA625FBE03A}" dateTime="2017-11-09T13:12:00" maxSheetId="4" userName="Natalija Vdobčenko" r:id="rId378" minRId="2721">
    <sheetIdMap count="3">
      <sheetId val="1"/>
      <sheetId val="2"/>
      <sheetId val="3"/>
    </sheetIdMap>
  </header>
  <header guid="{D4E63315-0DFB-4763-A631-5CE3DBEF88F8}" dateTime="2017-11-09T13:56:07" maxSheetId="4" userName="Jolanta Kalniņa" r:id="rId379" minRId="2723" maxRId="2729">
    <sheetIdMap count="3">
      <sheetId val="1"/>
      <sheetId val="2"/>
      <sheetId val="3"/>
    </sheetIdMap>
  </header>
  <header guid="{5C40B49F-F381-41F3-B65B-DB95AF49EA28}" dateTime="2017-11-09T14:36:43" maxSheetId="4" userName="Natalija Vdobčenko" r:id="rId380" minRId="2730" maxRId="2740">
    <sheetIdMap count="3">
      <sheetId val="1"/>
      <sheetId val="2"/>
      <sheetId val="3"/>
    </sheetIdMap>
  </header>
  <header guid="{69A38905-BB94-438F-B0DB-B813F7FD2C13}" dateTime="2017-11-09T14:45:12" maxSheetId="4" userName="Natalija Vdobčenko" r:id="rId381" minRId="2742" maxRId="2745">
    <sheetIdMap count="3">
      <sheetId val="1"/>
      <sheetId val="2"/>
      <sheetId val="3"/>
    </sheetIdMap>
  </header>
  <header guid="{71C32BCA-1DD6-4A49-8B0D-F3C0656720D1}" dateTime="2017-11-09T16:43:09" maxSheetId="4" userName="Natalija Vdobčenko" r:id="rId382">
    <sheetIdMap count="3">
      <sheetId val="1"/>
      <sheetId val="2"/>
      <sheetId val="3"/>
    </sheetIdMap>
  </header>
  <header guid="{B8CA68FF-B49D-4276-825D-CF18ACE37F27}" dateTime="2017-11-09T16:52:44" maxSheetId="4" userName="Jolanta Kalniņa" r:id="rId383" minRId="2747" maxRId="2753">
    <sheetIdMap count="3">
      <sheetId val="1"/>
      <sheetId val="2"/>
      <sheetId val="3"/>
    </sheetIdMap>
  </header>
  <header guid="{419A575F-D1F4-4463-B1F7-80A2BF43D04E}" dateTime="2017-11-09T17:02:18" maxSheetId="4" userName="Jolanta Kalniņa" r:id="rId384">
    <sheetIdMap count="3">
      <sheetId val="1"/>
      <sheetId val="2"/>
      <sheetId val="3"/>
    </sheetIdMap>
  </header>
  <header guid="{B69AF2C0-3340-4372-A346-92B22FD9E521}" dateTime="2017-11-10T09:46:18" maxSheetId="4" userName="Jolanta Kalniņa" r:id="rId385" minRId="2756" maxRId="2758">
    <sheetIdMap count="3">
      <sheetId val="1"/>
      <sheetId val="2"/>
      <sheetId val="3"/>
    </sheetIdMap>
  </header>
  <header guid="{D592076A-41C6-44B4-BAF7-5F86FDC60053}" dateTime="2017-11-10T09:50:33" maxSheetId="4" userName="Natalija Vdobčenko" r:id="rId386" minRId="2760" maxRId="2763">
    <sheetIdMap count="3">
      <sheetId val="1"/>
      <sheetId val="2"/>
      <sheetId val="3"/>
    </sheetIdMap>
  </header>
  <header guid="{94AFFDF3-34F1-4E02-B2C4-8AFBB1725E06}" dateTime="2017-11-10T09:57:40" maxSheetId="4" userName="Jolanta Kalniņa" r:id="rId387" minRId="2765" maxRId="2767">
    <sheetIdMap count="3">
      <sheetId val="1"/>
      <sheetId val="2"/>
      <sheetId val="3"/>
    </sheetIdMap>
  </header>
  <header guid="{3CCBB91F-4BDC-492A-8830-88FFE479A60D}" dateTime="2017-11-10T10:14:12" maxSheetId="4" userName="Natalija Vdobčenko" r:id="rId388" minRId="2769">
    <sheetIdMap count="3">
      <sheetId val="1"/>
      <sheetId val="2"/>
      <sheetId val="3"/>
    </sheetIdMap>
  </header>
  <header guid="{98CC4EEE-810D-4B79-B092-CFB30ACEB3B2}" dateTime="2017-11-10T10:17:13" maxSheetId="4" userName="Jolanta Kalniņa" r:id="rId389" minRId="2771" maxRId="2773">
    <sheetIdMap count="3">
      <sheetId val="1"/>
      <sheetId val="2"/>
      <sheetId val="3"/>
    </sheetIdMap>
  </header>
  <header guid="{96C7EA8D-FCF0-4291-B541-3C344463A175}" dateTime="2017-11-10T10:26:38" maxSheetId="4" userName="Jolanta Kalniņa" r:id="rId390" minRId="2775" maxRId="2776">
    <sheetIdMap count="3">
      <sheetId val="1"/>
      <sheetId val="2"/>
      <sheetId val="3"/>
    </sheetIdMap>
  </header>
  <header guid="{E3BAFF95-FF76-40B6-870C-430DD8D2E50D}" dateTime="2017-11-10T10:27:27" maxSheetId="4" userName="Natalija Vdobčenko" r:id="rId391">
    <sheetIdMap count="3">
      <sheetId val="1"/>
      <sheetId val="2"/>
      <sheetId val="3"/>
    </sheetIdMap>
  </header>
  <header guid="{A6A37750-0906-4480-9A1F-97AD7FF408C6}" dateTime="2017-11-10T10:35:03" maxSheetId="4" userName="Natalija Vdobčenko" r:id="rId392" minRId="2779" maxRId="2782">
    <sheetIdMap count="3">
      <sheetId val="1"/>
      <sheetId val="2"/>
      <sheetId val="3"/>
    </sheetIdMap>
  </header>
  <header guid="{0F4D3AF8-59D9-40F8-A839-4E54C120AC51}" dateTime="2017-11-10T10:36:32" maxSheetId="4" userName="Jolanta Kalniņa" r:id="rId393" minRId="2783" maxRId="2787">
    <sheetIdMap count="3">
      <sheetId val="1"/>
      <sheetId val="2"/>
      <sheetId val="3"/>
    </sheetIdMap>
  </header>
  <header guid="{1E1861D6-857B-4765-9324-2BCD37AFE0D6}" dateTime="2017-11-10T10:41:03" maxSheetId="4" userName="Natalija Vdobčenko" r:id="rId394" minRId="2788" maxRId="2805">
    <sheetIdMap count="3">
      <sheetId val="1"/>
      <sheetId val="2"/>
      <sheetId val="3"/>
    </sheetIdMap>
  </header>
  <header guid="{1FFBC297-3EA8-4AFB-AE66-50C41545C837}" dateTime="2017-11-10T10:42:25" maxSheetId="4" userName="Natalija Vdobčenko" r:id="rId395" minRId="2807" maxRId="2812">
    <sheetIdMap count="3">
      <sheetId val="1"/>
      <sheetId val="2"/>
      <sheetId val="3"/>
    </sheetIdMap>
  </header>
  <header guid="{652A776E-4B61-4FAC-8F84-B35443446716}" dateTime="2017-11-10T10:44:41" maxSheetId="4" userName="Natalija Vdobčenko" r:id="rId396" minRId="2813" maxRId="2822">
    <sheetIdMap count="3">
      <sheetId val="1"/>
      <sheetId val="2"/>
      <sheetId val="3"/>
    </sheetIdMap>
  </header>
  <header guid="{6BA1C817-3C7D-4713-A3F4-2EB5DC0C722D}" dateTime="2017-11-10T10:48:55" maxSheetId="4" userName="Natalija Vdobčenko" r:id="rId397" minRId="2823" maxRId="2828">
    <sheetIdMap count="3">
      <sheetId val="1"/>
      <sheetId val="2"/>
      <sheetId val="3"/>
    </sheetIdMap>
  </header>
  <header guid="{BA7F049D-F3B4-4165-B133-B181257CA146}" dateTime="2017-11-10T10:58:19" maxSheetId="4" userName="Jolanta Kalniņa" r:id="rId398" minRId="2830">
    <sheetIdMap count="3">
      <sheetId val="1"/>
      <sheetId val="2"/>
      <sheetId val="3"/>
    </sheetIdMap>
  </header>
  <header guid="{0305D1F8-0C0F-4EA8-B7DF-CB46222E5E28}" dateTime="2017-11-10T10:59:16" maxSheetId="4" userName="Jolanta Kalniņa" r:id="rId399" minRId="2832" maxRId="2835">
    <sheetIdMap count="3">
      <sheetId val="1"/>
      <sheetId val="2"/>
      <sheetId val="3"/>
    </sheetIdMap>
  </header>
  <header guid="{6C454383-389E-4239-A641-BDADD0CD9FDD}" dateTime="2017-11-10T11:02:41" maxSheetId="4" userName="Jolanta Kalniņa" r:id="rId400" minRId="2836" maxRId="2854">
    <sheetIdMap count="3">
      <sheetId val="1"/>
      <sheetId val="2"/>
      <sheetId val="3"/>
    </sheetIdMap>
  </header>
  <header guid="{314B7264-1D2B-460D-9BD3-A4C02502FE82}" dateTime="2017-11-10T11:23:24" maxSheetId="4" userName="Jolanta Kalniņa" r:id="rId401" minRId="2855" maxRId="2860">
    <sheetIdMap count="3">
      <sheetId val="1"/>
      <sheetId val="2"/>
      <sheetId val="3"/>
    </sheetIdMap>
  </header>
  <header guid="{65934F4E-5426-491B-BED0-73DE3369A64B}" dateTime="2017-11-10T11:36:41" maxSheetId="4" userName="Natalija Vdobčenko" r:id="rId402" minRId="2862" maxRId="2865">
    <sheetIdMap count="3">
      <sheetId val="1"/>
      <sheetId val="2"/>
      <sheetId val="3"/>
    </sheetIdMap>
  </header>
  <header guid="{57E3DA2D-A027-40AA-B986-257F89DDEFCA}" dateTime="2017-11-10T11:38:23" maxSheetId="4" userName="Natalija Vdobčenko" r:id="rId403" minRId="2867" maxRId="2870">
    <sheetIdMap count="3">
      <sheetId val="1"/>
      <sheetId val="2"/>
      <sheetId val="3"/>
    </sheetIdMap>
  </header>
  <header guid="{4E13BEF7-80D7-41DF-AF54-C4FAAB04B519}" dateTime="2017-11-10T11:42:51" maxSheetId="4" userName="Natalija Vdobčenko" r:id="rId404" minRId="2871" maxRId="2872">
    <sheetIdMap count="3">
      <sheetId val="1"/>
      <sheetId val="2"/>
      <sheetId val="3"/>
    </sheetIdMap>
  </header>
  <header guid="{22C70778-EE1B-4164-A73D-700F554EF6B2}" dateTime="2017-11-10T11:44:32" maxSheetId="4" userName="Natalija Vdobčenko" r:id="rId405" minRId="2873" maxRId="2878">
    <sheetIdMap count="3">
      <sheetId val="1"/>
      <sheetId val="2"/>
      <sheetId val="3"/>
    </sheetIdMap>
  </header>
  <header guid="{F2B457E0-9133-4D23-89DF-EFA1114BAD1D}" dateTime="2017-11-10T11:45:25" maxSheetId="4" userName="Natalija Vdobčenko" r:id="rId406" minRId="2879" maxRId="2882">
    <sheetIdMap count="3">
      <sheetId val="1"/>
      <sheetId val="2"/>
      <sheetId val="3"/>
    </sheetIdMap>
  </header>
  <header guid="{17F18D29-BB98-4B46-B51D-F10E30BEF6DD}" dateTime="2017-11-10T11:46:45" maxSheetId="4" userName="Natalija Vdobčenko" r:id="rId407" minRId="2883" maxRId="2886">
    <sheetIdMap count="3">
      <sheetId val="1"/>
      <sheetId val="2"/>
      <sheetId val="3"/>
    </sheetIdMap>
  </header>
  <header guid="{72DFF06D-811F-4FB5-9D6B-5CA87B504842}" dateTime="2017-11-10T11:54:36" maxSheetId="4" userName="Natalija Vdobčenko" r:id="rId408" minRId="2887" maxRId="2888">
    <sheetIdMap count="3">
      <sheetId val="1"/>
      <sheetId val="2"/>
      <sheetId val="3"/>
    </sheetIdMap>
  </header>
  <header guid="{3D6B166A-DAAE-4BF9-A652-4287D8ACFA63}" dateTime="2017-11-10T11:56:21" maxSheetId="4" userName="Natalija Vdobčenko" r:id="rId409" minRId="2889" maxRId="2892">
    <sheetIdMap count="3">
      <sheetId val="1"/>
      <sheetId val="2"/>
      <sheetId val="3"/>
    </sheetIdMap>
  </header>
  <header guid="{06191411-386D-4DF1-8AA8-A8EF0CA97350}" dateTime="2017-11-10T13:47:49" maxSheetId="4" userName="Jolanta Kalniņa" r:id="rId410" minRId="2893">
    <sheetIdMap count="3">
      <sheetId val="1"/>
      <sheetId val="2"/>
      <sheetId val="3"/>
    </sheetIdMap>
  </header>
  <header guid="{D2A8573F-E9B6-4E1A-94C4-8A6B1164B72B}" dateTime="2017-11-10T13:49:49" maxSheetId="4" userName="Jolanta Kalniņa" r:id="rId411" minRId="2895" maxRId="2900">
    <sheetIdMap count="3">
      <sheetId val="1"/>
      <sheetId val="2"/>
      <sheetId val="3"/>
    </sheetIdMap>
  </header>
  <header guid="{14148C3B-6C81-410D-9404-9E988FB8D9D4}" dateTime="2017-11-10T13:51:12" maxSheetId="4" userName="Jolanta Kalniņa" r:id="rId412" minRId="2901">
    <sheetIdMap count="3">
      <sheetId val="1"/>
      <sheetId val="2"/>
      <sheetId val="3"/>
    </sheetIdMap>
  </header>
  <header guid="{47CF1791-BDCA-4E76-8118-EB5768211136}" dateTime="2017-11-10T13:57:07" maxSheetId="4" userName="Natalija Vdobčenko" r:id="rId413" minRId="2902" maxRId="2903">
    <sheetIdMap count="3">
      <sheetId val="1"/>
      <sheetId val="2"/>
      <sheetId val="3"/>
    </sheetIdMap>
  </header>
  <header guid="{82388301-5FF4-4337-A534-55B5B420AFEF}" dateTime="2017-11-10T14:13:56" maxSheetId="4" userName="Natalija Vdobčenko" r:id="rId414" minRId="2905" maxRId="2906">
    <sheetIdMap count="3">
      <sheetId val="1"/>
      <sheetId val="2"/>
      <sheetId val="3"/>
    </sheetIdMap>
  </header>
  <header guid="{C542D7C9-0BD0-400C-8824-B91465ADAA87}" dateTime="2017-11-10T14:15:36" maxSheetId="4" userName="Natalija Vdobčenko" r:id="rId415" minRId="2908" maxRId="2909">
    <sheetIdMap count="3">
      <sheetId val="1"/>
      <sheetId val="2"/>
      <sheetId val="3"/>
    </sheetIdMap>
  </header>
  <header guid="{1DF6413D-7FB3-426E-8B3D-5386F93278A4}" dateTime="2017-11-10T14:17:36" maxSheetId="4" userName="Natalija Vdobčenko" r:id="rId416" minRId="2910" maxRId="2913">
    <sheetIdMap count="3">
      <sheetId val="1"/>
      <sheetId val="2"/>
      <sheetId val="3"/>
    </sheetIdMap>
  </header>
  <header guid="{98E3872D-C014-47F1-97F2-FDB11E30F8A0}" dateTime="2017-11-10T14:18:32" maxSheetId="4" userName="Natalija Vdobčenko" r:id="rId417" minRId="2914" maxRId="2915">
    <sheetIdMap count="3">
      <sheetId val="1"/>
      <sheetId val="2"/>
      <sheetId val="3"/>
    </sheetIdMap>
  </header>
  <header guid="{A866FA44-F0B7-4CA9-A9E5-014AF143660F}" dateTime="2017-11-10T14:22:04" maxSheetId="4" userName="Jolanta Kalniņa" r:id="rId418" minRId="2916" maxRId="2918">
    <sheetIdMap count="3">
      <sheetId val="1"/>
      <sheetId val="2"/>
      <sheetId val="3"/>
    </sheetIdMap>
  </header>
  <header guid="{13883FBD-6008-47B0-9250-9520EAB0CDB5}" dateTime="2017-11-10T14:47:16" maxSheetId="4" userName="Natalija Vdobčenko" r:id="rId419">
    <sheetIdMap count="3">
      <sheetId val="1"/>
      <sheetId val="2"/>
      <sheetId val="3"/>
    </sheetIdMap>
  </header>
  <header guid="{A0C5A139-F084-4BDA-ADF6-4F44A9E60C2D}" dateTime="2017-11-10T14:59:28" maxSheetId="4" userName="Jolanta Kalniņa" r:id="rId420" minRId="2921">
    <sheetIdMap count="3">
      <sheetId val="1"/>
      <sheetId val="2"/>
      <sheetId val="3"/>
    </sheetIdMap>
  </header>
  <header guid="{A0978830-B85D-4B91-9597-10B13DB19C57}" dateTime="2017-11-10T15:21:17" maxSheetId="4" userName="Jolanta Kalniņa" r:id="rId421" minRId="2923" maxRId="2924">
    <sheetIdMap count="3">
      <sheetId val="1"/>
      <sheetId val="2"/>
      <sheetId val="3"/>
    </sheetIdMap>
  </header>
  <header guid="{72B608ED-F927-4E3F-AA81-4CB157E7E854}" dateTime="2017-11-10T15:23:55" maxSheetId="4" userName="Natalija Vdobčenko" r:id="rId422" minRId="2925" maxRId="2926">
    <sheetIdMap count="3">
      <sheetId val="1"/>
      <sheetId val="2"/>
      <sheetId val="3"/>
    </sheetIdMap>
  </header>
  <header guid="{8B37EB82-7BEF-4606-99AF-8AD2C308EC7D}" dateTime="2017-11-10T15:34:41" maxSheetId="4" userName="Natalija Vdobčenko" r:id="rId423">
    <sheetIdMap count="3">
      <sheetId val="1"/>
      <sheetId val="2"/>
      <sheetId val="3"/>
    </sheetIdMap>
  </header>
  <header guid="{6AA933D1-2C5F-4E30-ABA9-0EF794258F8D}" dateTime="2017-11-13T08:26:34" maxSheetId="4" userName="Jolanta Kalniņa" r:id="rId424">
    <sheetIdMap count="3">
      <sheetId val="1"/>
      <sheetId val="2"/>
      <sheetId val="3"/>
    </sheetIdMap>
  </header>
  <header guid="{C692E158-D83E-40BA-BA1E-CF67397AD6CE}" dateTime="2017-11-13T10:25:28" maxSheetId="4" userName="Natalija Vdobčenko" r:id="rId425" minRId="2930" maxRId="2933">
    <sheetIdMap count="3">
      <sheetId val="1"/>
      <sheetId val="2"/>
      <sheetId val="3"/>
    </sheetIdMap>
  </header>
  <header guid="{5D20B30E-7FD7-4ADB-8ACD-4906C35DD4FE}" dateTime="2017-11-13T10:38:15" maxSheetId="4" userName="Natalija Vdobčenko" r:id="rId426" minRId="2935" maxRId="2937">
    <sheetIdMap count="3">
      <sheetId val="1"/>
      <sheetId val="2"/>
      <sheetId val="3"/>
    </sheetIdMap>
  </header>
  <header guid="{26468E85-B41E-467E-9AB4-F696975E5988}" dateTime="2017-11-13T13:31:19" maxSheetId="4" userName="Natalija Vdobčenko" r:id="rId427" minRId="2938">
    <sheetIdMap count="3">
      <sheetId val="1"/>
      <sheetId val="2"/>
      <sheetId val="3"/>
    </sheetIdMap>
  </header>
  <header guid="{2E5924B8-7B75-496C-A8A7-CE4A766A3DCD}" dateTime="2017-11-13T13:44:20" maxSheetId="4" userName="Natalija Vdobčenko" r:id="rId428" minRId="2940" maxRId="2942">
    <sheetIdMap count="3">
      <sheetId val="1"/>
      <sheetId val="2"/>
      <sheetId val="3"/>
    </sheetIdMap>
  </header>
  <header guid="{F6DA28B0-7C4A-485B-A551-080628FAE9D9}" dateTime="2017-11-13T14:00:08" maxSheetId="4" userName="Natalija Vdobčenko" r:id="rId429" minRId="2943">
    <sheetIdMap count="3">
      <sheetId val="1"/>
      <sheetId val="2"/>
      <sheetId val="3"/>
    </sheetIdMap>
  </header>
  <header guid="{569D6A31-4DA6-474E-8DED-BBC316A8AD88}" dateTime="2017-11-13T14:01:09" maxSheetId="4" userName="Natalija Vdobčenko" r:id="rId430" minRId="2945">
    <sheetIdMap count="3">
      <sheetId val="1"/>
      <sheetId val="2"/>
      <sheetId val="3"/>
    </sheetIdMap>
  </header>
  <header guid="{97C7D185-2A12-4029-97C1-307C603D1DD0}" dateTime="2017-11-13T14:02:27" maxSheetId="4" userName="Natalija Vdobčenko" r:id="rId431">
    <sheetIdMap count="3">
      <sheetId val="1"/>
      <sheetId val="2"/>
      <sheetId val="3"/>
    </sheetIdMap>
  </header>
  <header guid="{274F15F7-3779-43DE-9462-1C6E39F5A976}" dateTime="2017-11-13T14:12:38" maxSheetId="4" userName="Natalija Vdobčenko" r:id="rId432" minRId="2947">
    <sheetIdMap count="3">
      <sheetId val="1"/>
      <sheetId val="2"/>
      <sheetId val="3"/>
    </sheetIdMap>
  </header>
  <header guid="{DB0854D7-7785-4381-97EE-9D68C9D5C07F}" dateTime="2017-11-13T14:18:32" maxSheetId="4" userName="Jolanta Kalniņa" r:id="rId433" minRId="2949" maxRId="2952">
    <sheetIdMap count="3">
      <sheetId val="1"/>
      <sheetId val="2"/>
      <sheetId val="3"/>
    </sheetIdMap>
  </header>
  <header guid="{31E74454-4582-4111-AFC0-CFE2EED52152}" dateTime="2017-11-13T14:28:40" maxSheetId="4" userName="Natalija Vdobčenko" r:id="rId434" minRId="2954">
    <sheetIdMap count="3">
      <sheetId val="1"/>
      <sheetId val="2"/>
      <sheetId val="3"/>
    </sheetIdMap>
  </header>
  <header guid="{FD65311E-3438-469A-9A1F-722B03FD06AA}" dateTime="2017-11-13T14:33:47" maxSheetId="4" userName="Natalija Vdobčenko" r:id="rId435">
    <sheetIdMap count="3">
      <sheetId val="1"/>
      <sheetId val="2"/>
      <sheetId val="3"/>
    </sheetIdMap>
  </header>
  <header guid="{AC7BA72C-8835-4FA7-B20D-E8FDC7AD95A7}" dateTime="2017-11-13T16:22:56" maxSheetId="4" userName="Natalija Vdobčenko" r:id="rId436">
    <sheetIdMap count="3">
      <sheetId val="1"/>
      <sheetId val="2"/>
      <sheetId val="3"/>
    </sheetIdMap>
  </header>
  <header guid="{41A1B761-F5C0-4AA7-BBA9-3AA9AB87BBFE}" dateTime="2017-11-14T10:37:24" maxSheetId="4" userName="Natalija Vdobčenko" r:id="rId437" minRId="2958" maxRId="2959">
    <sheetIdMap count="3">
      <sheetId val="1"/>
      <sheetId val="2"/>
      <sheetId val="3"/>
    </sheetIdMap>
  </header>
  <header guid="{07CFD158-C861-48B2-91DD-6CF8C20A73ED}" dateTime="2017-11-14T10:41:06" maxSheetId="4" userName="Natalija Vdobčenko" r:id="rId438" minRId="2961" maxRId="2963">
    <sheetIdMap count="3">
      <sheetId val="1"/>
      <sheetId val="2"/>
      <sheetId val="3"/>
    </sheetIdMap>
  </header>
  <header guid="{939A18C5-E98A-4116-BDDA-5B58284A00F4}" dateTime="2017-11-14T10:53:23" maxSheetId="4" userName="Natalija Vdobčenko" r:id="rId439" minRId="2964" maxRId="2965">
    <sheetIdMap count="3">
      <sheetId val="1"/>
      <sheetId val="2"/>
      <sheetId val="3"/>
    </sheetIdMap>
  </header>
  <header guid="{8952A398-7809-4C57-B612-2E6164AC800A}" dateTime="2017-11-14T11:16:37" maxSheetId="4" userName="Jolanta Kalniņa" r:id="rId440" minRId="2966">
    <sheetIdMap count="3">
      <sheetId val="1"/>
      <sheetId val="2"/>
      <sheetId val="3"/>
    </sheetIdMap>
  </header>
  <header guid="{07B8D050-BA7A-4F53-968A-FDCDCE042EE1}" dateTime="2017-11-14T11:46:26" maxSheetId="4" userName="Jolanta Kalniņa" r:id="rId441" minRId="2968" maxRId="2971">
    <sheetIdMap count="3">
      <sheetId val="1"/>
      <sheetId val="2"/>
      <sheetId val="3"/>
    </sheetIdMap>
  </header>
  <header guid="{A49589F3-ED02-4911-9B74-AEBDC0216958}" dateTime="2017-11-14T11:57:41" maxSheetId="4" userName="Jolanta Kalniņa" r:id="rId442" minRId="2972">
    <sheetIdMap count="3">
      <sheetId val="1"/>
      <sheetId val="2"/>
      <sheetId val="3"/>
    </sheetIdMap>
  </header>
  <header guid="{CABD6B3F-F216-40E0-8E96-84BD102A777B}" dateTime="2017-11-14T12:00:22" maxSheetId="4" userName="Jolanta Kalniņa" r:id="rId443" minRId="2974">
    <sheetIdMap count="3">
      <sheetId val="1"/>
      <sheetId val="2"/>
      <sheetId val="3"/>
    </sheetIdMap>
  </header>
  <header guid="{1D934F1F-669A-415C-803D-22971332110B}" dateTime="2017-11-14T13:29:55" maxSheetId="4" userName="Natalija Vdobčenko" r:id="rId444" minRId="2976" maxRId="2977">
    <sheetIdMap count="3">
      <sheetId val="1"/>
      <sheetId val="2"/>
      <sheetId val="3"/>
    </sheetIdMap>
  </header>
  <header guid="{717D86BF-2E65-4BDF-ADD4-82949F738B13}" dateTime="2017-11-14T14:11:27" maxSheetId="4" userName="Natalija Vdobčenko" r:id="rId445" minRId="2979" maxRId="2980">
    <sheetIdMap count="3">
      <sheetId val="1"/>
      <sheetId val="2"/>
      <sheetId val="3"/>
    </sheetIdMap>
  </header>
  <header guid="{2BDFABEB-679C-402C-9741-7C52F1FCDA88}" dateTime="2017-11-14T14:33:24" maxSheetId="4" userName="Jolanta Kalniņa" r:id="rId446" minRId="2981">
    <sheetIdMap count="3">
      <sheetId val="1"/>
      <sheetId val="2"/>
      <sheetId val="3"/>
    </sheetIdMap>
  </header>
  <header guid="{2CAF577F-1F93-4DC2-80AB-89E418209D4A}" dateTime="2017-11-14T14:40:10" maxSheetId="4" userName="Jolanta Kalniņa" r:id="rId447" minRId="2983">
    <sheetIdMap count="3">
      <sheetId val="1"/>
      <sheetId val="2"/>
      <sheetId val="3"/>
    </sheetIdMap>
  </header>
  <header guid="{88A8AF44-2601-4800-8630-2B61A3B4851B}" dateTime="2017-11-14T14:45:24" maxSheetId="4" userName="Natalija Vdobčenko" r:id="rId448">
    <sheetIdMap count="3">
      <sheetId val="1"/>
      <sheetId val="2"/>
      <sheetId val="3"/>
    </sheetIdMap>
  </header>
  <header guid="{A56817E6-5FA3-4E8C-BC33-80C02614330B}" dateTime="2017-11-15T10:10:49" maxSheetId="4" userName="Natalija Vdobčenko" r:id="rId449" minRId="2986">
    <sheetIdMap count="3">
      <sheetId val="1"/>
      <sheetId val="2"/>
      <sheetId val="3"/>
    </sheetIdMap>
  </header>
  <header guid="{E70B0889-0AE3-4B75-A36C-20240CEBF62F}" dateTime="2017-11-15T11:01:46" maxSheetId="4" userName="Jolanta Kalniņa" r:id="rId450" minRId="2988" maxRId="2991">
    <sheetIdMap count="3">
      <sheetId val="1"/>
      <sheetId val="2"/>
      <sheetId val="3"/>
    </sheetIdMap>
  </header>
  <header guid="{E6F5839F-7B6F-4F18-8D96-20A8F5DDF4A7}" dateTime="2017-11-15T14:37:21" maxSheetId="4" userName="Natalija Vdobčenko" r:id="rId451" minRId="2992" maxRId="2993">
    <sheetIdMap count="3">
      <sheetId val="1"/>
      <sheetId val="2"/>
      <sheetId val="3"/>
    </sheetIdMap>
  </header>
  <header guid="{6E193D55-8D1C-4A22-AB78-0B47A6516157}" dateTime="2017-11-15T17:14:26" maxSheetId="4" userName="Natalija Vdobčenko" r:id="rId452" minRId="2995">
    <sheetIdMap count="3">
      <sheetId val="1"/>
      <sheetId val="2"/>
      <sheetId val="3"/>
    </sheetIdMap>
  </header>
  <header guid="{31B9F44C-2477-419F-985B-B05D0080E2AF}" dateTime="2017-11-15T17:15:30" maxSheetId="4" userName="Natalija Vdobčenko" r:id="rId453" minRId="2997" maxRId="2999">
    <sheetIdMap count="3">
      <sheetId val="1"/>
      <sheetId val="2"/>
      <sheetId val="3"/>
    </sheetIdMap>
  </header>
  <header guid="{ADCFF439-E76C-49E9-A66A-36A07E098B5B}" dateTime="2017-11-15T17:17:31" maxSheetId="4" userName="Natalija Vdobčenko" r:id="rId454" minRId="3000" maxRId="3006">
    <sheetIdMap count="3">
      <sheetId val="1"/>
      <sheetId val="2"/>
      <sheetId val="3"/>
    </sheetIdMap>
  </header>
  <header guid="{B2BAE300-3660-4497-8682-E1BB5FF4DAA3}" dateTime="2017-11-16T11:04:27" maxSheetId="4" userName="Jolanta Kalniņa" r:id="rId455" minRId="3007">
    <sheetIdMap count="3">
      <sheetId val="1"/>
      <sheetId val="2"/>
      <sheetId val="3"/>
    </sheetIdMap>
  </header>
  <header guid="{776EE8D1-99ED-499F-B524-517474E6D8E0}" dateTime="2017-11-16T11:32:35" maxSheetId="4" userName="Jolanta Kalniņa" r:id="rId456" minRId="3009" maxRId="3022">
    <sheetIdMap count="3">
      <sheetId val="1"/>
      <sheetId val="2"/>
      <sheetId val="3"/>
    </sheetIdMap>
  </header>
  <header guid="{277E178B-4935-4E60-9E6C-B418ECF9540A}" dateTime="2017-11-16T14:11:15" maxSheetId="4" userName="Natalija Vdobčenko" r:id="rId457" minRId="3024" maxRId="3025">
    <sheetIdMap count="3">
      <sheetId val="1"/>
      <sheetId val="2"/>
      <sheetId val="3"/>
    </sheetIdMap>
  </header>
  <header guid="{6208F2E6-D778-4B34-AC01-CC550CC0A082}" dateTime="2017-11-16T15:06:16" maxSheetId="4" userName="Natalija Vdobčenko" r:id="rId458">
    <sheetIdMap count="3">
      <sheetId val="1"/>
      <sheetId val="2"/>
      <sheetId val="3"/>
    </sheetIdMap>
  </header>
  <header guid="{16946A6D-DA00-4D62-B92D-04FE97A96952}" dateTime="2017-11-16T16:30:48" maxSheetId="4" userName="Natalija Vdobčenko" r:id="rId459" minRId="3028" maxRId="3029">
    <sheetIdMap count="3">
      <sheetId val="1"/>
      <sheetId val="2"/>
      <sheetId val="3"/>
    </sheetIdMap>
  </header>
  <header guid="{DE51EA23-876C-47C4-A2F8-B1B00CBFD4CD}" dateTime="2017-11-17T13:54:56" maxSheetId="4" userName="Jolanta Kalniņa" r:id="rId460" minRId="3031" maxRId="3040">
    <sheetIdMap count="3">
      <sheetId val="1"/>
      <sheetId val="2"/>
      <sheetId val="3"/>
    </sheetIdMap>
  </header>
  <header guid="{C222E4DB-950F-4643-A380-D04C6E04F3EA}" dateTime="2017-11-17T14:01:21" maxSheetId="4" userName="Jolanta Kalniņa" r:id="rId461" minRId="3042">
    <sheetIdMap count="3">
      <sheetId val="1"/>
      <sheetId val="2"/>
      <sheetId val="3"/>
    </sheetIdMap>
  </header>
  <header guid="{464EC6C3-D601-4FB0-9282-99336009C7A0}" dateTime="2017-11-21T08:09:02" maxSheetId="4" userName="Natalija Vdobčenko" r:id="rId462" minRId="3043">
    <sheetIdMap count="3">
      <sheetId val="1"/>
      <sheetId val="2"/>
      <sheetId val="3"/>
    </sheetIdMap>
  </header>
  <header guid="{DAC5736F-B65B-459A-89E9-941BB0243752}" dateTime="2017-11-21T09:55:44" maxSheetId="4" userName="Natalija Vdobčenko" r:id="rId463" minRId="3045">
    <sheetIdMap count="3">
      <sheetId val="1"/>
      <sheetId val="2"/>
      <sheetId val="3"/>
    </sheetIdMap>
  </header>
  <header guid="{E5F27B3D-67AC-4301-8B4D-676098F0BAD9}" dateTime="2017-11-21T09:56:27" maxSheetId="4" userName="Natalija Vdobčenko" r:id="rId464">
    <sheetIdMap count="3">
      <sheetId val="1"/>
      <sheetId val="2"/>
      <sheetId val="3"/>
    </sheetIdMap>
  </header>
  <header guid="{2937C38D-B2CC-48BB-A35E-451DE2E48E4B}" dateTime="2017-11-21T10:37:36" maxSheetId="4" userName="Natalija Vdobčenko" r:id="rId465" minRId="3047" maxRId="3050">
    <sheetIdMap count="3">
      <sheetId val="1"/>
      <sheetId val="2"/>
      <sheetId val="3"/>
    </sheetIdMap>
  </header>
  <header guid="{DFFACC36-71EA-4A17-BCFD-A4F66D1B165B}" dateTime="2017-11-21T10:39:10" maxSheetId="4" userName="Natalija Vdobčenko" r:id="rId466" minRId="3051">
    <sheetIdMap count="3">
      <sheetId val="1"/>
      <sheetId val="2"/>
      <sheetId val="3"/>
    </sheetIdMap>
  </header>
  <header guid="{A02E6344-C911-490C-ABAA-74FBBD976AD3}" dateTime="2017-11-21T10:40:14" maxSheetId="4" userName="Natalija Vdobčenko" r:id="rId467" minRId="3052">
    <sheetIdMap count="3">
      <sheetId val="1"/>
      <sheetId val="2"/>
      <sheetId val="3"/>
    </sheetIdMap>
  </header>
  <header guid="{6D3EE472-655C-44A3-A669-0269C9AD5DA0}" dateTime="2017-11-21T10:41:05" maxSheetId="4" userName="Natalija Vdobčenko" r:id="rId468" minRId="3053" maxRId="3054">
    <sheetIdMap count="3">
      <sheetId val="1"/>
      <sheetId val="2"/>
      <sheetId val="3"/>
    </sheetIdMap>
  </header>
  <header guid="{7F239FF7-35D4-4432-91AF-6A981D7F2544}" dateTime="2017-11-21T10:42:36" maxSheetId="4" userName="Natalija Vdobčenko" r:id="rId469" minRId="3055" maxRId="3057">
    <sheetIdMap count="3">
      <sheetId val="1"/>
      <sheetId val="2"/>
      <sheetId val="3"/>
    </sheetIdMap>
  </header>
  <header guid="{B18580AA-0913-4130-B276-04E261ED02C8}" dateTime="2017-11-21T10:45:02" maxSheetId="4" userName="Natalija Vdobčenko" r:id="rId470" minRId="3058">
    <sheetIdMap count="3">
      <sheetId val="1"/>
      <sheetId val="2"/>
      <sheetId val="3"/>
    </sheetIdMap>
  </header>
  <header guid="{98FB0532-F44E-4E26-A210-8FE198F79677}" dateTime="2017-11-21T10:47:02" maxSheetId="4" userName="Natalija Vdobčenko" r:id="rId471" minRId="3059">
    <sheetIdMap count="3">
      <sheetId val="1"/>
      <sheetId val="2"/>
      <sheetId val="3"/>
    </sheetIdMap>
  </header>
  <header guid="{BFE6A282-C231-490A-8ABC-B210FA2745C6}" dateTime="2017-11-21T10:51:50" maxSheetId="4" userName="Natalija Vdobčenko" r:id="rId472" minRId="3060" maxRId="3062">
    <sheetIdMap count="3">
      <sheetId val="1"/>
      <sheetId val="2"/>
      <sheetId val="3"/>
    </sheetIdMap>
  </header>
  <header guid="{68C9EE9C-7C96-4CDD-900E-A335FE0B92C5}" dateTime="2017-11-21T10:54:05" maxSheetId="4" userName="Natalija Vdobčenko" r:id="rId473" minRId="3063">
    <sheetIdMap count="3">
      <sheetId val="1"/>
      <sheetId val="2"/>
      <sheetId val="3"/>
    </sheetIdMap>
  </header>
  <header guid="{B9C67CF5-1E4B-423B-A265-124624D662E5}" dateTime="2017-11-21T11:10:50" maxSheetId="4" userName="Natalija Vdobčenko" r:id="rId474" minRId="3064">
    <sheetIdMap count="3">
      <sheetId val="1"/>
      <sheetId val="2"/>
      <sheetId val="3"/>
    </sheetIdMap>
  </header>
  <header guid="{69C08A21-57AA-4ECC-BEB7-BF3818E5B05E}" dateTime="2017-11-21T11:23:27" maxSheetId="4" userName="Natalija Vdobčenko" r:id="rId475" minRId="3065">
    <sheetIdMap count="3">
      <sheetId val="1"/>
      <sheetId val="2"/>
      <sheetId val="3"/>
    </sheetIdMap>
  </header>
  <header guid="{EC3EAD23-E4A0-4BDC-9763-47A0710C4184}" dateTime="2017-11-21T11:24:51" maxSheetId="4" userName="Natalija Vdobčenko" r:id="rId476" minRId="3066">
    <sheetIdMap count="3">
      <sheetId val="1"/>
      <sheetId val="2"/>
      <sheetId val="3"/>
    </sheetIdMap>
  </header>
  <header guid="{6A2FF8A1-9B40-42B9-8791-860CD78D53AD}" dateTime="2017-11-21T13:18:18" maxSheetId="4" userName="Jolanta Kalniņa" r:id="rId477" minRId="3067" maxRId="3069">
    <sheetIdMap count="3">
      <sheetId val="1"/>
      <sheetId val="2"/>
      <sheetId val="3"/>
    </sheetIdMap>
  </header>
  <header guid="{8503FF13-752C-4BF0-A0A5-7B1B9F99CCA4}" dateTime="2017-11-21T13:20:11" maxSheetId="4" userName="Jolanta Kalniņa" r:id="rId478" minRId="3070" maxRId="3072">
    <sheetIdMap count="3">
      <sheetId val="1"/>
      <sheetId val="2"/>
      <sheetId val="3"/>
    </sheetIdMap>
  </header>
  <header guid="{04530509-1978-450C-A53B-F9EDD9F4095E}" dateTime="2017-11-21T13:27:39" maxSheetId="4" userName="Jolanta Kalniņa" r:id="rId479" minRId="3073" maxRId="3076">
    <sheetIdMap count="3">
      <sheetId val="1"/>
      <sheetId val="2"/>
      <sheetId val="3"/>
    </sheetIdMap>
  </header>
  <header guid="{540873EE-08A8-4432-8BBC-5CA76AF4324F}" dateTime="2017-11-21T13:35:28" maxSheetId="4" userName="Jolanta Kalniņa" r:id="rId480" minRId="3078" maxRId="3080">
    <sheetIdMap count="3">
      <sheetId val="1"/>
      <sheetId val="2"/>
      <sheetId val="3"/>
    </sheetIdMap>
  </header>
  <header guid="{10AA0FBD-4A78-43B3-B599-2123AF6082C8}" dateTime="2017-11-21T13:52:42" maxSheetId="4" userName="Jolanta Kalniņa" r:id="rId481" minRId="3081">
    <sheetIdMap count="3">
      <sheetId val="1"/>
      <sheetId val="2"/>
      <sheetId val="3"/>
    </sheetIdMap>
  </header>
  <header guid="{8B4E4F04-056E-4181-81DC-8AA5C8AEF89B}" dateTime="2017-11-21T14:01:06" maxSheetId="4" userName="Natalija Vdobčenko" r:id="rId482">
    <sheetIdMap count="3">
      <sheetId val="1"/>
      <sheetId val="2"/>
      <sheetId val="3"/>
    </sheetIdMap>
  </header>
  <header guid="{E6BFF7B5-29B2-45E8-8916-93C4802E743E}" dateTime="2017-11-21T14:17:24" maxSheetId="4" userName="Jolanta Kalniņa" r:id="rId483" minRId="3083" maxRId="3084">
    <sheetIdMap count="3">
      <sheetId val="1"/>
      <sheetId val="2"/>
      <sheetId val="3"/>
    </sheetIdMap>
  </header>
  <header guid="{D6A0D219-40EB-4AC5-8395-D3C68D5EACEC}" dateTime="2017-11-21T14:17:47" maxSheetId="4" userName="Natalija Vdobčenko" r:id="rId484">
    <sheetIdMap count="3">
      <sheetId val="1"/>
      <sheetId val="2"/>
      <sheetId val="3"/>
    </sheetIdMap>
  </header>
  <header guid="{AAC1C26A-8FEF-495E-BFFD-F67A8D7F558C}" dateTime="2017-11-21T14:24:12" maxSheetId="4" userName="Jolanta Kalniņa" r:id="rId485">
    <sheetIdMap count="3">
      <sheetId val="1"/>
      <sheetId val="2"/>
      <sheetId val="3"/>
    </sheetIdMap>
  </header>
  <header guid="{ECFDE3F6-1F6D-4809-A3EF-E3D691B8CEA0}" dateTime="2017-11-21T14:26:46" maxSheetId="4" userName="Natalija Vdobčenko" r:id="rId486">
    <sheetIdMap count="3">
      <sheetId val="1"/>
      <sheetId val="2"/>
      <sheetId val="3"/>
    </sheetIdMap>
  </header>
  <header guid="{5346E55D-AB6E-4B28-8DAC-1A9E8ED0185D}" dateTime="2017-11-21T14:27:19" maxSheetId="4" userName="Natalija Vdobčenko" r:id="rId487" minRId="3088">
    <sheetIdMap count="3">
      <sheetId val="1"/>
      <sheetId val="2"/>
      <sheetId val="3"/>
    </sheetIdMap>
  </header>
  <header guid="{B35D88A0-535B-4FF1-9FD3-ABBDF8F45C26}" dateTime="2017-11-21T14:30:36" maxSheetId="4" userName="Jolanta Kalniņa" r:id="rId488" minRId="3089" maxRId="3090">
    <sheetIdMap count="3">
      <sheetId val="1"/>
      <sheetId val="2"/>
      <sheetId val="3"/>
    </sheetIdMap>
  </header>
  <header guid="{1F78A750-8065-4162-A70B-E16200F83093}" dateTime="2017-11-21T15:30:26" maxSheetId="4" userName="Jolanta Kalniņa" r:id="rId489">
    <sheetIdMap count="3">
      <sheetId val="1"/>
      <sheetId val="2"/>
      <sheetId val="3"/>
    </sheetIdMap>
  </header>
  <header guid="{7A5A98DB-A9BF-4AF3-A2B7-C038DC70060E}" dateTime="2017-11-21T15:44:26" maxSheetId="4" userName="Jolanta Kalniņa" r:id="rId490">
    <sheetIdMap count="3">
      <sheetId val="1"/>
      <sheetId val="2"/>
      <sheetId val="3"/>
    </sheetIdMap>
  </header>
  <header guid="{2C3E4648-BF93-4B44-8668-1359912F2F07}" dateTime="2017-11-21T16:55:06" maxSheetId="4" userName="Jolanta Kalniņa" r:id="rId491">
    <sheetIdMap count="3">
      <sheetId val="1"/>
      <sheetId val="2"/>
      <sheetId val="3"/>
    </sheetIdMap>
  </header>
  <header guid="{EB1AA14A-5AE2-4499-8A42-5C00BE1469F0}" dateTime="2017-11-22T08:05:54" maxSheetId="4" userName="Natalija Vdobčenko" r:id="rId492">
    <sheetIdMap count="3">
      <sheetId val="1"/>
      <sheetId val="2"/>
      <sheetId val="3"/>
    </sheetIdMap>
  </header>
  <header guid="{530725E5-25AA-4D3B-8965-30F561B14B14}" dateTime="2017-11-22T17:35:07" maxSheetId="4" userName="Natalija Vdobčenko" r:id="rId493">
    <sheetIdMap count="3">
      <sheetId val="1"/>
      <sheetId val="2"/>
      <sheetId val="3"/>
    </sheetIdMap>
  </header>
  <header guid="{D53228C5-9F7A-42B8-B6E1-1476F3C4CD66}" dateTime="2017-11-23T09:46:24" maxSheetId="4" userName="Natalija Vdobčenko" r:id="rId494">
    <sheetIdMap count="3">
      <sheetId val="1"/>
      <sheetId val="2"/>
      <sheetId val="3"/>
    </sheetIdMap>
  </header>
  <header guid="{586FC18F-EA55-4E91-B247-2FDFFDDC17B6}" dateTime="2017-11-23T10:05:11" maxSheetId="4" userName="Natalija Vdobčenko" r:id="rId495">
    <sheetIdMap count="3">
      <sheetId val="1"/>
      <sheetId val="2"/>
      <sheetId val="3"/>
    </sheetIdMap>
  </header>
  <header guid="{8E46A447-6756-4C3C-96FE-73C1FFACB929}" dateTime="2017-11-23T10:27:47" maxSheetId="4" userName="Natalija Vdobčenko" r:id="rId496">
    <sheetIdMap count="3">
      <sheetId val="1"/>
      <sheetId val="2"/>
      <sheetId val="3"/>
    </sheetIdMap>
  </header>
  <header guid="{917B41FC-E5FF-45CC-9393-2B2CF25D5A99}" dateTime="2017-11-23T11:48:11" maxSheetId="4" userName="Natalija Vdobčenko" r:id="rId497">
    <sheetIdMap count="3">
      <sheetId val="1"/>
      <sheetId val="2"/>
      <sheetId val="3"/>
    </sheetIdMap>
  </header>
  <header guid="{91FB2AFC-A689-4EEB-9268-3C5C4A27F968}" dateTime="2017-11-23T14:17:24" maxSheetId="4" userName="Natalija Vdobčenko" r:id="rId498">
    <sheetIdMap count="3">
      <sheetId val="1"/>
      <sheetId val="2"/>
      <sheetId val="3"/>
    </sheetIdMap>
  </header>
  <header guid="{5E590690-C89E-414B-BC7A-290483778591}" dateTime="2017-11-23T15:01:15" maxSheetId="4" userName="Natalija Vdobčenko" r:id="rId499" minRId="3102" maxRId="3103">
    <sheetIdMap count="3">
      <sheetId val="1"/>
      <sheetId val="2"/>
      <sheetId val="3"/>
    </sheetIdMap>
  </header>
  <header guid="{13B29D57-37E2-4558-AF5C-0FD7BD3E2387}" dateTime="2017-11-23T15:42:32" maxSheetId="4" userName="Natalija Vdobčenko" r:id="rId500">
    <sheetIdMap count="3">
      <sheetId val="1"/>
      <sheetId val="2"/>
      <sheetId val="3"/>
    </sheetIdMap>
  </header>
  <header guid="{620B1B51-CF66-43C5-B3B5-B00D33E93D84}" dateTime="2017-11-23T15:46:17" maxSheetId="4" userName="Natalija Vdobčenko" r:id="rId501">
    <sheetIdMap count="3">
      <sheetId val="1"/>
      <sheetId val="2"/>
      <sheetId val="3"/>
    </sheetIdMap>
  </header>
  <header guid="{8B5FDA05-3EBB-4755-B6E7-65B63961AC49}" dateTime="2017-11-23T15:47:41" maxSheetId="4" userName="Natalija Vdobčenko" r:id="rId502" minRId="3106">
    <sheetIdMap count="3">
      <sheetId val="1"/>
      <sheetId val="2"/>
      <sheetId val="3"/>
    </sheetIdMap>
  </header>
  <header guid="{98BF2C7B-8930-49F4-8AAB-BAC7A0284CE4}" dateTime="2017-11-23T15:59:21" maxSheetId="4" userName="Natalija Vdobčenko" r:id="rId503">
    <sheetIdMap count="3">
      <sheetId val="1"/>
      <sheetId val="2"/>
      <sheetId val="3"/>
    </sheetIdMap>
  </header>
  <header guid="{A46B592D-ED43-4020-A783-73839F5AB60A}" dateTime="2017-11-23T16:16:26" maxSheetId="4" userName="Natalija Vdobčenko" r:id="rId504">
    <sheetIdMap count="3">
      <sheetId val="1"/>
      <sheetId val="2"/>
      <sheetId val="3"/>
    </sheetIdMap>
  </header>
  <header guid="{2562C4D2-98CA-4B49-9FE0-B9BCCAE1FEDC}" dateTime="2017-11-24T08:08:09" maxSheetId="4" userName="Natalija Vdobčenko" r:id="rId505">
    <sheetIdMap count="3">
      <sheetId val="1"/>
      <sheetId val="2"/>
      <sheetId val="3"/>
    </sheetIdMap>
  </header>
  <header guid="{822BE9DA-9A0B-49D5-9F3E-2EDE3EBA843B}" dateTime="2017-11-24T08:27:56" maxSheetId="4" userName="Jolanta Kalniņa" r:id="rId506" minRId="3111" maxRId="3135">
    <sheetIdMap count="3">
      <sheetId val="1"/>
      <sheetId val="2"/>
      <sheetId val="3"/>
    </sheetIdMap>
  </header>
  <header guid="{6711F134-A3BE-4D67-A22F-AAA00F14193A}" dateTime="2017-11-24T12:01:38" maxSheetId="4" userName="Natalija Vdobčenko" r:id="rId507">
    <sheetIdMap count="3">
      <sheetId val="1"/>
      <sheetId val="2"/>
      <sheetId val="3"/>
    </sheetIdMap>
  </header>
  <header guid="{94F4BE35-6625-4A53-971B-A30DDA9C44E9}" dateTime="2017-11-24T13:42:14" maxSheetId="4" userName="Natalija Vdobčenko" r:id="rId508" minRId="3137">
    <sheetIdMap count="3">
      <sheetId val="1"/>
      <sheetId val="2"/>
      <sheetId val="3"/>
    </sheetIdMap>
  </header>
  <header guid="{8A98AB8A-03B5-43DC-89E6-D8FC005530B1}" dateTime="2017-11-27T14:42:31" maxSheetId="4" userName="Natalija Vdobčenko" r:id="rId509" minRId="3139">
    <sheetIdMap count="3">
      <sheetId val="1"/>
      <sheetId val="2"/>
      <sheetId val="3"/>
    </sheetIdMap>
  </header>
  <header guid="{38E2DFB8-352E-4601-9F84-4A171671EE74}" dateTime="2017-11-27T16:40:05" maxSheetId="4" userName="Natalija Vdobčenko" r:id="rId510">
    <sheetIdMap count="3">
      <sheetId val="1"/>
      <sheetId val="2"/>
      <sheetId val="3"/>
    </sheetIdMap>
  </header>
  <header guid="{26002716-5463-4781-9C0A-2FB4618E1DEE}" dateTime="2017-11-28T09:26:46" maxSheetId="4" userName="Natalija Vdobčenko" r:id="rId511" minRId="3142">
    <sheetIdMap count="3">
      <sheetId val="1"/>
      <sheetId val="2"/>
      <sheetId val="3"/>
    </sheetIdMap>
  </header>
  <header guid="{72D78C49-FCD1-4928-BFF7-D85091363EC0}" dateTime="2017-11-28T10:16:01" maxSheetId="4" userName="Natalija Vdobčenko" r:id="rId512" minRId="3144">
    <sheetIdMap count="3">
      <sheetId val="1"/>
      <sheetId val="2"/>
      <sheetId val="3"/>
    </sheetIdMap>
  </header>
  <header guid="{1A86C252-FD11-4D74-86BD-A692FF9788B1}" dateTime="2017-11-28T10:29:42" maxSheetId="4" userName="Natalija Vdobčenko" r:id="rId513" minRId="3146">
    <sheetIdMap count="3">
      <sheetId val="1"/>
      <sheetId val="2"/>
      <sheetId val="3"/>
    </sheetIdMap>
  </header>
  <header guid="{5243CFB9-67B3-4E5B-A8D5-BD06F527DF01}" dateTime="2017-11-28T10:33:43" maxSheetId="4" userName="Natalija Vdobčenko" r:id="rId514">
    <sheetIdMap count="3">
      <sheetId val="1"/>
      <sheetId val="2"/>
      <sheetId val="3"/>
    </sheetIdMap>
  </header>
  <header guid="{DDE071E8-F2DF-4C07-BA5D-C4069DCBF66D}" dateTime="2017-11-28T11:02:21" maxSheetId="4" userName="Natalija Vdobčenko" r:id="rId515" minRId="3149">
    <sheetIdMap count="3">
      <sheetId val="1"/>
      <sheetId val="2"/>
      <sheetId val="3"/>
    </sheetIdMap>
  </header>
  <header guid="{AE43C27F-B6DF-4F66-9388-914ECE86B1FC}" dateTime="2017-11-28T16:34:15" maxSheetId="4" userName="Jolanta Kalniņa" r:id="rId516">
    <sheetIdMap count="3">
      <sheetId val="1"/>
      <sheetId val="2"/>
      <sheetId val="3"/>
    </sheetIdMap>
  </header>
  <header guid="{98A3D6B7-788F-4628-8E9E-BD478C5127CD}" dateTime="2017-11-29T08:17:29" maxSheetId="4" userName="Natalija Vdobčenko" r:id="rId517">
    <sheetIdMap count="3">
      <sheetId val="1"/>
      <sheetId val="2"/>
      <sheetId val="3"/>
    </sheetIdMap>
  </header>
  <header guid="{A8272D89-8CA7-46BD-B9A0-B166560BA692}" dateTime="2017-11-29T10:42:48" maxSheetId="4" userName="Natalija Vdobčenko" r:id="rId518" minRId="3153" maxRId="3155">
    <sheetIdMap count="3">
      <sheetId val="1"/>
      <sheetId val="2"/>
      <sheetId val="3"/>
    </sheetIdMap>
  </header>
  <header guid="{6CB03C86-978B-41D4-B8FF-FE9B543826B8}" dateTime="2017-11-29T10:44:17" maxSheetId="4" userName="Natalija Vdobčenko" r:id="rId519" minRId="3157" maxRId="3158">
    <sheetIdMap count="3">
      <sheetId val="1"/>
      <sheetId val="2"/>
      <sheetId val="3"/>
    </sheetIdMap>
  </header>
  <header guid="{98DFAEF9-5E5E-459F-A418-B1DA9D843240}" dateTime="2017-11-30T09:17:03" maxSheetId="4" userName="Natalija Vdobčenko" r:id="rId520" minRId="3160" maxRId="3161">
    <sheetIdMap count="3">
      <sheetId val="1"/>
      <sheetId val="2"/>
      <sheetId val="3"/>
    </sheetIdMap>
  </header>
  <header guid="{41CC6FC3-C602-49C6-A3A3-BB5DD510A387}" dateTime="2017-11-30T09:33:50" maxSheetId="4" userName="Natalija Vdobčenko" r:id="rId521" minRId="3163" maxRId="3164">
    <sheetIdMap count="3">
      <sheetId val="1"/>
      <sheetId val="2"/>
      <sheetId val="3"/>
    </sheetIdMap>
  </header>
  <header guid="{3BBDABFF-1A74-41F3-91F5-1C45AD3F842F}" dateTime="2017-11-30T09:41:51" maxSheetId="4" userName="Natalija Vdobčenko" r:id="rId522" minRId="3166">
    <sheetIdMap count="3">
      <sheetId val="1"/>
      <sheetId val="2"/>
      <sheetId val="3"/>
    </sheetIdMap>
  </header>
  <header guid="{95614C87-B431-49D9-9E27-813653FA29E9}" dateTime="2017-11-30T09:44:01" maxSheetId="4" userName="Natalija Vdobčenko" r:id="rId523" minRId="3167">
    <sheetIdMap count="3">
      <sheetId val="1"/>
      <sheetId val="2"/>
      <sheetId val="3"/>
    </sheetIdMap>
  </header>
  <header guid="{E234C373-7D75-49F1-A773-8C93B0AE686A}" dateTime="2017-11-30T10:55:02" maxSheetId="4" userName="Natalija Vdobčenko" r:id="rId524" minRId="3168" maxRId="3169">
    <sheetIdMap count="3">
      <sheetId val="1"/>
      <sheetId val="2"/>
      <sheetId val="3"/>
    </sheetIdMap>
  </header>
  <header guid="{B3A1C8A9-11D1-4BC6-854F-FC26DECEAF4D}" dateTime="2017-11-30T11:06:17" maxSheetId="4" userName="Natalija Vdobčenko" r:id="rId525" minRId="3171">
    <sheetIdMap count="3">
      <sheetId val="1"/>
      <sheetId val="2"/>
      <sheetId val="3"/>
    </sheetIdMap>
  </header>
  <header guid="{A499E242-375E-4359-B145-29339E568557}" dateTime="2017-11-30T11:21:20" maxSheetId="4" userName="Natalija Vdobčenko" r:id="rId526" minRId="3173">
    <sheetIdMap count="3">
      <sheetId val="1"/>
      <sheetId val="2"/>
      <sheetId val="3"/>
    </sheetIdMap>
  </header>
  <header guid="{EF5AD5AF-21B3-4ABE-8E0F-CEFB7663EEC4}" dateTime="2017-11-30T11:23:37" maxSheetId="4" userName="Natalija Vdobčenko" r:id="rId527" minRId="3175">
    <sheetIdMap count="3">
      <sheetId val="1"/>
      <sheetId val="2"/>
      <sheetId val="3"/>
    </sheetIdMap>
  </header>
  <header guid="{12DAAC7D-9A6B-4ED7-B464-034AED94DEB5}" dateTime="2017-11-30T11:28:17" maxSheetId="4" userName="Natalija Vdobčenko" r:id="rId528" minRId="3176">
    <sheetIdMap count="3">
      <sheetId val="1"/>
      <sheetId val="2"/>
      <sheetId val="3"/>
    </sheetIdMap>
  </header>
  <header guid="{0DDB8918-0CC9-49CB-9A62-AD078EE2A42F}" dateTime="2017-11-30T11:31:35" maxSheetId="4" userName="Natalija Vdobčenko" r:id="rId529" minRId="3177">
    <sheetIdMap count="3">
      <sheetId val="1"/>
      <sheetId val="2"/>
      <sheetId val="3"/>
    </sheetIdMap>
  </header>
  <header guid="{2B095ABF-BC11-4C82-BE43-001935E428D1}" dateTime="2017-11-30T11:35:14" maxSheetId="4" userName="Natalija Vdobčenko" r:id="rId530" minRId="3178">
    <sheetIdMap count="3">
      <sheetId val="1"/>
      <sheetId val="2"/>
      <sheetId val="3"/>
    </sheetIdMap>
  </header>
  <header guid="{4B3DA58C-D594-4EF0-A466-7CD4E0AA21F0}" dateTime="2017-11-30T11:37:14" maxSheetId="4" userName="Natalija Vdobčenko" r:id="rId531" minRId="3179">
    <sheetIdMap count="3">
      <sheetId val="1"/>
      <sheetId val="2"/>
      <sheetId val="3"/>
    </sheetIdMap>
  </header>
  <header guid="{726D4D82-E47F-4364-91E6-67634250BA75}" dateTime="2017-11-30T16:09:30" maxSheetId="4" userName="Natalija Vdobčenko" r:id="rId532" minRId="3180">
    <sheetIdMap count="3">
      <sheetId val="1"/>
      <sheetId val="2"/>
      <sheetId val="3"/>
    </sheetIdMap>
  </header>
  <header guid="{D0A44FFA-F29B-4456-8AD2-EE15951A940F}" dateTime="2017-11-30T16:11:49" maxSheetId="4" userName="Natalija Vdobčenko" r:id="rId533" minRId="3182">
    <sheetIdMap count="3">
      <sheetId val="1"/>
      <sheetId val="2"/>
      <sheetId val="3"/>
    </sheetIdMap>
  </header>
  <header guid="{25B82437-9E1D-462E-8067-BA1A383E3EA0}" dateTime="2017-11-30T16:57:59" maxSheetId="4" userName="Natalija Vdobčenko" r:id="rId534">
    <sheetIdMap count="3">
      <sheetId val="1"/>
      <sheetId val="2"/>
      <sheetId val="3"/>
    </sheetIdMap>
  </header>
  <header guid="{618318AC-3290-46BC-9D96-619D5411B395}" dateTime="2017-12-01T08:06:43" maxSheetId="4" userName="Natalija Vdobčenko" r:id="rId535">
    <sheetIdMap count="3">
      <sheetId val="1"/>
      <sheetId val="2"/>
      <sheetId val="3"/>
    </sheetIdMap>
  </header>
  <header guid="{2D9F2E41-DFC0-4C6F-98E8-E50385FECAC3}" dateTime="2017-12-01T09:52:10" maxSheetId="4" userName="Jolanta Kalniņa" r:id="rId536" minRId="3186">
    <sheetIdMap count="3">
      <sheetId val="1"/>
      <sheetId val="2"/>
      <sheetId val="3"/>
    </sheetIdMap>
  </header>
  <header guid="{DC517A94-43C4-47E9-B8AC-53D990752DA9}" dateTime="2017-12-01T10:10:11" maxSheetId="4" userName="Jolanta Kalniņa" r:id="rId537" minRId="3188">
    <sheetIdMap count="3">
      <sheetId val="1"/>
      <sheetId val="2"/>
      <sheetId val="3"/>
    </sheetIdMap>
  </header>
  <header guid="{CD551481-0FA1-4CEA-994C-2C3B6BC2C326}" dateTime="2017-12-01T10:11:46" maxSheetId="4" userName="Jolanta Kalniņa" r:id="rId538" minRId="3189">
    <sheetIdMap count="3">
      <sheetId val="1"/>
      <sheetId val="2"/>
      <sheetId val="3"/>
    </sheetIdMap>
  </header>
  <header guid="{0636ED04-1315-4AEF-B01F-1A30FE5AD048}" dateTime="2017-12-01T10:50:10" maxSheetId="4" userName="Jolanta Kalniņa" r:id="rId539" minRId="3190" maxRId="3191">
    <sheetIdMap count="3">
      <sheetId val="1"/>
      <sheetId val="2"/>
      <sheetId val="3"/>
    </sheetIdMap>
  </header>
  <header guid="{6BB52C5F-E4EF-408E-B50F-3672F37B4337}" dateTime="2017-12-01T13:51:21" maxSheetId="4" userName="Natalija Vdobčenko" r:id="rId540" minRId="3192" maxRId="3193">
    <sheetIdMap count="3">
      <sheetId val="1"/>
      <sheetId val="2"/>
      <sheetId val="3"/>
    </sheetIdMap>
  </header>
  <header guid="{8988E849-3CEF-4F8B-AFBD-3C9E3FE31188}" dateTime="2017-12-04T13:53:23" maxSheetId="4" userName="Natalija Vdobčenko" r:id="rId541" minRId="3195">
    <sheetIdMap count="3">
      <sheetId val="1"/>
      <sheetId val="2"/>
      <sheetId val="3"/>
    </sheetIdMap>
  </header>
  <header guid="{56171CCD-7444-423B-A4AE-6A4D8AAA4A94}" dateTime="2017-12-05T12:58:01" maxSheetId="4" userName="Natalija Vdobčenko" r:id="rId542" minRId="3197">
    <sheetIdMap count="3">
      <sheetId val="1"/>
      <sheetId val="2"/>
      <sheetId val="3"/>
    </sheetIdMap>
  </header>
  <header guid="{DABD709E-1E73-4E4E-BD54-917A1087205B}" dateTime="2017-12-05T13:44:39" maxSheetId="4" userName="Natalija Vdobčenko" r:id="rId543">
    <sheetIdMap count="3">
      <sheetId val="1"/>
      <sheetId val="2"/>
      <sheetId val="3"/>
    </sheetIdMap>
  </header>
  <header guid="{7063DF9F-56DA-427B-BD4D-85C063000329}" dateTime="2017-12-05T16:17:25" maxSheetId="4" userName="Natalija Vdobčenko" r:id="rId544">
    <sheetIdMap count="3">
      <sheetId val="1"/>
      <sheetId val="2"/>
      <sheetId val="3"/>
    </sheetIdMap>
  </header>
  <header guid="{0EAB9621-CB31-405D-92DF-8432FAD03EE1}" dateTime="2017-12-05T16:19:48" maxSheetId="4" userName="Jolanta Kalniņa" r:id="rId545" minRId="3201">
    <sheetIdMap count="3">
      <sheetId val="1"/>
      <sheetId val="2"/>
      <sheetId val="3"/>
    </sheetIdMap>
  </header>
  <header guid="{E6D3E36E-0640-4163-93AB-0A8DE7A984E6}" dateTime="2017-12-06T08:33:58" maxSheetId="4" userName="Natalija Vdobčenko" r:id="rId546" minRId="3203">
    <sheetIdMap count="3">
      <sheetId val="1"/>
      <sheetId val="2"/>
      <sheetId val="3"/>
    </sheetIdMap>
  </header>
  <header guid="{73031E2A-C282-4516-8E12-0602992C3562}" dateTime="2017-12-07T08:24:18" maxSheetId="4" userName="Natalija Vdobčenko" r:id="rId547" minRId="3205">
    <sheetIdMap count="3">
      <sheetId val="1"/>
      <sheetId val="2"/>
      <sheetId val="3"/>
    </sheetIdMap>
  </header>
  <header guid="{62B2676B-9C12-471B-9A25-E12FD5F189A4}" dateTime="2017-12-07T08:26:37" maxSheetId="4" userName="Natalija Vdobčenko" r:id="rId548" minRId="3207" maxRId="3208">
    <sheetIdMap count="3">
      <sheetId val="1"/>
      <sheetId val="2"/>
      <sheetId val="3"/>
    </sheetIdMap>
  </header>
  <header guid="{395004EB-E139-48CE-AFCA-D0DB77A1FFF3}" dateTime="2017-12-07T09:11:19" maxSheetId="4" userName="Natalija Vdobčenko" r:id="rId549" minRId="3209">
    <sheetIdMap count="3">
      <sheetId val="1"/>
      <sheetId val="2"/>
      <sheetId val="3"/>
    </sheetIdMap>
  </header>
  <header guid="{59BA1E24-8908-4070-A38A-D81BA9FC76B3}" dateTime="2017-12-07T09:13:56" maxSheetId="4" userName="Natalija Vdobčenko" r:id="rId550" minRId="3210" maxRId="3211">
    <sheetIdMap count="3">
      <sheetId val="1"/>
      <sheetId val="2"/>
      <sheetId val="3"/>
    </sheetIdMap>
  </header>
  <header guid="{F7D6BBF6-8A29-418C-9FFC-9D1EFE0C23A7}" dateTime="2017-12-07T09:18:55" maxSheetId="4" userName="Natalija Vdobčenko" r:id="rId551" minRId="3212">
    <sheetIdMap count="3">
      <sheetId val="1"/>
      <sheetId val="2"/>
      <sheetId val="3"/>
    </sheetIdMap>
  </header>
  <header guid="{DCC79A86-E798-47E2-BF30-86BB419AF840}" dateTime="2017-12-07T09:20:57" maxSheetId="4" userName="Natalija Vdobčenko" r:id="rId552" minRId="3213">
    <sheetIdMap count="3">
      <sheetId val="1"/>
      <sheetId val="2"/>
      <sheetId val="3"/>
    </sheetIdMap>
  </header>
  <header guid="{1F6E44C9-75B6-4080-9E47-329A0A185A4A}" dateTime="2017-12-07T09:24:24" maxSheetId="4" userName="Natalija Vdobčenko" r:id="rId553" minRId="3214" maxRId="3216">
    <sheetIdMap count="3">
      <sheetId val="1"/>
      <sheetId val="2"/>
      <sheetId val="3"/>
    </sheetIdMap>
  </header>
  <header guid="{A01DE5A5-46A5-41AE-B696-218FA79DA066}" dateTime="2017-12-07T09:28:04" maxSheetId="4" userName="Natalija Vdobčenko" r:id="rId554" minRId="3217">
    <sheetIdMap count="3">
      <sheetId val="1"/>
      <sheetId val="2"/>
      <sheetId val="3"/>
    </sheetIdMap>
  </header>
  <header guid="{7D8757E2-A96E-40E3-A239-5EE98E061A71}" dateTime="2017-12-07T09:28:55" maxSheetId="4" userName="Natalija Vdobčenko" r:id="rId555" minRId="3218">
    <sheetIdMap count="3">
      <sheetId val="1"/>
      <sheetId val="2"/>
      <sheetId val="3"/>
    </sheetIdMap>
  </header>
  <header guid="{AEA157C5-89F2-4D0A-8239-2B96B216E112}" dateTime="2017-12-07T10:30:40" maxSheetId="4" userName="Natalija Vdobčenko" r:id="rId556" minRId="3219">
    <sheetIdMap count="3">
      <sheetId val="1"/>
      <sheetId val="2"/>
      <sheetId val="3"/>
    </sheetIdMap>
  </header>
  <header guid="{88148F46-B03B-4C27-BD21-DAB0466C5005}" dateTime="2017-12-07T11:16:53" maxSheetId="4" userName="Natalija Vdobčenko" r:id="rId557">
    <sheetIdMap count="3">
      <sheetId val="1"/>
      <sheetId val="2"/>
      <sheetId val="3"/>
    </sheetIdMap>
  </header>
  <header guid="{352F5383-B249-42A9-B7B0-2DF17D7A47EF}" dateTime="2017-12-07T11:21:39" maxSheetId="4" userName="Natalija Vdobčenko" r:id="rId558" minRId="3222" maxRId="3240">
    <sheetIdMap count="3">
      <sheetId val="1"/>
      <sheetId val="2"/>
      <sheetId val="3"/>
    </sheetIdMap>
  </header>
  <header guid="{E0E5C1A2-39B1-424E-A104-B2DC897DA848}" dateTime="2017-12-07T11:22:47" maxSheetId="4" userName="Natalija Vdobčenko" r:id="rId559" minRId="3241">
    <sheetIdMap count="3">
      <sheetId val="1"/>
      <sheetId val="2"/>
      <sheetId val="3"/>
    </sheetIdMap>
  </header>
  <header guid="{C0953651-E725-4567-B64C-C65FA5563DE5}" dateTime="2017-12-07T11:31:49" maxSheetId="4" userName="Natalija Vdobčenko" r:id="rId560">
    <sheetIdMap count="3">
      <sheetId val="1"/>
      <sheetId val="2"/>
      <sheetId val="3"/>
    </sheetIdMap>
  </header>
  <header guid="{9D6BD3E9-D4A8-4522-A271-5EBD07730059}" dateTime="2017-12-07T11:51:08" maxSheetId="4" userName="Natalija Vdobčenko" r:id="rId561" minRId="3243">
    <sheetIdMap count="3">
      <sheetId val="1"/>
      <sheetId val="2"/>
      <sheetId val="3"/>
    </sheetIdMap>
  </header>
  <header guid="{4D3F459D-59E5-4179-A581-89FA975D5EB1}" dateTime="2017-12-07T11:53:42" maxSheetId="4" userName="Natalija Vdobčenko" r:id="rId562" minRId="3245">
    <sheetIdMap count="3">
      <sheetId val="1"/>
      <sheetId val="2"/>
      <sheetId val="3"/>
    </sheetIdMap>
  </header>
  <header guid="{D9328A33-F84D-4B91-9475-B7B9F0ADFBE0}" dateTime="2017-12-07T14:09:48" maxSheetId="4" userName="Natalija Vdobčenko" r:id="rId563" minRId="3246" maxRId="3247">
    <sheetIdMap count="3">
      <sheetId val="1"/>
      <sheetId val="2"/>
      <sheetId val="3"/>
    </sheetIdMap>
  </header>
  <header guid="{B020DBBF-CA0A-464C-A332-A375EE80CD90}" dateTime="2017-12-07T14:16:22" maxSheetId="4" userName="Natalija Vdobčenko" r:id="rId564" minRId="3249">
    <sheetIdMap count="3">
      <sheetId val="1"/>
      <sheetId val="2"/>
      <sheetId val="3"/>
    </sheetIdMap>
  </header>
  <header guid="{6F2927EF-F2FE-4DF4-8486-CAEC1706F17F}" dateTime="2017-12-07T16:14:17" maxSheetId="4" userName="Jolanta Kalniņa" r:id="rId565" minRId="3250">
    <sheetIdMap count="3">
      <sheetId val="1"/>
      <sheetId val="2"/>
      <sheetId val="3"/>
    </sheetIdMap>
  </header>
  <header guid="{01E066D0-AB5B-4346-A092-A6C7D8F9F86A}" dateTime="2017-12-07T16:15:56" maxSheetId="4" userName="Jolanta Kalniņa" r:id="rId566" minRId="3252">
    <sheetIdMap count="3">
      <sheetId val="1"/>
      <sheetId val="2"/>
      <sheetId val="3"/>
    </sheetIdMap>
  </header>
  <header guid="{2F28A986-6B5A-408C-9721-A9562759A03A}" dateTime="2017-12-08T15:43:07" maxSheetId="4" userName="Natalija Vdobčenko" r:id="rId567">
    <sheetIdMap count="3">
      <sheetId val="1"/>
      <sheetId val="2"/>
      <sheetId val="3"/>
    </sheetIdMap>
  </header>
  <header guid="{A2972D93-B29C-4630-BFC5-F0AE69183EB2}" dateTime="2017-12-08T15:53:28" maxSheetId="4" userName="Natalija Vdobčenko" r:id="rId568" minRId="3254" maxRId="3263">
    <sheetIdMap count="3">
      <sheetId val="1"/>
      <sheetId val="2"/>
      <sheetId val="3"/>
    </sheetIdMap>
  </header>
  <header guid="{3A39127E-5431-4EFB-9D60-EED98634585E}" dateTime="2017-12-12T11:24:52" maxSheetId="4" userName="Natalija Vdobčenko" r:id="rId569" minRId="3264">
    <sheetIdMap count="3">
      <sheetId val="1"/>
      <sheetId val="2"/>
      <sheetId val="3"/>
    </sheetIdMap>
  </header>
  <header guid="{AEB79236-C0F1-4A16-B3F6-CB37161FF519}" dateTime="2017-12-13T10:27:24" maxSheetId="4" userName="Natalija Vdobčenko" r:id="rId570" minRId="3266">
    <sheetIdMap count="3">
      <sheetId val="1"/>
      <sheetId val="2"/>
      <sheetId val="3"/>
    </sheetIdMap>
  </header>
  <header guid="{D416D4E8-0538-448F-901C-2930F06DE472}" dateTime="2017-12-15T11:00:31" maxSheetId="4" userName="Jolanta Kalniņa" r:id="rId571" minRId="3268" maxRId="3269">
    <sheetIdMap count="3">
      <sheetId val="1"/>
      <sheetId val="2"/>
      <sheetId val="3"/>
    </sheetIdMap>
  </header>
  <header guid="{6C4B3DFC-62E6-4062-93D7-FCAD1F76194A}" dateTime="2017-12-15T11:02:26" maxSheetId="4" userName="Jolanta Kalniņa" r:id="rId572" minRId="3271">
    <sheetIdMap count="3">
      <sheetId val="1"/>
      <sheetId val="2"/>
      <sheetId val="3"/>
    </sheetIdMap>
  </header>
  <header guid="{DD163CAC-0E78-48FF-A4CC-3D7DF2DD9E5A}" dateTime="2017-12-15T11:15:56" maxSheetId="4" userName="Jolanta Kalniņa" r:id="rId573" minRId="3272" maxRId="3280">
    <sheetIdMap count="3">
      <sheetId val="1"/>
      <sheetId val="2"/>
      <sheetId val="3"/>
    </sheetIdMap>
  </header>
  <header guid="{A9ABBBB8-2D69-4404-A7CB-A860B59F0651}" dateTime="2017-12-15T11:17:18" maxSheetId="4" userName="Natalija Vdobčenko" r:id="rId574">
    <sheetIdMap count="3">
      <sheetId val="1"/>
      <sheetId val="2"/>
      <sheetId val="3"/>
    </sheetIdMap>
  </header>
  <header guid="{8D3423B2-3EDB-4F05-B6F2-FC1FF36E48F0}" dateTime="2017-12-15T11:25:41" maxSheetId="4" userName="Jolanta Kalniņa" r:id="rId575" minRId="3283">
    <sheetIdMap count="3">
      <sheetId val="1"/>
      <sheetId val="2"/>
      <sheetId val="3"/>
    </sheetIdMap>
  </header>
  <header guid="{200584FC-5597-40D1-9B0D-0E302DAB453F}" dateTime="2017-12-15T11:38:04" maxSheetId="4" userName="Natalija Vdobčenko" r:id="rId576">
    <sheetIdMap count="3">
      <sheetId val="1"/>
      <sheetId val="2"/>
      <sheetId val="3"/>
    </sheetIdMap>
  </header>
  <header guid="{A0CC795E-8E13-40A0-861C-0BBB01D5BCC6}" dateTime="2017-12-15T13:54:38" maxSheetId="4" userName="Jolanta Kalniņa" r:id="rId577" minRId="3286">
    <sheetIdMap count="3">
      <sheetId val="1"/>
      <sheetId val="2"/>
      <sheetId val="3"/>
    </sheetIdMap>
  </header>
  <header guid="{26E7A906-286F-48B9-81DC-5CCFD09930DF}" dateTime="2017-12-15T13:56:30" maxSheetId="4" userName="Natalija Vdobčenko" r:id="rId578">
    <sheetIdMap count="3">
      <sheetId val="1"/>
      <sheetId val="2"/>
      <sheetId val="3"/>
    </sheetIdMap>
  </header>
  <header guid="{630BFF25-732D-462F-8CEF-5B971A2CD4EF}" dateTime="2017-12-15T14:01:41" maxSheetId="4" userName="Natalija Vdobčenko" r:id="rId579">
    <sheetIdMap count="3">
      <sheetId val="1"/>
      <sheetId val="2"/>
      <sheetId val="3"/>
    </sheetIdMap>
  </header>
  <header guid="{9F8C6F3A-2197-4CCC-93D9-39F57BB6B39D}" dateTime="2017-12-15T14:05:38" maxSheetId="4" userName="Jolanta Kalniņa" r:id="rId580" minRId="3290" maxRId="3291">
    <sheetIdMap count="3">
      <sheetId val="1"/>
      <sheetId val="2"/>
      <sheetId val="3"/>
    </sheetIdMap>
  </header>
  <header guid="{AF8E1B52-CC16-4725-8E34-85AC1DFCFA40}" dateTime="2017-12-15T14:18:57" maxSheetId="4" userName="Natalija Vdobčenko" r:id="rId581">
    <sheetIdMap count="3">
      <sheetId val="1"/>
      <sheetId val="2"/>
      <sheetId val="3"/>
    </sheetIdMap>
  </header>
  <header guid="{F47A3183-D7F1-476B-B201-4F3C6CEB3EBD}" dateTime="2017-12-15T14:19:50" maxSheetId="4" userName="Natalija Vdobčenko" r:id="rId582">
    <sheetIdMap count="3">
      <sheetId val="1"/>
      <sheetId val="2"/>
      <sheetId val="3"/>
    </sheetIdMap>
  </header>
  <header guid="{F3B50EDC-FAFA-4AD0-AEEC-7D327BAEA804}" dateTime="2017-12-15T14:20:34" maxSheetId="4" userName="Jolanta Kalniņa" r:id="rId583">
    <sheetIdMap count="3">
      <sheetId val="1"/>
      <sheetId val="2"/>
      <sheetId val="3"/>
    </sheetIdMap>
  </header>
  <header guid="{D2716CD8-E406-46F0-83D6-10682BABC4B6}" dateTime="2017-12-15T14:24:46" maxSheetId="4" userName="Natalija Vdobčenko" r:id="rId584">
    <sheetIdMap count="3">
      <sheetId val="1"/>
      <sheetId val="2"/>
      <sheetId val="3"/>
    </sheetIdMap>
  </header>
  <header guid="{29774320-5D29-4237-B9C2-C895BD53201D}" dateTime="2017-12-18T10:21:44" maxSheetId="4" userName="Natalija Vdobčenko" r:id="rId585" minRId="3296" maxRId="3297">
    <sheetIdMap count="3">
      <sheetId val="1"/>
      <sheetId val="2"/>
      <sheetId val="3"/>
    </sheetIdMap>
  </header>
  <header guid="{7A0EDD96-78C5-4D04-A124-7D8257404C5A}" dateTime="2017-12-18T10:22:56" maxSheetId="4" userName="Natalija Vdobčenko" r:id="rId586" minRId="3299">
    <sheetIdMap count="3">
      <sheetId val="1"/>
      <sheetId val="2"/>
      <sheetId val="3"/>
    </sheetIdMap>
  </header>
  <header guid="{49A9F3A7-DE2F-4269-9081-440288B9045F}" dateTime="2017-12-18T13:29:47" maxSheetId="4" userName="Jolanta Kalniņa" r:id="rId587" minRId="3300">
    <sheetIdMap count="3">
      <sheetId val="1"/>
      <sheetId val="2"/>
      <sheetId val="3"/>
    </sheetIdMap>
  </header>
  <header guid="{8ECC6BDD-E5D5-4DDE-A227-3CBBE0963AA0}" dateTime="2017-12-18T13:52:50" maxSheetId="4" userName="Jolanta Kalniņa" r:id="rId588" minRId="3302">
    <sheetIdMap count="3">
      <sheetId val="1"/>
      <sheetId val="2"/>
      <sheetId val="3"/>
    </sheetIdMap>
  </header>
  <header guid="{965CBA75-6CDF-42D8-A8E4-84E925D02819}" dateTime="2017-12-18T14:00:08" maxSheetId="4" userName="Jolanta Kalniņa" r:id="rId589" minRId="3304" maxRId="3306">
    <sheetIdMap count="3">
      <sheetId val="1"/>
      <sheetId val="2"/>
      <sheetId val="3"/>
    </sheetIdMap>
  </header>
  <header guid="{5CAE1316-5924-4427-BC1E-D42BF256EFAD}" dateTime="2017-12-18T15:21:16" maxSheetId="4" userName="Jolanta Kalniņa" r:id="rId590" minRId="3307">
    <sheetIdMap count="3">
      <sheetId val="1"/>
      <sheetId val="2"/>
      <sheetId val="3"/>
    </sheetIdMap>
  </header>
  <header guid="{31F57BFF-A433-48D4-A84B-BD5FC63F4449}" dateTime="2017-12-18T15:44:49" maxSheetId="4" userName="Natalija Vdobčenko" r:id="rId591">
    <sheetIdMap count="3">
      <sheetId val="1"/>
      <sheetId val="2"/>
      <sheetId val="3"/>
    </sheetIdMap>
  </header>
  <header guid="{6FD9CA8F-2EAE-4E40-8951-A7DFF790CE32}" dateTime="2017-12-18T15:46:00" maxSheetId="4" userName="Natalija Vdobčenko" r:id="rId592" minRId="3310" maxRId="3311">
    <sheetIdMap count="3">
      <sheetId val="1"/>
      <sheetId val="2"/>
      <sheetId val="3"/>
    </sheetIdMap>
  </header>
  <header guid="{2B203C2C-F087-42EC-991B-98CF103ADFBB}" dateTime="2017-12-18T15:49:55" maxSheetId="4" userName="Natalija Vdobčenko" r:id="rId593" minRId="3312" maxRId="3313">
    <sheetIdMap count="3">
      <sheetId val="1"/>
      <sheetId val="2"/>
      <sheetId val="3"/>
    </sheetIdMap>
  </header>
  <header guid="{8D8F0AD8-6C95-4BE3-BF4D-C89EA80C41CA}" dateTime="2017-12-18T15:51:10" maxSheetId="4" userName="Natalija Vdobčenko" r:id="rId594" minRId="3314" maxRId="3315">
    <sheetIdMap count="3">
      <sheetId val="1"/>
      <sheetId val="2"/>
      <sheetId val="3"/>
    </sheetIdMap>
  </header>
  <header guid="{EEFEC1DD-4604-4141-844C-43A96FC7C432}" dateTime="2017-12-18T15:53:04" maxSheetId="4" userName="Natalija Vdobčenko" r:id="rId595" minRId="3316" maxRId="3317">
    <sheetIdMap count="3">
      <sheetId val="1"/>
      <sheetId val="2"/>
      <sheetId val="3"/>
    </sheetIdMap>
  </header>
  <header guid="{C2677C0D-843B-470E-91C9-8233C16FEBC5}" dateTime="2017-12-18T15:53:42" maxSheetId="4" userName="Natalija Vdobčenko" r:id="rId596" minRId="3318" maxRId="3319">
    <sheetIdMap count="3">
      <sheetId val="1"/>
      <sheetId val="2"/>
      <sheetId val="3"/>
    </sheetIdMap>
  </header>
  <header guid="{677C803A-C939-4A77-8A83-32C16B6ACC5B}" dateTime="2017-12-18T15:57:56" maxSheetId="4" userName="Natalija Vdobčenko" r:id="rId597" minRId="3320" maxRId="3321">
    <sheetIdMap count="3">
      <sheetId val="1"/>
      <sheetId val="2"/>
      <sheetId val="3"/>
    </sheetIdMap>
  </header>
  <header guid="{B6E9B743-23F7-4A87-A9B1-A55825EE2C4D}" dateTime="2017-12-18T15:59:13" maxSheetId="4" userName="Natalija Vdobčenko" r:id="rId598" minRId="3322" maxRId="3323">
    <sheetIdMap count="3">
      <sheetId val="1"/>
      <sheetId val="2"/>
      <sheetId val="3"/>
    </sheetIdMap>
  </header>
  <header guid="{E5F04899-A546-4D92-BEB4-4C511947EB29}" dateTime="2017-12-18T16:00:03" maxSheetId="4" userName="Natalija Vdobčenko" r:id="rId599" minRId="3324" maxRId="3325">
    <sheetIdMap count="3">
      <sheetId val="1"/>
      <sheetId val="2"/>
      <sheetId val="3"/>
    </sheetIdMap>
  </header>
  <header guid="{48FF7D45-BCBE-4F9D-90DE-D4A24BAF9D4A}" dateTime="2017-12-18T16:01:41" maxSheetId="4" userName="Natalija Vdobčenko" r:id="rId600" minRId="3326" maxRId="3333">
    <sheetIdMap count="3">
      <sheetId val="1"/>
      <sheetId val="2"/>
      <sheetId val="3"/>
    </sheetIdMap>
  </header>
  <header guid="{CE253434-C715-4F79-8283-38394D25B531}" dateTime="2017-12-18T16:03:27" maxSheetId="4" userName="Natalija Vdobčenko" r:id="rId601" minRId="3334" maxRId="3339">
    <sheetIdMap count="3">
      <sheetId val="1"/>
      <sheetId val="2"/>
      <sheetId val="3"/>
    </sheetIdMap>
  </header>
  <header guid="{84E925AB-C37A-4E63-B9DE-B37290D8AAE2}" dateTime="2017-12-18T16:04:01" maxSheetId="4" userName="Natalija Vdobčenko" r:id="rId602" minRId="3340" maxRId="3341">
    <sheetIdMap count="3">
      <sheetId val="1"/>
      <sheetId val="2"/>
      <sheetId val="3"/>
    </sheetIdMap>
  </header>
  <header guid="{347BF661-BA9F-4597-BDB4-CEB1915469C2}" dateTime="2017-12-18T16:08:00" maxSheetId="4" userName="Natalija Vdobčenko" r:id="rId603" minRId="3342" maxRId="3345">
    <sheetIdMap count="3">
      <sheetId val="1"/>
      <sheetId val="2"/>
      <sheetId val="3"/>
    </sheetIdMap>
  </header>
  <header guid="{6BC2489F-6ADF-4049-8F29-10C0345CB940}" dateTime="2017-12-18T16:08:34" maxSheetId="4" userName="Natalija Vdobčenko" r:id="rId604" minRId="3346" maxRId="3347">
    <sheetIdMap count="3">
      <sheetId val="1"/>
      <sheetId val="2"/>
      <sheetId val="3"/>
    </sheetIdMap>
  </header>
  <header guid="{6988825B-6100-4E31-B1CF-21BB6CB1DFBC}" dateTime="2017-12-18T16:13:29" maxSheetId="4" userName="Natalija Vdobčenko" r:id="rId605" minRId="3348" maxRId="3349">
    <sheetIdMap count="3">
      <sheetId val="1"/>
      <sheetId val="2"/>
      <sheetId val="3"/>
    </sheetIdMap>
  </header>
  <header guid="{BBFB62CC-5B12-4189-9870-CB96DF289C9C}" dateTime="2017-12-18T16:15:16" maxSheetId="4" userName="Natalija Vdobčenko" r:id="rId606" minRId="3350" maxRId="3351">
    <sheetIdMap count="3">
      <sheetId val="1"/>
      <sheetId val="2"/>
      <sheetId val="3"/>
    </sheetIdMap>
  </header>
  <header guid="{D0463D2A-431D-4876-A664-68553EEE2105}" dateTime="2017-12-19T09:38:30" maxSheetId="4" userName="Jolanta Kalniņa" r:id="rId607" minRId="3352">
    <sheetIdMap count="3">
      <sheetId val="1"/>
      <sheetId val="2"/>
      <sheetId val="3"/>
    </sheetIdMap>
  </header>
  <header guid="{0CAF66A9-E5C8-4B0E-BDC6-200E71F8A541}" dateTime="2017-12-19T10:27:00" maxSheetId="4" userName="Natalija Vdobčenko" r:id="rId608">
    <sheetIdMap count="3">
      <sheetId val="1"/>
      <sheetId val="2"/>
      <sheetId val="3"/>
    </sheetIdMap>
  </header>
  <header guid="{3B3A8241-D6AA-4CF7-BC2F-3A72A333FC7A}" dateTime="2017-12-19T10:52:25" maxSheetId="4" userName="Jolanta Kalniņa" r:id="rId609" minRId="3355" maxRId="3356">
    <sheetIdMap count="3">
      <sheetId val="1"/>
      <sheetId val="2"/>
      <sheetId val="3"/>
    </sheetIdMap>
  </header>
  <header guid="{78C636C9-3749-4058-AD73-FAC8FCDCD647}" dateTime="2017-12-19T12:54:59" maxSheetId="4" userName="Jolanta Kalniņa" r:id="rId610" minRId="3358">
    <sheetIdMap count="3">
      <sheetId val="1"/>
      <sheetId val="2"/>
      <sheetId val="3"/>
    </sheetIdMap>
  </header>
  <header guid="{64BC7D93-C29B-4FBC-A48E-3C6EE22DA029}" dateTime="2017-12-19T16:35:18" maxSheetId="4" userName="Natalija Vdobčenko" r:id="rId611" minRId="3360" maxRId="3363">
    <sheetIdMap count="3">
      <sheetId val="1"/>
      <sheetId val="2"/>
      <sheetId val="3"/>
    </sheetIdMap>
  </header>
  <header guid="{0C75DB20-663E-4C93-BEC2-6865426DD3F9}" dateTime="2017-12-19T16:35:48" maxSheetId="4" userName="Natalija Vdobčenko" r:id="rId612" minRId="3365">
    <sheetIdMap count="3">
      <sheetId val="1"/>
      <sheetId val="2"/>
      <sheetId val="3"/>
    </sheetIdMap>
  </header>
  <header guid="{2E8C14C8-F67C-4D8C-A28C-4F3CCD052875}" dateTime="2017-12-19T16:52:13" maxSheetId="4" userName="Natalija Vdobčenko" r:id="rId613">
    <sheetIdMap count="3">
      <sheetId val="1"/>
      <sheetId val="2"/>
      <sheetId val="3"/>
    </sheetIdMap>
  </header>
  <header guid="{515C05CA-8669-43EC-8018-76922494BFF3}" dateTime="2017-12-20T08:26:30" maxSheetId="4" userName="Jolanta Kalniņa" r:id="rId614" minRId="3367" maxRId="3368">
    <sheetIdMap count="3">
      <sheetId val="1"/>
      <sheetId val="2"/>
      <sheetId val="3"/>
    </sheetIdMap>
  </header>
  <header guid="{7131FBEF-1E21-4E46-82BE-ED3EB3BF261C}" dateTime="2017-12-20T08:30:14" maxSheetId="4" userName="Natalija Vdobčenko" r:id="rId615">
    <sheetIdMap count="3">
      <sheetId val="1"/>
      <sheetId val="2"/>
      <sheetId val="3"/>
    </sheetIdMap>
  </header>
  <header guid="{FC641AFD-4B3C-4710-9D9B-FF41D16175E4}" dateTime="2017-12-20T08:36:34" maxSheetId="4" userName="Natalija Vdobčenko" r:id="rId616">
    <sheetIdMap count="3">
      <sheetId val="1"/>
      <sheetId val="2"/>
      <sheetId val="3"/>
    </sheetIdMap>
  </header>
  <header guid="{25D7CF19-6986-4C82-B183-599547071D06}" dateTime="2017-12-20T09:56:18" maxSheetId="4" userName="Natalija Vdobčenko" r:id="rId617">
    <sheetIdMap count="3">
      <sheetId val="1"/>
      <sheetId val="2"/>
      <sheetId val="3"/>
    </sheetIdMap>
  </header>
  <header guid="{3EC36FAD-90F9-47DA-82FA-5E9C3232BE58}" dateTime="2017-12-20T16:33:50" maxSheetId="4" userName="Jolanta Kalniņa" r:id="rId618" minRId="3373">
    <sheetIdMap count="3">
      <sheetId val="1"/>
      <sheetId val="2"/>
      <sheetId val="3"/>
    </sheetIdMap>
  </header>
  <header guid="{DE872A7C-AC53-4762-90DF-36C396EA71D9}" dateTime="2017-12-20T16:37:59" maxSheetId="4" userName="Jolanta Kalniņa" r:id="rId619" minRId="3375">
    <sheetIdMap count="3">
      <sheetId val="1"/>
      <sheetId val="2"/>
      <sheetId val="3"/>
    </sheetIdMap>
  </header>
  <header guid="{1C4CF6E3-2DD7-4C14-9EB6-3519A886208C}" dateTime="2017-12-20T16:42:00" maxSheetId="4" userName="Jolanta Kalniņa" r:id="rId620" minRId="3376" maxRId="3377">
    <sheetIdMap count="3">
      <sheetId val="1"/>
      <sheetId val="2"/>
      <sheetId val="3"/>
    </sheetIdMap>
  </header>
  <header guid="{2A9A601C-AC99-43A6-B3A6-5FE7E442BC33}" dateTime="2017-12-21T08:19:05" maxSheetId="4" userName="Natalija Vdobčenko" r:id="rId621">
    <sheetIdMap count="3">
      <sheetId val="1"/>
      <sheetId val="2"/>
      <sheetId val="3"/>
    </sheetIdMap>
  </header>
  <header guid="{7CB9523F-A912-493D-A5BB-08526D136BF1}" dateTime="2017-12-27T11:17:01" maxSheetId="4" userName="Jolanta Kalniņa" r:id="rId622" minRId="3379" maxRId="3409">
    <sheetIdMap count="3">
      <sheetId val="1"/>
      <sheetId val="2"/>
      <sheetId val="3"/>
    </sheetIdMap>
  </header>
  <header guid="{DE419482-4E49-487F-9DBB-244EAEB999A7}" dateTime="2017-12-27T14:28:17" maxSheetId="4" userName="Jolanta Kalniņa" r:id="rId623" minRId="3411" maxRId="3412">
    <sheetIdMap count="3">
      <sheetId val="1"/>
      <sheetId val="2"/>
      <sheetId val="3"/>
    </sheetIdMap>
  </header>
  <header guid="{04BC9300-FB7A-4F7C-A425-BA52A8012FCC}" dateTime="2017-12-27T14:30:18" maxSheetId="4" userName="Jolanta Kalniņa" r:id="rId624" minRId="3414">
    <sheetIdMap count="3">
      <sheetId val="1"/>
      <sheetId val="2"/>
      <sheetId val="3"/>
    </sheetIdMap>
  </header>
  <header guid="{FFFFAC6B-435B-40D0-B799-FE5B9CA6DD4C}" dateTime="2017-12-27T14:43:31" maxSheetId="4" userName="Jolanta Kalniņa" r:id="rId625" minRId="3415">
    <sheetIdMap count="3">
      <sheetId val="1"/>
      <sheetId val="2"/>
      <sheetId val="3"/>
    </sheetIdMap>
  </header>
  <header guid="{49928D46-5876-42DC-8C4E-CB0A758D648F}" dateTime="2017-12-27T16:24:43" maxSheetId="4" userName="Jolanta Kalniņa" r:id="rId626" minRId="3417" maxRId="3418">
    <sheetIdMap count="3">
      <sheetId val="1"/>
      <sheetId val="2"/>
      <sheetId val="3"/>
    </sheetIdMap>
  </header>
  <header guid="{3CA6F04A-9ED3-4E22-A2B5-B81A300B60DE}" dateTime="2017-12-28T11:20:45" maxSheetId="4" userName="Jolanta Kalniņa" r:id="rId627" minRId="3420">
    <sheetIdMap count="3">
      <sheetId val="1"/>
      <sheetId val="2"/>
      <sheetId val="3"/>
    </sheetIdMap>
  </header>
  <header guid="{9F091712-FCE9-46F4-BCE1-A6B7F3B0D606}" dateTime="2017-12-29T11:47:16" maxSheetId="4" userName="Jolanta Kalniņa" r:id="rId628" minRId="3422" maxRId="3431">
    <sheetIdMap count="3">
      <sheetId val="1"/>
      <sheetId val="2"/>
      <sheetId val="3"/>
    </sheetIdMap>
  </header>
  <header guid="{7BD6FA7D-0018-405A-A61E-B596D37D2010}" dateTime="2017-12-29T11:48:09" maxSheetId="4" userName="Jolanta Kalniņa" r:id="rId629" minRId="3433">
    <sheetIdMap count="3">
      <sheetId val="1"/>
      <sheetId val="2"/>
      <sheetId val="3"/>
    </sheetIdMap>
  </header>
  <header guid="{25F286F7-6BC0-47CB-B9F3-0F3FF19B9B51}" dateTime="2017-12-29T13:40:32" maxSheetId="4" userName="Jolanta Kalniņa" r:id="rId630" minRId="3434" maxRId="3435">
    <sheetIdMap count="3">
      <sheetId val="1"/>
      <sheetId val="2"/>
      <sheetId val="3"/>
    </sheetIdMap>
  </header>
  <header guid="{5617BD8B-1E76-46D0-85E7-BDFDA8AB3FF0}" dateTime="2018-01-02T08:26:14" maxSheetId="4" userName="Natalija Vdobčenko" r:id="rId631">
    <sheetIdMap count="3">
      <sheetId val="1"/>
      <sheetId val="2"/>
      <sheetId val="3"/>
    </sheetIdMap>
  </header>
  <header guid="{6FC3DCFE-AFC4-40D7-A38C-F199F26F018A}" dateTime="2018-01-02T08:38:59" maxSheetId="4" userName="Natalija Vdobčenko" r:id="rId632">
    <sheetIdMap count="3">
      <sheetId val="1"/>
      <sheetId val="2"/>
      <sheetId val="3"/>
    </sheetIdMap>
  </header>
  <header guid="{CC2B1636-B531-45DC-8CF9-E1235521205F}" dateTime="2018-01-02T15:29:31" maxSheetId="4" userName="Natalija Vdobčenko" r:id="rId633" minRId="3439">
    <sheetIdMap count="3">
      <sheetId val="1"/>
      <sheetId val="2"/>
      <sheetId val="3"/>
    </sheetIdMap>
  </header>
  <header guid="{9FA0406A-3AAC-416D-9AF9-1B6B05A87FA4}" dateTime="2018-01-02T15:31:29" maxSheetId="4" userName="Natalija Vdobčenko" r:id="rId634" minRId="3441">
    <sheetIdMap count="3">
      <sheetId val="1"/>
      <sheetId val="2"/>
      <sheetId val="3"/>
    </sheetIdMap>
  </header>
  <header guid="{8FA4466F-B656-4470-ABDE-1B8A21ED635C}" dateTime="2018-01-02T15:32:13" maxSheetId="4" userName="Natalija Vdobčenko" r:id="rId635" minRId="3442">
    <sheetIdMap count="3">
      <sheetId val="1"/>
      <sheetId val="2"/>
      <sheetId val="3"/>
    </sheetIdMap>
  </header>
  <header guid="{A3C4D146-65B8-4405-B3AB-2A2E55FD4199}" dateTime="2018-01-02T16:23:42" maxSheetId="4" userName="Jolanta Kalniņa" r:id="rId636" minRId="3443">
    <sheetIdMap count="3">
      <sheetId val="1"/>
      <sheetId val="2"/>
      <sheetId val="3"/>
    </sheetIdMap>
  </header>
  <header guid="{1F283418-4DC0-47E4-9B1C-CEEC89198799}" dateTime="2018-01-02T16:30:16" maxSheetId="4" userName="Natalija Vdobčenko" r:id="rId637">
    <sheetIdMap count="3">
      <sheetId val="1"/>
      <sheetId val="2"/>
      <sheetId val="3"/>
    </sheetIdMap>
  </header>
  <header guid="{47AD25B9-8416-4082-9B20-31CAF3AAA45B}" dateTime="2018-01-02T16:45:19" maxSheetId="4" userName="Jolanta Kalniņa" r:id="rId638" minRId="3446">
    <sheetIdMap count="3">
      <sheetId val="1"/>
      <sheetId val="2"/>
      <sheetId val="3"/>
    </sheetIdMap>
  </header>
  <header guid="{2169398E-BAC3-46DB-A178-3576721197C7}" dateTime="2018-01-02T16:47:03" maxSheetId="4" userName="Jolanta Kalniņa" r:id="rId639" minRId="3447">
    <sheetIdMap count="3">
      <sheetId val="1"/>
      <sheetId val="2"/>
      <sheetId val="3"/>
    </sheetIdMap>
  </header>
  <header guid="{FBFCAD9F-168A-4DF1-84C9-C5BFBB552F7E}" dateTime="2018-01-02T16:55:50" maxSheetId="4" userName="Jolanta Kalniņa" r:id="rId640" minRId="3449" maxRId="3451">
    <sheetIdMap count="3">
      <sheetId val="1"/>
      <sheetId val="2"/>
      <sheetId val="3"/>
    </sheetIdMap>
  </header>
  <header guid="{2779340C-EB3B-4444-818F-3467279650F6}" dateTime="2018-01-02T16:56:33" maxSheetId="4" userName="Jolanta Kalniņa" r:id="rId641">
    <sheetIdMap count="3">
      <sheetId val="1"/>
      <sheetId val="2"/>
      <sheetId val="3"/>
    </sheetIdMap>
  </header>
  <header guid="{2E0725DD-78ED-4DB3-B137-5DD06D922942}" dateTime="2018-01-02T17:00:21" maxSheetId="4" userName="Natalija Vdobčenko" r:id="rId642">
    <sheetIdMap count="3">
      <sheetId val="1"/>
      <sheetId val="2"/>
      <sheetId val="3"/>
    </sheetIdMap>
  </header>
  <header guid="{0153C6B7-ADED-4E0B-89EC-5084B3CAF226}" dateTime="2018-01-03T08:17:10" maxSheetId="4" userName="Natalija Vdobčenko" r:id="rId643">
    <sheetIdMap count="3">
      <sheetId val="1"/>
      <sheetId val="2"/>
      <sheetId val="3"/>
    </sheetIdMap>
  </header>
  <header guid="{DA1E54A3-7EC5-456E-BFE9-DA2E40A54D06}" dateTime="2018-01-03T08:26:05" maxSheetId="4" userName="Natalija Vdobčenko" r:id="rId644" minRId="3455">
    <sheetIdMap count="3">
      <sheetId val="1"/>
      <sheetId val="2"/>
      <sheetId val="3"/>
    </sheetIdMap>
  </header>
  <header guid="{E0B32900-D0DE-4216-9246-E8B68CE00AE0}" dateTime="2018-01-03T08:41:50" maxSheetId="4" userName="Natalija Vdobčenko" r:id="rId645" minRId="3457">
    <sheetIdMap count="3">
      <sheetId val="1"/>
      <sheetId val="2"/>
      <sheetId val="3"/>
    </sheetIdMap>
  </header>
  <header guid="{5E000D44-CD8D-451C-8E35-DE750158EDDE}" dateTime="2018-01-03T08:51:49" maxSheetId="4" userName="Natalija Vdobčenko" r:id="rId646">
    <sheetIdMap count="3">
      <sheetId val="1"/>
      <sheetId val="2"/>
      <sheetId val="3"/>
    </sheetIdMap>
  </header>
  <header guid="{22D7CEFD-167D-47E5-8E3A-13E646811A68}" dateTime="2018-01-03T11:45:20" maxSheetId="4" userName="Jolanta Kalniņa" r:id="rId647" minRId="3460">
    <sheetIdMap count="3">
      <sheetId val="1"/>
      <sheetId val="2"/>
      <sheetId val="3"/>
    </sheetIdMap>
  </header>
  <header guid="{1C1A63DA-FD1C-4ED9-A33B-33CC531686B6}" dateTime="2018-01-03T14:26:18" maxSheetId="4" userName="Jolanta Kalniņa" r:id="rId648" minRId="3462">
    <sheetIdMap count="3">
      <sheetId val="1"/>
      <sheetId val="2"/>
      <sheetId val="3"/>
    </sheetIdMap>
  </header>
  <header guid="{EB8C08F7-71B7-400E-9752-8105E052142F}" dateTime="2018-01-03T18:01:49" maxSheetId="4" userName="Jolanta Kalniņa" r:id="rId649">
    <sheetIdMap count="3">
      <sheetId val="1"/>
      <sheetId val="2"/>
      <sheetId val="3"/>
    </sheetIdMap>
  </header>
  <header guid="{C75498F8-9ED4-496E-BE9B-BACB380FF80D}" dateTime="2018-01-05T08:20:02" maxSheetId="4" userName="Natalija Vdobčenko" r:id="rId650" minRId="3465">
    <sheetIdMap count="3">
      <sheetId val="1"/>
      <sheetId val="2"/>
      <sheetId val="3"/>
    </sheetIdMap>
  </header>
  <header guid="{DFCDF725-1052-44DC-93B2-53CA92102591}" dateTime="2018-01-05T08:24:53" maxSheetId="4" userName="Jolanta Kalniņa" r:id="rId651" minRId="3467" maxRId="3468">
    <sheetIdMap count="3">
      <sheetId val="1"/>
      <sheetId val="2"/>
      <sheetId val="3"/>
    </sheetIdMap>
  </header>
  <header guid="{405739DE-DD70-4AC1-8F53-1ED7A05FFF7D}" dateTime="2018-01-05T08:27:37" maxSheetId="4" userName="Jolanta Kalniņa" r:id="rId652" minRId="3470" maxRId="3472">
    <sheetIdMap count="3">
      <sheetId val="1"/>
      <sheetId val="2"/>
      <sheetId val="3"/>
    </sheetIdMap>
  </header>
  <header guid="{B5D6E4F9-6D83-4947-BFFC-9A8056217CEF}" dateTime="2018-01-05T08:30:24" maxSheetId="4" userName="Jolanta Kalniņa" r:id="rId653" minRId="3474">
    <sheetIdMap count="3">
      <sheetId val="1"/>
      <sheetId val="2"/>
      <sheetId val="3"/>
    </sheetIdMap>
  </header>
  <header guid="{C0EB848C-5D77-4C2A-85EC-A2C8397384DC}" dateTime="2018-01-08T08:03:56" maxSheetId="4" userName="Natalija Vdobčenko" r:id="rId654">
    <sheetIdMap count="3">
      <sheetId val="1"/>
      <sheetId val="2"/>
      <sheetId val="3"/>
    </sheetIdMap>
  </header>
  <header guid="{5ED2D2FB-B184-41BD-AC88-F048F3C653D7}" dateTime="2018-01-08T11:26:40" maxSheetId="4" userName="Natalija Vdobčenko" r:id="rId655">
    <sheetIdMap count="3">
      <sheetId val="1"/>
      <sheetId val="2"/>
      <sheetId val="3"/>
    </sheetIdMap>
  </header>
  <header guid="{6EDC5732-7730-4A90-87A9-A564671238A8}" dateTime="2018-01-09T14:26:15" maxSheetId="4" userName="Natalija Vdobčenko" r:id="rId656">
    <sheetIdMap count="3">
      <sheetId val="1"/>
      <sheetId val="2"/>
      <sheetId val="3"/>
    </sheetIdMap>
  </header>
  <header guid="{89BEACBF-59CB-401A-B023-B4BD74FAEAF6}" dateTime="2018-01-09T14:28:02" maxSheetId="4" userName="Natalija Vdobčenko" r:id="rId657">
    <sheetIdMap count="3">
      <sheetId val="1"/>
      <sheetId val="2"/>
      <sheetId val="3"/>
    </sheetIdMap>
  </header>
  <header guid="{A09B7B09-A4F5-4BFC-A53A-20ED0DFB6E7E}" dateTime="2018-01-09T16:53:32" maxSheetId="4" userName="Natalija Vdobčenko" r:id="rId658" minRId="3479">
    <sheetIdMap count="3">
      <sheetId val="1"/>
      <sheetId val="2"/>
      <sheetId val="3"/>
    </sheetIdMap>
  </header>
  <header guid="{DE895BEB-484F-4977-978A-336EEA2588ED}" dateTime="2018-01-09T17:01:44" maxSheetId="4" userName="Natalija Vdobčenko" r:id="rId659">
    <sheetIdMap count="3">
      <sheetId val="1"/>
      <sheetId val="2"/>
      <sheetId val="3"/>
    </sheetIdMap>
  </header>
  <header guid="{AC34D801-3341-4F76-8056-7DF37A729019}" dateTime="2018-01-09T17:07:27" maxSheetId="4" userName="Natalija Vdobčenko" r:id="rId660">
    <sheetIdMap count="3">
      <sheetId val="1"/>
      <sheetId val="2"/>
      <sheetId val="3"/>
    </sheetIdMap>
  </header>
  <header guid="{4449DFD8-B636-4717-BD6C-4D046EECF23E}" dateTime="2018-01-09T17:13:19" maxSheetId="4" userName="Jolanta Kalniņa" r:id="rId661" minRId="3483" maxRId="3503">
    <sheetIdMap count="3">
      <sheetId val="1"/>
      <sheetId val="2"/>
      <sheetId val="3"/>
    </sheetIdMap>
  </header>
  <header guid="{4D9A06FF-BB49-4B51-A233-241233510369}" dateTime="2018-01-09T17:17:00" maxSheetId="4" userName="Jolanta Kalniņa" r:id="rId662" minRId="3505" maxRId="3514">
    <sheetIdMap count="3">
      <sheetId val="1"/>
      <sheetId val="2"/>
      <sheetId val="3"/>
    </sheetIdMap>
  </header>
  <header guid="{6C5FE5CA-2C52-489C-8835-5092A2FD7F4E}" dateTime="2018-01-09T17:18:40" maxSheetId="4" userName="Jolanta Kalniņa" r:id="rId663" minRId="3515" maxRId="3516">
    <sheetIdMap count="3">
      <sheetId val="1"/>
      <sheetId val="2"/>
      <sheetId val="3"/>
    </sheetIdMap>
  </header>
  <header guid="{E6770346-F6D6-4E95-B4C5-9FA71C73BA3F}" dateTime="2018-01-10T08:15:03" maxSheetId="4" userName="Natalija Vdobčenko" r:id="rId664">
    <sheetIdMap count="3">
      <sheetId val="1"/>
      <sheetId val="2"/>
      <sheetId val="3"/>
    </sheetIdMap>
  </header>
  <header guid="{567E1CE7-B656-428E-A740-3958C3AD92E2}" dateTime="2018-01-10T08:22:06" maxSheetId="4" userName="Natalija Vdobčenko" r:id="rId665" minRId="3518" maxRId="3521">
    <sheetIdMap count="3">
      <sheetId val="1"/>
      <sheetId val="2"/>
      <sheetId val="3"/>
    </sheetIdMap>
  </header>
  <header guid="{A85EE0A8-52C6-48EF-B90B-AD7A5E5695BA}" dateTime="2018-01-10T08:30:47" maxSheetId="4" userName="Natalija Vdobčenko" r:id="rId666" minRId="3523" maxRId="3528">
    <sheetIdMap count="3">
      <sheetId val="1"/>
      <sheetId val="2"/>
      <sheetId val="3"/>
    </sheetIdMap>
  </header>
  <header guid="{70C3D17C-B4F8-4F69-875B-D128480FF6E0}" dateTime="2018-01-10T08:34:10" maxSheetId="4" userName="Natalija Vdobčenko" r:id="rId667" minRId="3529">
    <sheetIdMap count="3">
      <sheetId val="1"/>
      <sheetId val="2"/>
      <sheetId val="3"/>
    </sheetIdMap>
  </header>
  <header guid="{978322D8-0F04-4A4C-87EC-7D3634EBB2EC}" dateTime="2018-01-10T08:40:20" maxSheetId="4" userName="Natalija Vdobčenko" r:id="rId668" minRId="3530">
    <sheetIdMap count="3">
      <sheetId val="1"/>
      <sheetId val="2"/>
      <sheetId val="3"/>
    </sheetIdMap>
  </header>
  <header guid="{E6BA8BC9-4991-4B8E-914F-C41720266CD2}" dateTime="2018-01-10T08:54:47" maxSheetId="4" userName="Natalija Vdobčenko" r:id="rId669" minRId="3531">
    <sheetIdMap count="3">
      <sheetId val="1"/>
      <sheetId val="2"/>
      <sheetId val="3"/>
    </sheetIdMap>
  </header>
  <header guid="{76038596-F942-4D42-A222-EEA815EDCE16}" dateTime="2018-01-10T08:58:16" maxSheetId="4" userName="Natalija Vdobčenko" r:id="rId670" minRId="3532">
    <sheetIdMap count="3">
      <sheetId val="1"/>
      <sheetId val="2"/>
      <sheetId val="3"/>
    </sheetIdMap>
  </header>
  <header guid="{E994116D-8D4E-4961-83FD-86173A679DA7}" dateTime="2018-01-10T09:01:07" maxSheetId="4" userName="Natalija Vdobčenko" r:id="rId671" minRId="3534" maxRId="3535">
    <sheetIdMap count="3">
      <sheetId val="1"/>
      <sheetId val="2"/>
      <sheetId val="3"/>
    </sheetIdMap>
  </header>
  <header guid="{46C160F1-F826-4DE4-9B5A-F147D203246B}" dateTime="2018-01-10T09:02:54" maxSheetId="4" userName="Natalija Vdobčenko" r:id="rId672" minRId="3536" maxRId="3537">
    <sheetIdMap count="3">
      <sheetId val="1"/>
      <sheetId val="2"/>
      <sheetId val="3"/>
    </sheetIdMap>
  </header>
  <header guid="{1A612526-6552-4593-B1AE-920CCEF5BD8B}" dateTime="2018-01-10T09:06:46" maxSheetId="4" userName="Natalija Vdobčenko" r:id="rId673" minRId="3538" maxRId="3541">
    <sheetIdMap count="3">
      <sheetId val="1"/>
      <sheetId val="2"/>
      <sheetId val="3"/>
    </sheetIdMap>
  </header>
  <header guid="{0E7BB320-2FEE-4A10-A704-8C53ED7F86C8}" dateTime="2018-01-10T09:09:16" maxSheetId="4" userName="Natalija Vdobčenko" r:id="rId674" minRId="3542" maxRId="3545">
    <sheetIdMap count="3">
      <sheetId val="1"/>
      <sheetId val="2"/>
      <sheetId val="3"/>
    </sheetIdMap>
  </header>
  <header guid="{4342B626-4A92-4503-9EE1-437B3E239FE9}" dateTime="2018-01-10T09:12:42" maxSheetId="4" userName="Natalija Vdobčenko" r:id="rId675" minRId="3546" maxRId="3550">
    <sheetIdMap count="3">
      <sheetId val="1"/>
      <sheetId val="2"/>
      <sheetId val="3"/>
    </sheetIdMap>
  </header>
  <header guid="{40FB4CF3-989C-438F-8728-CECD16F4CAB1}" dateTime="2018-01-10T09:39:27" maxSheetId="4" userName="Natalija Vdobčenko" r:id="rId676" minRId="3551" maxRId="3555">
    <sheetIdMap count="3">
      <sheetId val="1"/>
      <sheetId val="2"/>
      <sheetId val="3"/>
    </sheetIdMap>
  </header>
  <header guid="{BE76A238-3B20-4B46-9B27-11DB49D68559}" dateTime="2018-01-10T09:40:11" maxSheetId="4" userName="Natalija Vdobčenko" r:id="rId677" minRId="3556" maxRId="3558">
    <sheetIdMap count="3">
      <sheetId val="1"/>
      <sheetId val="2"/>
      <sheetId val="3"/>
    </sheetIdMap>
  </header>
  <header guid="{1C6F2A83-4DC4-4F6D-B7D0-FA40BC58538B}" dateTime="2018-01-10T09:42:31" maxSheetId="4" userName="Natalija Vdobčenko" r:id="rId678" minRId="3559" maxRId="3560">
    <sheetIdMap count="3">
      <sheetId val="1"/>
      <sheetId val="2"/>
      <sheetId val="3"/>
    </sheetIdMap>
  </header>
  <header guid="{967C5442-6318-405C-8156-C1FCE20A66F5}" dateTime="2018-01-10T09:45:30" maxSheetId="4" userName="Natalija Vdobčenko" r:id="rId679" minRId="3561" maxRId="3564">
    <sheetIdMap count="3">
      <sheetId val="1"/>
      <sheetId val="2"/>
      <sheetId val="3"/>
    </sheetIdMap>
  </header>
  <header guid="{7A3CC443-70C0-4133-AA04-B55D487CF747}" dateTime="2018-01-10T10:08:35" maxSheetId="4" userName="Natalija Vdobčenko" r:id="rId680" minRId="3565" maxRId="3566">
    <sheetIdMap count="3">
      <sheetId val="1"/>
      <sheetId val="2"/>
      <sheetId val="3"/>
    </sheetIdMap>
  </header>
  <header guid="{7DA7FC92-5654-4F14-9075-56A9264A8421}" dateTime="2018-01-10T10:08:56" maxSheetId="4" userName="Natalija Vdobčenko" r:id="rId681" minRId="3567">
    <sheetIdMap count="3">
      <sheetId val="1"/>
      <sheetId val="2"/>
      <sheetId val="3"/>
    </sheetIdMap>
  </header>
  <header guid="{35912FB5-22BF-438A-9777-44188251B1BA}" dateTime="2018-01-10T10:39:53" maxSheetId="4" userName="Natalija Vdobčenko" r:id="rId682" minRId="3568">
    <sheetIdMap count="3">
      <sheetId val="1"/>
      <sheetId val="2"/>
      <sheetId val="3"/>
    </sheetIdMap>
  </header>
  <header guid="{0E7BE497-4B6C-489F-BCBC-30270BFE90D3}" dateTime="2018-01-10T10:48:46" maxSheetId="4" userName="Natalija Vdobčenko" r:id="rId683" minRId="3570">
    <sheetIdMap count="3">
      <sheetId val="1"/>
      <sheetId val="2"/>
      <sheetId val="3"/>
    </sheetIdMap>
  </header>
  <header guid="{6A0A49A3-1A64-40A6-B62C-6AF9E70C35DB}" dateTime="2018-01-10T10:54:26" maxSheetId="4" userName="Natalija Vdobčenko" r:id="rId684">
    <sheetIdMap count="3">
      <sheetId val="1"/>
      <sheetId val="2"/>
      <sheetId val="3"/>
    </sheetIdMap>
  </header>
  <header guid="{A22CA44B-2FD6-4896-9106-47D46532D9CA}" dateTime="2018-01-10T10:58:20" maxSheetId="4" userName="Natalija Vdobčenko" r:id="rId685">
    <sheetIdMap count="3">
      <sheetId val="1"/>
      <sheetId val="2"/>
      <sheetId val="3"/>
    </sheetIdMap>
  </header>
  <header guid="{51CEDE0B-2D65-474A-8AE5-BC47077ED37E}" dateTime="2018-01-10T11:03:25" maxSheetId="4" userName="Natalija Vdobčenko" r:id="rId686" minRId="3573" maxRId="3574">
    <sheetIdMap count="3">
      <sheetId val="1"/>
      <sheetId val="2"/>
      <sheetId val="3"/>
    </sheetIdMap>
  </header>
  <header guid="{E910EE56-EA44-48BA-8C68-1AC97AF875CD}" dateTime="2018-01-10T11:30:44" maxSheetId="4" userName="Natalija Vdobčenko" r:id="rId687">
    <sheetIdMap count="3">
      <sheetId val="1"/>
      <sheetId val="2"/>
      <sheetId val="3"/>
    </sheetIdMap>
  </header>
  <header guid="{1DF0F38B-E93C-44B9-B647-8E779BAB8DDD}" dateTime="2018-01-10T11:59:11" maxSheetId="4" userName="Natalija Vdobčenko" r:id="rId688" minRId="3577" maxRId="3580">
    <sheetIdMap count="3">
      <sheetId val="1"/>
      <sheetId val="2"/>
      <sheetId val="3"/>
    </sheetIdMap>
  </header>
  <header guid="{9CD902EB-832C-4AAB-BFCA-64CA11A5E0FB}" dateTime="2018-01-10T12:17:41" maxSheetId="4" userName="Natalija Vdobčenko" r:id="rId689" minRId="3582" maxRId="3597">
    <sheetIdMap count="3">
      <sheetId val="1"/>
      <sheetId val="2"/>
      <sheetId val="3"/>
    </sheetIdMap>
  </header>
  <header guid="{1A691638-D007-4A8F-A46B-22D7E7775F51}" dateTime="2018-01-10T12:25:08" maxSheetId="4" userName="Natalija Vdobčenko" r:id="rId690" minRId="3599" maxRId="3616">
    <sheetIdMap count="3">
      <sheetId val="1"/>
      <sheetId val="2"/>
      <sheetId val="3"/>
    </sheetIdMap>
  </header>
  <header guid="{13A4859F-171B-4DFC-9E65-1BEA98A240D0}" dateTime="2018-01-10T12:30:51" maxSheetId="4" userName="Natalija Vdobčenko" r:id="rId691" minRId="3617" maxRId="3626">
    <sheetIdMap count="3">
      <sheetId val="1"/>
      <sheetId val="2"/>
      <sheetId val="3"/>
    </sheetIdMap>
  </header>
  <header guid="{552A2687-22D5-4F1E-99A5-A942425E3A4B}" dateTime="2018-01-10T12:31:06" maxSheetId="4" userName="Natalija Vdobčenko" r:id="rId692" minRId="3627">
    <sheetIdMap count="3">
      <sheetId val="1"/>
      <sheetId val="2"/>
      <sheetId val="3"/>
    </sheetIdMap>
  </header>
  <header guid="{5A02983C-CB70-4E0C-B418-A956AD61ED3A}" dateTime="2018-01-10T12:35:23" maxSheetId="4" userName="Natalija Vdobčenko" r:id="rId693" minRId="3628" maxRId="3632">
    <sheetIdMap count="3">
      <sheetId val="1"/>
      <sheetId val="2"/>
      <sheetId val="3"/>
    </sheetIdMap>
  </header>
  <header guid="{93F1BEC6-8F76-4296-B3DC-60EF5A7ED59C}" dateTime="2018-01-10T12:38:18" maxSheetId="4" userName="Natalija Vdobčenko" r:id="rId694" minRId="3633" maxRId="3634">
    <sheetIdMap count="3">
      <sheetId val="1"/>
      <sheetId val="2"/>
      <sheetId val="3"/>
    </sheetIdMap>
  </header>
  <header guid="{86058451-67BE-42A9-87E6-35CBCB19B239}" dateTime="2018-01-10T12:40:50" maxSheetId="4" userName="Natalija Vdobčenko" r:id="rId695" minRId="3635" maxRId="3644">
    <sheetIdMap count="3">
      <sheetId val="1"/>
      <sheetId val="2"/>
      <sheetId val="3"/>
    </sheetIdMap>
  </header>
  <header guid="{9E3FEE1C-4161-4DCC-ADD9-AA510CDCBB8D}" dateTime="2018-01-10T12:43:40" maxSheetId="4" userName="Natalija Vdobčenko" r:id="rId696" minRId="3645" maxRId="3646">
    <sheetIdMap count="3">
      <sheetId val="1"/>
      <sheetId val="2"/>
      <sheetId val="3"/>
    </sheetIdMap>
  </header>
  <header guid="{F728E037-9EBB-4B96-A942-626DCF9AF56C}" dateTime="2018-01-10T13:14:16" maxSheetId="4" userName="Natalija Vdobčenko" r:id="rId697" minRId="3647" maxRId="3655">
    <sheetIdMap count="3">
      <sheetId val="1"/>
      <sheetId val="2"/>
      <sheetId val="3"/>
    </sheetIdMap>
  </header>
  <header guid="{7DD59BA0-2436-4311-8A1B-F6DCD9EBD09E}" dateTime="2018-01-10T13:34:40" maxSheetId="4" userName="Natalija Vdobčenko" r:id="rId698" minRId="3656" maxRId="3708">
    <sheetIdMap count="3">
      <sheetId val="1"/>
      <sheetId val="2"/>
      <sheetId val="3"/>
    </sheetIdMap>
  </header>
  <header guid="{A1F917F8-8D4A-4BC4-9BB4-AE10B766B39D}" dateTime="2018-01-10T13:36:37" maxSheetId="4" userName="Natalija Vdobčenko" r:id="rId699" minRId="3709">
    <sheetIdMap count="3">
      <sheetId val="1"/>
      <sheetId val="2"/>
      <sheetId val="3"/>
    </sheetIdMap>
  </header>
  <header guid="{3CE8A02E-133B-45EE-802F-4AE0996242BD}" dateTime="2018-01-10T13:58:31" maxSheetId="4" userName="Natalija Vdobčenko" r:id="rId700" minRId="3710" maxRId="3730">
    <sheetIdMap count="3">
      <sheetId val="1"/>
      <sheetId val="2"/>
      <sheetId val="3"/>
    </sheetIdMap>
  </header>
  <header guid="{6010F7D8-0B32-4C74-819C-9267120C6969}" dateTime="2018-01-10T13:58:46" maxSheetId="4" userName="Natalija Vdobčenko" r:id="rId701">
    <sheetIdMap count="3">
      <sheetId val="1"/>
      <sheetId val="2"/>
      <sheetId val="3"/>
    </sheetIdMap>
  </header>
  <header guid="{EE19B62A-BA3D-4618-B984-F2475F6F4956}" dateTime="2018-01-10T14:02:45" maxSheetId="4" userName="Natalija Vdobčenko" r:id="rId702" minRId="3731" maxRId="3747">
    <sheetIdMap count="3">
      <sheetId val="1"/>
      <sheetId val="2"/>
      <sheetId val="3"/>
    </sheetIdMap>
  </header>
  <header guid="{CCED4FCD-333E-407E-9104-4E4191CC2478}" dateTime="2018-01-10T14:13:15" maxSheetId="4" userName="Natalija Vdobčenko" r:id="rId703" minRId="3748">
    <sheetIdMap count="3">
      <sheetId val="1"/>
      <sheetId val="2"/>
      <sheetId val="3"/>
    </sheetIdMap>
  </header>
  <header guid="{3667C3CD-D694-47C9-99EA-A290DE9041BC}" dateTime="2018-01-10T14:20:56" maxSheetId="4" userName="Natalija Vdobčenko" r:id="rId704" minRId="3749" maxRId="3750">
    <sheetIdMap count="3">
      <sheetId val="1"/>
      <sheetId val="2"/>
      <sheetId val="3"/>
    </sheetIdMap>
  </header>
  <header guid="{A785005D-88CF-42AB-967D-01B62A0529EF}" dateTime="2018-01-10T14:28:49" maxSheetId="4" userName="Natalija Vdobčenko" r:id="rId705">
    <sheetIdMap count="3">
      <sheetId val="1"/>
      <sheetId val="2"/>
      <sheetId val="3"/>
    </sheetIdMap>
  </header>
  <header guid="{DF188543-069A-4402-9769-3321949A6123}" dateTime="2018-01-10T14:44:40" maxSheetId="4" userName="Natalija Vdobčenko" r:id="rId706">
    <sheetIdMap count="3">
      <sheetId val="1"/>
      <sheetId val="2"/>
      <sheetId val="3"/>
    </sheetIdMap>
  </header>
  <header guid="{C77700A8-D880-43F2-B33D-F343B82AA749}" dateTime="2018-01-10T14:48:26" maxSheetId="4" userName="Natalija Vdobčenko" r:id="rId707" minRId="3753" maxRId="3755">
    <sheetIdMap count="3">
      <sheetId val="1"/>
      <sheetId val="2"/>
      <sheetId val="3"/>
    </sheetIdMap>
  </header>
  <header guid="{FE7CCE94-3D1F-49D6-BCAF-08088A3D3F94}" dateTime="2018-01-10T14:58:17" maxSheetId="4" userName="Jolanta Kalniņa" r:id="rId708" minRId="3757" maxRId="3772">
    <sheetIdMap count="3">
      <sheetId val="1"/>
      <sheetId val="2"/>
      <sheetId val="3"/>
    </sheetIdMap>
  </header>
  <header guid="{A0FA3446-F04F-4E14-B815-CEC33075E0CB}" dateTime="2018-01-10T15:01:21" maxSheetId="4" userName="Jolanta Kalniņa" r:id="rId709" minRId="3774">
    <sheetIdMap count="3">
      <sheetId val="1"/>
      <sheetId val="2"/>
      <sheetId val="3"/>
    </sheetIdMap>
  </header>
  <header guid="{59B8D392-8069-441E-964B-2359D57B1DC6}" dateTime="2018-01-10T16:46:18" maxSheetId="4" userName="Jolanta Kalniņa" r:id="rId710" minRId="3775" maxRId="3776">
    <sheetIdMap count="3">
      <sheetId val="1"/>
      <sheetId val="2"/>
      <sheetId val="3"/>
    </sheetIdMap>
  </header>
  <header guid="{EEFE1BFD-B65D-46F9-A14B-802BCEC15C43}" dateTime="2018-01-10T17:10:56" maxSheetId="4" userName="Jolanta Kalniņa" r:id="rId711" minRId="3778" maxRId="3783">
    <sheetIdMap count="3">
      <sheetId val="1"/>
      <sheetId val="2"/>
      <sheetId val="3"/>
    </sheetIdMap>
  </header>
  <header guid="{90A098AF-E0A5-4C34-A5B3-A12DEC390F39}" dateTime="2018-01-10T17:18:43" maxSheetId="4" userName="Jolanta Kalniņa" r:id="rId712" minRId="3784" maxRId="3787">
    <sheetIdMap count="3">
      <sheetId val="1"/>
      <sheetId val="2"/>
      <sheetId val="3"/>
    </sheetIdMap>
  </header>
  <header guid="{CA690DCB-7BD9-44C0-93B8-DE8DF8353039}" dateTime="2018-01-10T17:34:41" maxSheetId="4" userName="Jolanta Kalniņa" r:id="rId713" minRId="3788">
    <sheetIdMap count="3">
      <sheetId val="1"/>
      <sheetId val="2"/>
      <sheetId val="3"/>
    </sheetIdMap>
  </header>
  <header guid="{346D188D-6854-4210-8417-5EEA8D4B6F1E}" dateTime="2018-01-10T17:36:18" maxSheetId="4" userName="Jolanta Kalniņa" r:id="rId714" minRId="3789">
    <sheetIdMap count="3">
      <sheetId val="1"/>
      <sheetId val="2"/>
      <sheetId val="3"/>
    </sheetIdMap>
  </header>
  <header guid="{AFF3AD41-3035-4977-A0F2-753135FE7106}" dateTime="2018-01-10T17:43:48" maxSheetId="4" userName="Jolanta Kalniņa" r:id="rId715" minRId="3790" maxRId="3812">
    <sheetIdMap count="3">
      <sheetId val="1"/>
      <sheetId val="2"/>
      <sheetId val="3"/>
    </sheetIdMap>
  </header>
  <header guid="{0E7098D4-FD10-4680-B006-5D9E7D5E59F2}" dateTime="2018-01-10T17:45:11" maxSheetId="4" userName="Jolanta Kalniņa" r:id="rId716" minRId="3814">
    <sheetIdMap count="3">
      <sheetId val="1"/>
      <sheetId val="2"/>
      <sheetId val="3"/>
    </sheetIdMap>
  </header>
  <header guid="{A2EEAD5B-549A-439D-95BA-5B61C9D575D6}" dateTime="2018-01-11T08:00:19" maxSheetId="4" userName="Natalija Vdobčenko" r:id="rId717">
    <sheetIdMap count="3">
      <sheetId val="1"/>
      <sheetId val="2"/>
      <sheetId val="3"/>
    </sheetIdMap>
  </header>
  <header guid="{6EF1B68B-D00D-4BC6-8DC3-244C6BA76CF3}" dateTime="2018-01-11T08:24:32" maxSheetId="4" userName="Jolanta Kalniņa" r:id="rId718">
    <sheetIdMap count="3">
      <sheetId val="1"/>
      <sheetId val="2"/>
      <sheetId val="3"/>
    </sheetIdMap>
  </header>
  <header guid="{E9BD404F-9F24-4E24-9E95-2DC081F10BE4}" dateTime="2018-01-11T08:59:41" maxSheetId="4" userName="Natalija Vdobčenko" r:id="rId719" minRId="3817" maxRId="3820">
    <sheetIdMap count="3">
      <sheetId val="1"/>
      <sheetId val="2"/>
      <sheetId val="3"/>
    </sheetIdMap>
  </header>
  <header guid="{14F8D4ED-73AB-48B8-B284-5DDDED1775D8}" dateTime="2018-01-11T09:07:19" maxSheetId="4" userName="Natalija Vdobčenko" r:id="rId720" minRId="3822">
    <sheetIdMap count="3">
      <sheetId val="1"/>
      <sheetId val="2"/>
      <sheetId val="3"/>
    </sheetIdMap>
  </header>
  <header guid="{37F5CB36-4CE9-45EA-9D87-CE69FFD503FA}" dateTime="2018-01-11T09:14:17" maxSheetId="4" userName="Natalija Vdobčenko" r:id="rId721" minRId="3823" maxRId="3826">
    <sheetIdMap count="3">
      <sheetId val="1"/>
      <sheetId val="2"/>
      <sheetId val="3"/>
    </sheetIdMap>
  </header>
  <header guid="{4DC9221C-8A59-4B05-9219-14273E3159C9}" dateTime="2018-01-11T09:15:35" maxSheetId="4" userName="Natalija Vdobčenko" r:id="rId722" minRId="3827" maxRId="3833">
    <sheetIdMap count="3">
      <sheetId val="1"/>
      <sheetId val="2"/>
      <sheetId val="3"/>
    </sheetIdMap>
  </header>
  <header guid="{A6678A12-1549-4F58-A5AE-A5963E88252E}" dateTime="2018-01-11T09:17:27" maxSheetId="4" userName="Natalija Vdobčenko" r:id="rId723" minRId="3834">
    <sheetIdMap count="3">
      <sheetId val="1"/>
      <sheetId val="2"/>
      <sheetId val="3"/>
    </sheetIdMap>
  </header>
  <header guid="{4CF88816-825D-42A1-839A-A2438F802FD6}" dateTime="2018-01-11T09:27:23" maxSheetId="4" userName="Natalija Vdobčenko" r:id="rId724" minRId="3835" maxRId="3839">
    <sheetIdMap count="3">
      <sheetId val="1"/>
      <sheetId val="2"/>
      <sheetId val="3"/>
    </sheetIdMap>
  </header>
  <header guid="{7F6C3B4A-F72E-4E78-8D8A-A21FF8AC2FF1}" dateTime="2018-01-11T09:50:14" maxSheetId="4" userName="Jolanta Kalniņa" r:id="rId725" minRId="3840" maxRId="3841">
    <sheetIdMap count="3">
      <sheetId val="1"/>
      <sheetId val="2"/>
      <sheetId val="3"/>
    </sheetIdMap>
  </header>
  <header guid="{0332145B-AC47-4BEE-B33B-001263DB5C83}" dateTime="2018-01-11T09:58:32" maxSheetId="4" userName="Jolanta Kalniņa" r:id="rId726" minRId="3842" maxRId="3916">
    <sheetIdMap count="3">
      <sheetId val="1"/>
      <sheetId val="2"/>
      <sheetId val="3"/>
    </sheetIdMap>
  </header>
  <header guid="{23B3AE80-0E74-488D-8510-B1C0ACB888FB}" dateTime="2018-01-11T10:01:43" maxSheetId="4" userName="Jolanta Kalniņa" r:id="rId727" minRId="3918" maxRId="3925">
    <sheetIdMap count="3">
      <sheetId val="1"/>
      <sheetId val="2"/>
      <sheetId val="3"/>
    </sheetIdMap>
  </header>
  <header guid="{06C01118-EFBE-499B-957E-1F60129D8CA9}" dateTime="2018-01-11T10:22:37" maxSheetId="4" userName="Natalija Vdobčenko" r:id="rId728">
    <sheetIdMap count="3">
      <sheetId val="1"/>
      <sheetId val="2"/>
      <sheetId val="3"/>
    </sheetIdMap>
  </header>
  <header guid="{BB134B8B-18BA-4A27-B979-CC6B853FD4B8}" dateTime="2018-01-11T13:28:15" maxSheetId="4" userName="Jolanta Kalniņa" r:id="rId729" minRId="3927" maxRId="3976">
    <sheetIdMap count="3">
      <sheetId val="1"/>
      <sheetId val="2"/>
      <sheetId val="3"/>
    </sheetIdMap>
  </header>
  <header guid="{9B986573-AC8D-40C3-9436-8E8F961BCD32}" dateTime="2018-01-11T13:29:01" maxSheetId="4" userName="Jolanta Kalniņa" r:id="rId730" minRId="3978" maxRId="3979">
    <sheetIdMap count="3">
      <sheetId val="1"/>
      <sheetId val="2"/>
      <sheetId val="3"/>
    </sheetIdMap>
  </header>
  <header guid="{EAC71623-BD56-4C56-8A02-EA6A6CBBAFB7}" dateTime="2018-01-11T13:38:57" maxSheetId="4" userName="Jolanta Kalniņa" r:id="rId731" minRId="3981">
    <sheetIdMap count="3">
      <sheetId val="1"/>
      <sheetId val="2"/>
      <sheetId val="3"/>
    </sheetIdMap>
  </header>
  <header guid="{E5B35FC7-F189-46A3-8E98-285A4B2EB503}" dateTime="2018-01-11T14:22:50" maxSheetId="4" userName="Natalija Vdobčenko" r:id="rId732">
    <sheetIdMap count="3">
      <sheetId val="1"/>
      <sheetId val="2"/>
      <sheetId val="3"/>
    </sheetIdMap>
  </header>
  <header guid="{C3ACCB7B-AC55-4CEB-9074-2AF6B3129457}" dateTime="2018-01-11T14:39:21" maxSheetId="4" userName="Jolanta Kalniņa" r:id="rId733" minRId="3984" maxRId="3987">
    <sheetIdMap count="3">
      <sheetId val="1"/>
      <sheetId val="2"/>
      <sheetId val="3"/>
    </sheetIdMap>
  </header>
  <header guid="{90D74C03-3805-428E-B2D3-FBBA13EF78A9}" dateTime="2018-01-11T14:49:37" maxSheetId="4" userName="Jolanta Kalniņa" r:id="rId734" minRId="3988" maxRId="3989">
    <sheetIdMap count="3">
      <sheetId val="1"/>
      <sheetId val="2"/>
      <sheetId val="3"/>
    </sheetIdMap>
  </header>
  <header guid="{9B761923-3543-4212-B7EA-4FDC1C972739}" dateTime="2018-01-11T14:53:02" maxSheetId="4" userName="Jolanta Kalniņa" r:id="rId735" minRId="3990">
    <sheetIdMap count="3">
      <sheetId val="1"/>
      <sheetId val="2"/>
      <sheetId val="3"/>
    </sheetIdMap>
  </header>
  <header guid="{085C3ABB-AD2C-443A-8260-DFA783E850A3}" dateTime="2018-01-11T14:54:02" maxSheetId="4" userName="Natalija Vdobčenko" r:id="rId736">
    <sheetIdMap count="3">
      <sheetId val="1"/>
      <sheetId val="2"/>
      <sheetId val="3"/>
    </sheetIdMap>
  </header>
  <header guid="{8344E621-63D3-4C96-BCF8-6F6EE4B8FE23}" dateTime="2018-01-11T16:07:20" maxSheetId="4" userName="Jolanta Kalniņa" r:id="rId737" minRId="3992" maxRId="3994">
    <sheetIdMap count="3">
      <sheetId val="1"/>
      <sheetId val="2"/>
      <sheetId val="3"/>
    </sheetIdMap>
  </header>
  <header guid="{97CFD010-6CDD-49A5-A825-AA133A70860D}" dateTime="2018-01-11T16:07:47" maxSheetId="4" userName="Jolanta Kalniņa" r:id="rId738">
    <sheetIdMap count="3">
      <sheetId val="1"/>
      <sheetId val="2"/>
      <sheetId val="3"/>
    </sheetIdMap>
  </header>
  <header guid="{B00AC745-5630-4770-8743-0F0DF1BB2BA4}" dateTime="2018-01-11T16:08:19" maxSheetId="4" userName="Jolanta Kalniņa" r:id="rId739">
    <sheetIdMap count="3">
      <sheetId val="1"/>
      <sheetId val="2"/>
      <sheetId val="3"/>
    </sheetIdMap>
  </header>
  <header guid="{59044593-7F9E-436D-9AE5-407854AC7F30}" dateTime="2018-01-11T16:47:38" maxSheetId="4" userName="Natalija Vdobčenko" r:id="rId740">
    <sheetIdMap count="3">
      <sheetId val="1"/>
      <sheetId val="2"/>
      <sheetId val="3"/>
    </sheetIdMap>
  </header>
  <header guid="{38FDEB0C-2684-4957-846F-6BF471634F8D}" dateTime="2018-01-11T16:51:14" maxSheetId="4" userName="Natalija Vdobčenko" r:id="rId741">
    <sheetIdMap count="3">
      <sheetId val="1"/>
      <sheetId val="2"/>
      <sheetId val="3"/>
    </sheetIdMap>
  </header>
  <header guid="{3C21439B-D997-431F-8AC8-068DD70D7756}" dateTime="2018-01-11T16:53:32" maxSheetId="4" userName="Natalija Vdobčenko" r:id="rId742">
    <sheetIdMap count="3">
      <sheetId val="1"/>
      <sheetId val="2"/>
      <sheetId val="3"/>
    </sheetIdMap>
  </header>
  <header guid="{4C05260C-BF82-4270-9CE2-67ED8C348EBA}" dateTime="2018-01-12T08:26:13" maxSheetId="4" userName="Natalija Vdobčenko" r:id="rId743">
    <sheetIdMap count="3">
      <sheetId val="1"/>
      <sheetId val="2"/>
      <sheetId val="3"/>
    </sheetIdMap>
  </header>
  <header guid="{3BDC8142-F1B2-47F9-8CA8-16841DE5658C}" dateTime="2018-01-15T11:03:00" maxSheetId="4" userName="Jolanta Kalniņa" r:id="rId744" minRId="4001" maxRId="4002">
    <sheetIdMap count="3">
      <sheetId val="1"/>
      <sheetId val="2"/>
      <sheetId val="3"/>
    </sheetIdMap>
  </header>
  <header guid="{B9DDCA6A-AD1B-447A-978D-B7982FFA8B0D}" dateTime="2018-01-15T11:19:19" maxSheetId="4" userName="Jolanta Kalniņa" r:id="rId745" minRId="4004" maxRId="4016">
    <sheetIdMap count="3">
      <sheetId val="1"/>
      <sheetId val="2"/>
      <sheetId val="3"/>
    </sheetIdMap>
  </header>
  <header guid="{0FF2ED90-F572-400E-9855-E77DFB3D1D46}" dateTime="2018-01-15T11:19:44" maxSheetId="4" userName="Jolanta Kalniņa" r:id="rId746">
    <sheetIdMap count="3">
      <sheetId val="1"/>
      <sheetId val="2"/>
      <sheetId val="3"/>
    </sheetIdMap>
  </header>
  <header guid="{BD03B4A9-2E9A-45DE-98FB-BDEDC30E297E}" dateTime="2018-01-15T11:21:16" maxSheetId="4" userName="Jolanta Kalniņa" r:id="rId747" minRId="4018">
    <sheetIdMap count="3">
      <sheetId val="1"/>
      <sheetId val="2"/>
      <sheetId val="3"/>
    </sheetIdMap>
  </header>
  <header guid="{ECD76EBC-B940-4BBC-A18F-F3B288C338FD}" dateTime="2018-01-15T11:23:50" maxSheetId="4" userName="Jolanta Kalniņa" r:id="rId748" minRId="4019" maxRId="4020">
    <sheetIdMap count="3">
      <sheetId val="1"/>
      <sheetId val="2"/>
      <sheetId val="3"/>
    </sheetIdMap>
  </header>
  <header guid="{93D8F5F7-7FDE-4B70-9058-2E6806386463}" dateTime="2018-01-15T15:04:41" maxSheetId="4" userName="Natalija Vdobčenko" r:id="rId749">
    <sheetIdMap count="3">
      <sheetId val="1"/>
      <sheetId val="2"/>
      <sheetId val="3"/>
    </sheetIdMap>
  </header>
  <header guid="{10B65458-12C8-4EFD-92D4-03A639104D4E}" dateTime="2018-01-15T15:45:32" maxSheetId="4" userName="Jolanta Kalniņa" r:id="rId750" minRId="4023" maxRId="4024">
    <sheetIdMap count="3">
      <sheetId val="1"/>
      <sheetId val="2"/>
      <sheetId val="3"/>
    </sheetIdMap>
  </header>
  <header guid="{2279F714-CEB3-4C28-86F8-8D766A95980D}" dateTime="2018-01-15T15:46:57" maxSheetId="4" userName="Natalija Vdobčenko" r:id="rId751">
    <sheetIdMap count="3">
      <sheetId val="1"/>
      <sheetId val="2"/>
      <sheetId val="3"/>
    </sheetIdMap>
  </header>
  <header guid="{05F8D6BF-F474-42F0-A044-AD171828A8FC}" dateTime="2018-01-16T11:48:49" maxSheetId="4" userName="Jolanta Kalniņa" r:id="rId752">
    <sheetIdMap count="3">
      <sheetId val="1"/>
      <sheetId val="2"/>
      <sheetId val="3"/>
    </sheetIdMap>
  </header>
  <header guid="{7B660178-F0FA-4C27-A39A-286B838EA51A}" dateTime="2018-01-18T09:53:45" maxSheetId="4" userName="Natalija Vdobčenko" r:id="rId753">
    <sheetIdMap count="3">
      <sheetId val="1"/>
      <sheetId val="2"/>
      <sheetId val="3"/>
    </sheetIdMap>
  </header>
  <header guid="{E04F412E-34CC-46C5-A8C9-29C7E18DADA5}" dateTime="2018-01-18T10:45:40" maxSheetId="4" userName="Jolanta Kalniņa" r:id="rId754" minRId="4029" maxRId="4031">
    <sheetIdMap count="3">
      <sheetId val="1"/>
      <sheetId val="2"/>
      <sheetId val="3"/>
    </sheetIdMap>
  </header>
  <header guid="{A7D6512B-3FD8-4DBF-AC31-C7D62DEFEFA0}" dateTime="2018-01-18T10:49:50" maxSheetId="4" userName="Jolanta Kalniņa" r:id="rId755">
    <sheetIdMap count="3">
      <sheetId val="1"/>
      <sheetId val="2"/>
      <sheetId val="3"/>
    </sheetIdMap>
  </header>
  <header guid="{91483C02-3F23-4720-BF7B-F4A6AF54878F}" dateTime="2018-01-18T11:13:34" maxSheetId="4" userName="Natalija Vdobčenko" r:id="rId756">
    <sheetIdMap count="3">
      <sheetId val="1"/>
      <sheetId val="2"/>
      <sheetId val="3"/>
    </sheetIdMap>
  </header>
  <header guid="{E64E179E-F137-4594-92B3-ABB2FA86D88A}" dateTime="2018-01-18T13:53:13" maxSheetId="4" userName="Jolanta Kalniņa" r:id="rId757" minRId="4035">
    <sheetIdMap count="3">
      <sheetId val="1"/>
      <sheetId val="2"/>
      <sheetId val="3"/>
    </sheetIdMap>
  </header>
  <header guid="{BFEE7EED-CBEC-4144-9329-4374E32F9A42}" dateTime="2018-01-18T13:53:37" maxSheetId="4" userName="Jolanta Kalniņa" r:id="rId758">
    <sheetIdMap count="3">
      <sheetId val="1"/>
      <sheetId val="2"/>
      <sheetId val="3"/>
    </sheetIdMap>
  </header>
  <header guid="{B137C81A-8B86-4C3B-8ECF-6009B9CB7AC7}" dateTime="2018-01-18T14:01:22" maxSheetId="4" userName="Jolanta Kalniņa" r:id="rId759" minRId="4038" maxRId="4045">
    <sheetIdMap count="3">
      <sheetId val="1"/>
      <sheetId val="2"/>
      <sheetId val="3"/>
    </sheetIdMap>
  </header>
  <header guid="{4C7D9729-BF28-4FDC-B1E9-71DA73231BB4}" dateTime="2018-01-23T10:37:40" maxSheetId="4" userName="Natalija Vdobčenko" r:id="rId760">
    <sheetIdMap count="3">
      <sheetId val="1"/>
      <sheetId val="2"/>
      <sheetId val="3"/>
    </sheetIdMap>
  </header>
  <header guid="{16A9F238-1C32-4ED0-AAF4-1F776A71C887}" dateTime="2018-01-23T10:38:42" maxSheetId="4" userName="Natalija Vdobčenko" r:id="rId761">
    <sheetIdMap count="3">
      <sheetId val="1"/>
      <sheetId val="2"/>
      <sheetId val="3"/>
    </sheetIdMap>
  </header>
  <header guid="{9034BF94-38F3-4FFE-BE94-2FF5AE96E912}" dateTime="2018-01-23T10:39:13" maxSheetId="4" userName="Jolanta Kalniņa" r:id="rId762">
    <sheetIdMap count="3">
      <sheetId val="1"/>
      <sheetId val="2"/>
      <sheetId val="3"/>
    </sheetIdMap>
  </header>
  <header guid="{A5E9B5D8-852E-4568-8BCA-51A6C9CB9C03}" dateTime="2018-01-24T08:22:57" maxSheetId="4" userName="Natalija Vdobčenko" r:id="rId763">
    <sheetIdMap count="3">
      <sheetId val="1"/>
      <sheetId val="2"/>
      <sheetId val="3"/>
    </sheetIdMap>
  </header>
  <header guid="{256828E9-D487-401C-AE1E-88142DEC35DE}" dateTime="2018-02-02T10:02:07" maxSheetId="4" userName="Jolanta Kalniņa" r:id="rId764">
    <sheetIdMap count="3">
      <sheetId val="1"/>
      <sheetId val="2"/>
      <sheetId val="3"/>
    </sheetIdMap>
  </header>
  <header guid="{CCCB5989-593C-44AD-94D4-B4086665CD6B}" dateTime="2018-10-03T16:24:14" maxSheetId="4" userName="Jolanta Kalniņa" r:id="rId765" minRId="4052" maxRId="4473">
    <sheetIdMap count="3">
      <sheetId val="1"/>
      <sheetId val="2"/>
      <sheetId val="3"/>
    </sheetIdMap>
  </header>
  <header guid="{5DA03E4A-9CDC-481C-AE23-98088DF85DFB}" dateTime="2018-10-03T16:24:21" maxSheetId="4" userName="Jolanta Kalniņa" r:id="rId766" minRId="4475">
    <sheetIdMap count="3">
      <sheetId val="1"/>
      <sheetId val="2"/>
      <sheetId val="3"/>
    </sheetIdMap>
  </header>
  <header guid="{7E0D3160-4A22-4412-AE55-893BD59C9EC2}" dateTime="2018-11-01T11:37:28" maxSheetId="4" userName="Jolanta Kalniņa" r:id="rId767">
    <sheetIdMap count="3">
      <sheetId val="1"/>
      <sheetId val="2"/>
      <sheetId val="3"/>
    </sheetIdMap>
  </header>
  <header guid="{9B282200-771D-4A6E-8F01-E7E0E30E58F4}" dateTime="2018-11-05T13:25:00" maxSheetId="4" userName="Natalija Vdobčenko" r:id="rId768" minRId="4477" maxRId="4480">
    <sheetIdMap count="3">
      <sheetId val="1"/>
      <sheetId val="2"/>
      <sheetId val="3"/>
    </sheetIdMap>
  </header>
  <header guid="{35B75094-2C4B-408E-BD38-8948F2BC6420}" dateTime="2018-11-05T13:28:09" maxSheetId="4" userName="Natalija Vdobčenko" r:id="rId769" minRId="4482" maxRId="4483">
    <sheetIdMap count="3">
      <sheetId val="1"/>
      <sheetId val="2"/>
      <sheetId val="3"/>
    </sheetIdMap>
  </header>
  <header guid="{B380362D-B497-4505-A5D3-0D48B0830293}" dateTime="2018-11-05T13:38:54" maxSheetId="4" userName="Natalija Vdobčenko" r:id="rId770" minRId="4484" maxRId="4485">
    <sheetIdMap count="3">
      <sheetId val="1"/>
      <sheetId val="2"/>
      <sheetId val="3"/>
    </sheetIdMap>
  </header>
  <header guid="{3ACE84AE-2B39-4F3C-AFB3-AF4FEF913FDC}" dateTime="2018-11-05T13:44:53" maxSheetId="4" userName="Natalija Vdobčenko" r:id="rId771" minRId="4486" maxRId="4487">
    <sheetIdMap count="3">
      <sheetId val="1"/>
      <sheetId val="2"/>
      <sheetId val="3"/>
    </sheetIdMap>
  </header>
  <header guid="{ED498C2E-8C48-4B3B-A227-FEBFB4D7D7DD}" dateTime="2018-11-05T13:49:31" maxSheetId="4" userName="Natalija Vdobčenko" r:id="rId772" minRId="4488">
    <sheetIdMap count="3">
      <sheetId val="1"/>
      <sheetId val="2"/>
      <sheetId val="3"/>
    </sheetIdMap>
  </header>
  <header guid="{2B180F8A-D052-4EAE-A740-83D7FC292309}" dateTime="2018-11-05T13:52:08" maxSheetId="4" userName="Natalija Vdobčenko" r:id="rId773" minRId="4489">
    <sheetIdMap count="3">
      <sheetId val="1"/>
      <sheetId val="2"/>
      <sheetId val="3"/>
    </sheetIdMap>
  </header>
  <header guid="{9916D779-FC6B-43A3-9F6E-82A7E4436C3C}" dateTime="2018-11-05T13:53:50" maxSheetId="4" userName="Natalija Vdobčenko" r:id="rId774" minRId="4490">
    <sheetIdMap count="3">
      <sheetId val="1"/>
      <sheetId val="2"/>
      <sheetId val="3"/>
    </sheetIdMap>
  </header>
  <header guid="{C8657350-8A63-4BC6-965C-612924E38301}" dateTime="2018-11-05T13:57:37" maxSheetId="4" userName="Natalija Vdobčenko" r:id="rId775" minRId="4491" maxRId="4492">
    <sheetIdMap count="3">
      <sheetId val="1"/>
      <sheetId val="2"/>
      <sheetId val="3"/>
    </sheetIdMap>
  </header>
  <header guid="{07D343D5-9C90-4CEF-B69C-3DC43B4443D1}" dateTime="2018-11-06T09:23:25" maxSheetId="4" userName="Jolanta Kalniņa" r:id="rId776" minRId="4493" maxRId="4495">
    <sheetIdMap count="3">
      <sheetId val="1"/>
      <sheetId val="2"/>
      <sheetId val="3"/>
    </sheetIdMap>
  </header>
  <header guid="{A88369D7-9ECE-456D-8DA4-3E35D84B5F14}" dateTime="2018-11-06T13:24:24" maxSheetId="4" userName="Natalija Vdobčenko" r:id="rId777" minRId="4497">
    <sheetIdMap count="3">
      <sheetId val="1"/>
      <sheetId val="2"/>
      <sheetId val="3"/>
    </sheetIdMap>
  </header>
  <header guid="{057B8778-7E90-4B5E-AA76-C46F10EC7C81}" dateTime="2018-11-06T13:32:45" maxSheetId="4" userName="Natalija Vdobčenko" r:id="rId778" minRId="4499" maxRId="4500">
    <sheetIdMap count="3">
      <sheetId val="1"/>
      <sheetId val="2"/>
      <sheetId val="3"/>
    </sheetIdMap>
  </header>
  <header guid="{5A42E395-16FC-4CC3-9398-5AD174E1A021}" dateTime="2018-11-07T11:48:39" maxSheetId="4" userName="Natalija Vdobčenko" r:id="rId779" minRId="4501" maxRId="4503">
    <sheetIdMap count="3">
      <sheetId val="1"/>
      <sheetId val="2"/>
      <sheetId val="3"/>
    </sheetIdMap>
  </header>
  <header guid="{D1B46E6E-080B-42FB-8E53-AD2C4B16B092}" dateTime="2018-11-07T11:52:33" maxSheetId="4" userName="Natalija Vdobčenko" r:id="rId780" minRId="4505">
    <sheetIdMap count="3">
      <sheetId val="1"/>
      <sheetId val="2"/>
      <sheetId val="3"/>
    </sheetIdMap>
  </header>
  <header guid="{260973C9-A1C7-4743-A5E4-6C85BA70BF9F}" dateTime="2018-11-07T11:58:03" maxSheetId="4" userName="Natalija Vdobčenko" r:id="rId781" minRId="4506" maxRId="4508">
    <sheetIdMap count="3">
      <sheetId val="1"/>
      <sheetId val="2"/>
      <sheetId val="3"/>
    </sheetIdMap>
  </header>
  <header guid="{8D8D9B9C-28B0-4E59-842F-A052DD58FB0B}" dateTime="2018-11-07T13:26:26" maxSheetId="4" userName="Natalija Vdobčenko" r:id="rId782" minRId="4509">
    <sheetIdMap count="3">
      <sheetId val="1"/>
      <sheetId val="2"/>
      <sheetId val="3"/>
    </sheetIdMap>
  </header>
  <header guid="{370B65B3-77A6-4383-B0C7-FAF5C35069B2}" dateTime="2018-11-07T13:27:30" maxSheetId="4" userName="Natalija Vdobčenko" r:id="rId783" minRId="4510">
    <sheetIdMap count="3">
      <sheetId val="1"/>
      <sheetId val="2"/>
      <sheetId val="3"/>
    </sheetIdMap>
  </header>
  <header guid="{615DAE5B-AFBE-41B0-A31D-A68E1E5A158C}" dateTime="2018-11-07T13:30:57" maxSheetId="4" userName="Natalija Vdobčenko" r:id="rId784" minRId="4511" maxRId="4514">
    <sheetIdMap count="3">
      <sheetId val="1"/>
      <sheetId val="2"/>
      <sheetId val="3"/>
    </sheetIdMap>
  </header>
  <header guid="{03E18439-4FAC-4892-BFDE-607524A91149}" dateTime="2018-11-07T13:31:14" maxSheetId="4" userName="Natalija Vdobčenko" r:id="rId785" minRId="4515">
    <sheetIdMap count="3">
      <sheetId val="1"/>
      <sheetId val="2"/>
      <sheetId val="3"/>
    </sheetIdMap>
  </header>
  <header guid="{E2864A65-5572-495A-B3FE-B4F0B8F432B0}" dateTime="2018-11-07T13:33:16" maxSheetId="4" userName="Natalija Vdobčenko" r:id="rId786" minRId="4516" maxRId="4517">
    <sheetIdMap count="3">
      <sheetId val="1"/>
      <sheetId val="2"/>
      <sheetId val="3"/>
    </sheetIdMap>
  </header>
  <header guid="{2745CC39-5071-4743-B0FA-8ACCCE79B19E}" dateTime="2018-11-07T13:34:52" maxSheetId="4" userName="Natalija Vdobčenko" r:id="rId787" minRId="4518" maxRId="4520">
    <sheetIdMap count="3">
      <sheetId val="1"/>
      <sheetId val="2"/>
      <sheetId val="3"/>
    </sheetIdMap>
  </header>
  <header guid="{BA2A8943-77E6-4324-A4A9-C00B6FC65FAA}" dateTime="2018-11-07T13:50:29" maxSheetId="4" userName="Natalija Vdobčenko" r:id="rId788" minRId="4521" maxRId="4523">
    <sheetIdMap count="3">
      <sheetId val="1"/>
      <sheetId val="2"/>
      <sheetId val="3"/>
    </sheetIdMap>
  </header>
  <header guid="{8765323F-95A6-4086-B2E7-757F553D5484}" dateTime="2018-11-07T13:51:33" maxSheetId="4" userName="Natalija Vdobčenko" r:id="rId789" minRId="4524">
    <sheetIdMap count="3">
      <sheetId val="1"/>
      <sheetId val="2"/>
      <sheetId val="3"/>
    </sheetIdMap>
  </header>
  <header guid="{9CB333E9-403C-4B42-BB73-5B3E2E68FB23}" dateTime="2018-11-07T14:40:47" maxSheetId="4" userName="Natalija Vdobčenko" r:id="rId790" minRId="4525" maxRId="4526">
    <sheetIdMap count="3">
      <sheetId val="1"/>
      <sheetId val="2"/>
      <sheetId val="3"/>
    </sheetIdMap>
  </header>
  <header guid="{E5C7499B-D122-4D58-A14B-D528620318E9}" dateTime="2018-11-07T16:27:44" maxSheetId="4" userName="Natalija Vdobčenko" r:id="rId791" minRId="4528" maxRId="4531">
    <sheetIdMap count="3">
      <sheetId val="1"/>
      <sheetId val="2"/>
      <sheetId val="3"/>
    </sheetIdMap>
  </header>
  <header guid="{FB9DDC14-560B-491F-AF65-21A88DAAF037}" dateTime="2018-11-07T16:35:56" maxSheetId="4" userName="Natalija Vdobčenko" r:id="rId792" minRId="4533" maxRId="4536">
    <sheetIdMap count="3">
      <sheetId val="1"/>
      <sheetId val="2"/>
      <sheetId val="3"/>
    </sheetIdMap>
  </header>
  <header guid="{D28DBE1E-E82F-430F-8BAE-1E51E127F1E6}" dateTime="2018-11-07T16:46:36" maxSheetId="4" userName="Natalija Vdobčenko" r:id="rId793" minRId="4537" maxRId="4540">
    <sheetIdMap count="3">
      <sheetId val="1"/>
      <sheetId val="2"/>
      <sheetId val="3"/>
    </sheetIdMap>
  </header>
  <header guid="{82B54440-BC3C-40E7-970E-FB07BA778D4A}" dateTime="2018-11-07T16:52:44" maxSheetId="4" userName="Natalija Vdobčenko" r:id="rId794" minRId="4541" maxRId="4544">
    <sheetIdMap count="3">
      <sheetId val="1"/>
      <sheetId val="2"/>
      <sheetId val="3"/>
    </sheetIdMap>
  </header>
  <header guid="{FAEA7A1E-8301-478B-85F8-7E7D222F7B9C}" dateTime="2018-11-07T17:01:37" maxSheetId="4" userName="Natalija Vdobčenko" r:id="rId795" minRId="4545" maxRId="4548">
    <sheetIdMap count="3">
      <sheetId val="1"/>
      <sheetId val="2"/>
      <sheetId val="3"/>
    </sheetIdMap>
  </header>
  <header guid="{5D501E4A-C7F2-4194-ACBC-BF3134B2645D}" dateTime="2018-11-07T17:08:04" maxSheetId="4" userName="Natalija Vdobčenko" r:id="rId796" minRId="4549" maxRId="4552">
    <sheetIdMap count="3">
      <sheetId val="1"/>
      <sheetId val="2"/>
      <sheetId val="3"/>
    </sheetIdMap>
  </header>
  <header guid="{0E6760A2-26A1-45C5-96E8-F9B56506B719}" dateTime="2018-11-07T17:13:41" maxSheetId="4" userName="Natalija Vdobčenko" r:id="rId797" minRId="4553" maxRId="4556">
    <sheetIdMap count="3">
      <sheetId val="1"/>
      <sheetId val="2"/>
      <sheetId val="3"/>
    </sheetIdMap>
  </header>
  <header guid="{4DB47046-B9AE-4B87-8976-8ED915CA3EBA}" dateTime="2018-11-07T17:17:47" maxSheetId="4" userName="Natalija Vdobčenko" r:id="rId798" minRId="4557" maxRId="4560">
    <sheetIdMap count="3">
      <sheetId val="1"/>
      <sheetId val="2"/>
      <sheetId val="3"/>
    </sheetIdMap>
  </header>
  <header guid="{7495A12A-AD4D-41AB-B1B0-227EEF079010}" dateTime="2018-11-07T17:25:27" maxSheetId="4" userName="Natalija Vdobčenko" r:id="rId799" minRId="4561" maxRId="4564">
    <sheetIdMap count="3">
      <sheetId val="1"/>
      <sheetId val="2"/>
      <sheetId val="3"/>
    </sheetIdMap>
  </header>
  <header guid="{654A1FC5-3202-4DB7-B126-FBA7CFE0021D}" dateTime="2018-11-07T17:31:06" maxSheetId="4" userName="Jolanta Kalniņa" r:id="rId800" minRId="4565">
    <sheetIdMap count="3">
      <sheetId val="1"/>
      <sheetId val="2"/>
      <sheetId val="3"/>
    </sheetIdMap>
  </header>
  <header guid="{360D3FB4-6485-485B-B43D-C7224CDED0E4}" dateTime="2018-11-07T17:31:09" maxSheetId="4" userName="Natalija Vdobčenko" r:id="rId801" minRId="4567" maxRId="4568">
    <sheetIdMap count="3">
      <sheetId val="1"/>
      <sheetId val="2"/>
      <sheetId val="3"/>
    </sheetIdMap>
  </header>
  <header guid="{8364F8B3-F398-4ED5-A768-3B1CDABE0306}" dateTime="2018-11-07T17:42:29" maxSheetId="4" userName="Jolanta Kalniņa" r:id="rId802" minRId="4569">
    <sheetIdMap count="3">
      <sheetId val="1"/>
      <sheetId val="2"/>
      <sheetId val="3"/>
    </sheetIdMap>
  </header>
  <header guid="{57EC4C19-7389-4233-90AC-B52B8F8A7B24}" dateTime="2018-11-08T08:12:09" maxSheetId="4" userName="Natalija Vdobčenko" r:id="rId803" minRId="4571" maxRId="4572">
    <sheetIdMap count="3">
      <sheetId val="1"/>
      <sheetId val="2"/>
      <sheetId val="3"/>
    </sheetIdMap>
  </header>
  <header guid="{A4F2E873-F5D2-4D25-8FFC-D8030A4710A0}" dateTime="2018-11-08T08:15:44" maxSheetId="4" userName="Natalija Vdobčenko" r:id="rId804" minRId="4574" maxRId="4577">
    <sheetIdMap count="3">
      <sheetId val="1"/>
      <sheetId val="2"/>
      <sheetId val="3"/>
    </sheetIdMap>
  </header>
  <header guid="{75C8D036-50B0-40C9-B826-9A2DBBF451F2}" dateTime="2018-11-08T09:27:41" maxSheetId="4" userName="Natalija Vdobčenko" r:id="rId805">
    <sheetIdMap count="3">
      <sheetId val="1"/>
      <sheetId val="2"/>
      <sheetId val="3"/>
    </sheetIdMap>
  </header>
  <header guid="{2990C49C-F3D9-4543-B938-BEB5FE03889C}" dateTime="2018-11-08T09:32:00" maxSheetId="4" userName="Natalija Vdobčenko" r:id="rId806" minRId="4579" maxRId="4582">
    <sheetIdMap count="3">
      <sheetId val="1"/>
      <sheetId val="2"/>
      <sheetId val="3"/>
    </sheetIdMap>
  </header>
  <header guid="{12BFE3E0-51EA-4359-995D-6BD3BEACF0F5}" dateTime="2018-11-08T09:39:31" maxSheetId="4" userName="Natalija Vdobčenko" r:id="rId807" minRId="4583" maxRId="4586">
    <sheetIdMap count="3">
      <sheetId val="1"/>
      <sheetId val="2"/>
      <sheetId val="3"/>
    </sheetIdMap>
  </header>
  <header guid="{F746212E-3A4E-40D1-96CB-AFC4BCCD9C8E}" dateTime="2018-11-08T09:58:10" maxSheetId="4" userName="Natalija Vdobčenko" r:id="rId808" minRId="4587" maxRId="4590">
    <sheetIdMap count="3">
      <sheetId val="1"/>
      <sheetId val="2"/>
      <sheetId val="3"/>
    </sheetIdMap>
  </header>
  <header guid="{F8A8B823-BD4F-45F0-B298-B86ED2A92FDA}" dateTime="2018-11-08T10:00:52" maxSheetId="4" userName="Natalija Vdobčenko" r:id="rId809" minRId="4591" maxRId="4594">
    <sheetIdMap count="3">
      <sheetId val="1"/>
      <sheetId val="2"/>
      <sheetId val="3"/>
    </sheetIdMap>
  </header>
  <header guid="{31FAFE04-E61D-44EA-9BAB-C65B2CC21021}" dateTime="2018-11-08T10:05:01" maxSheetId="4" userName="Natalija Vdobčenko" r:id="rId810" minRId="4595" maxRId="4598">
    <sheetIdMap count="3">
      <sheetId val="1"/>
      <sheetId val="2"/>
      <sheetId val="3"/>
    </sheetIdMap>
  </header>
  <header guid="{51E488B3-0848-4787-89BE-C463EACC5B95}" dateTime="2018-11-08T11:09:33" maxSheetId="4" userName="Jolanta Kalniņa" r:id="rId811" minRId="4599" maxRId="4604">
    <sheetIdMap count="3">
      <sheetId val="1"/>
      <sheetId val="2"/>
      <sheetId val="3"/>
    </sheetIdMap>
  </header>
  <header guid="{F6F55396-574D-4961-B2C3-BC259BE94D15}" dateTime="2018-11-08T11:20:06" maxSheetId="4" userName="Jolanta Kalniņa" r:id="rId812" minRId="4606">
    <sheetIdMap count="3">
      <sheetId val="1"/>
      <sheetId val="2"/>
      <sheetId val="3"/>
    </sheetIdMap>
  </header>
  <header guid="{5C1CC7F1-8DAC-4AF0-B30F-158B2BBCEABE}" dateTime="2018-11-08T11:45:46" maxSheetId="4" userName="Natalija Vdobčenko" r:id="rId813" minRId="4608">
    <sheetIdMap count="3">
      <sheetId val="1"/>
      <sheetId val="2"/>
      <sheetId val="3"/>
    </sheetIdMap>
  </header>
  <header guid="{9D10EB3F-83D4-46C1-AF40-EAF096B1326B}" dateTime="2018-11-08T11:51:37" maxSheetId="4" userName="Natalija Vdobčenko" r:id="rId814" minRId="4610" maxRId="4611">
    <sheetIdMap count="3">
      <sheetId val="1"/>
      <sheetId val="2"/>
      <sheetId val="3"/>
    </sheetIdMap>
  </header>
  <header guid="{3F24F78E-33E9-4EA4-BD07-1BAAD9D37AF1}" dateTime="2018-11-08T11:52:24" maxSheetId="4" userName="Natalija Vdobčenko" r:id="rId815" minRId="4612" maxRId="4613">
    <sheetIdMap count="3">
      <sheetId val="1"/>
      <sheetId val="2"/>
      <sheetId val="3"/>
    </sheetIdMap>
  </header>
  <header guid="{45C42673-4C7C-4C92-A272-E87BA29D4E80}" dateTime="2018-11-08T13:31:52" maxSheetId="4" userName="Natalija Vdobčenko" r:id="rId816" minRId="4614" maxRId="4617">
    <sheetIdMap count="3">
      <sheetId val="1"/>
      <sheetId val="2"/>
      <sheetId val="3"/>
    </sheetIdMap>
  </header>
  <header guid="{1F55E201-6E77-4893-8710-7233EB87424A}" dateTime="2018-11-08T13:33:32" maxSheetId="4" userName="Jolanta Kalniņa" r:id="rId817" minRId="4619" maxRId="4620">
    <sheetIdMap count="3">
      <sheetId val="1"/>
      <sheetId val="2"/>
      <sheetId val="3"/>
    </sheetIdMap>
  </header>
  <header guid="{284C7EA8-89EE-4059-98F7-781BF93C1D90}" dateTime="2018-11-08T13:36:00" maxSheetId="4" userName="Jolanta Kalniņa" r:id="rId818" minRId="4622" maxRId="4624">
    <sheetIdMap count="3">
      <sheetId val="1"/>
      <sheetId val="2"/>
      <sheetId val="3"/>
    </sheetIdMap>
  </header>
  <header guid="{DB65C3E4-9DFC-4776-84B7-A12745DD62E7}" dateTime="2018-11-08T13:37:21" maxSheetId="4" userName="Natalija Vdobčenko" r:id="rId819" minRId="4625" maxRId="4628">
    <sheetIdMap count="3">
      <sheetId val="1"/>
      <sheetId val="2"/>
      <sheetId val="3"/>
    </sheetIdMap>
  </header>
  <header guid="{23B25804-61F1-47AD-8C55-F030C576D63A}" dateTime="2018-11-08T13:46:15" maxSheetId="4" userName="Natalija Vdobčenko" r:id="rId820" minRId="4630" maxRId="4633">
    <sheetIdMap count="3">
      <sheetId val="1"/>
      <sheetId val="2"/>
      <sheetId val="3"/>
    </sheetIdMap>
  </header>
  <header guid="{285078C6-333A-41A9-9D8D-DD901F7B45E6}" dateTime="2018-11-08T14:04:50" maxSheetId="4" userName="Natalija Vdobčenko" r:id="rId821" minRId="4634" maxRId="4637">
    <sheetIdMap count="3">
      <sheetId val="1"/>
      <sheetId val="2"/>
      <sheetId val="3"/>
    </sheetIdMap>
  </header>
  <header guid="{AA10352F-4019-4580-A4C7-ECF4E9324C92}" dateTime="2018-11-08T14:13:12" maxSheetId="4" userName="Natalija Vdobčenko" r:id="rId822" minRId="4638" maxRId="4641">
    <sheetIdMap count="3">
      <sheetId val="1"/>
      <sheetId val="2"/>
      <sheetId val="3"/>
    </sheetIdMap>
  </header>
  <header guid="{F5021944-24AE-4F70-8DB5-283E5A1BE468}" dateTime="2018-11-08T14:17:33" maxSheetId="4" userName="Natalija Vdobčenko" r:id="rId823" minRId="4642">
    <sheetIdMap count="3">
      <sheetId val="1"/>
      <sheetId val="2"/>
      <sheetId val="3"/>
    </sheetIdMap>
  </header>
  <header guid="{409970E9-08DD-46E5-9E15-C09C9A840226}" dateTime="2018-11-08T15:31:48" maxSheetId="4" userName="Natalija Vdobčenko" r:id="rId824">
    <sheetIdMap count="3">
      <sheetId val="1"/>
      <sheetId val="2"/>
      <sheetId val="3"/>
    </sheetIdMap>
  </header>
  <header guid="{1174641A-2BDC-47B8-8839-D00D12089663}" dateTime="2018-11-08T15:46:47" maxSheetId="4" userName="Natalija Vdobčenko" r:id="rId825" minRId="4644" maxRId="4647">
    <sheetIdMap count="3">
      <sheetId val="1"/>
      <sheetId val="2"/>
      <sheetId val="3"/>
    </sheetIdMap>
  </header>
  <header guid="{2ADDE23E-C405-4EA8-8028-E9EE21D3C995}" dateTime="2018-11-08T15:56:10" maxSheetId="4" userName="Natalija Vdobčenko" r:id="rId826" minRId="4649" maxRId="4651">
    <sheetIdMap count="3">
      <sheetId val="1"/>
      <sheetId val="2"/>
      <sheetId val="3"/>
    </sheetIdMap>
  </header>
  <header guid="{79F156C5-E9F4-4289-89C4-5CB1B3C2B379}" dateTime="2018-11-08T16:21:43" maxSheetId="4" userName="Jolanta Kalniņa" r:id="rId827" minRId="4652">
    <sheetIdMap count="3">
      <sheetId val="1"/>
      <sheetId val="2"/>
      <sheetId val="3"/>
    </sheetIdMap>
  </header>
  <header guid="{CFD3E88A-2E2F-44C4-A444-BE1EAB6679C8}" dateTime="2018-11-08T16:23:18" maxSheetId="4" userName="Jolanta Kalniņa" r:id="rId828" minRId="4654" maxRId="4656">
    <sheetIdMap count="3">
      <sheetId val="1"/>
      <sheetId val="2"/>
      <sheetId val="3"/>
    </sheetIdMap>
  </header>
  <header guid="{F98EB045-EB13-4D9F-A12F-869BD5792AB7}" dateTime="2018-11-08T16:56:04" maxSheetId="4" userName="Jolanta Kalniņa" r:id="rId829" minRId="4657" maxRId="4658">
    <sheetIdMap count="3">
      <sheetId val="1"/>
      <sheetId val="2"/>
      <sheetId val="3"/>
    </sheetIdMap>
  </header>
  <header guid="{8B52A8DF-0BA1-4CB0-8E55-D70387DF3DD5}" dateTime="2018-11-08T17:05:47" maxSheetId="4" userName="Natalija Vdobčenko" r:id="rId830">
    <sheetIdMap count="3">
      <sheetId val="1"/>
      <sheetId val="2"/>
      <sheetId val="3"/>
    </sheetIdMap>
  </header>
  <header guid="{DF4BE13E-EE1F-4E14-9FA0-FBB7FD0D38F3}" dateTime="2018-11-08T17:13:43" maxSheetId="4" userName="Natalija Vdobčenko" r:id="rId831" minRId="4661">
    <sheetIdMap count="3">
      <sheetId val="1"/>
      <sheetId val="2"/>
      <sheetId val="3"/>
    </sheetIdMap>
  </header>
  <header guid="{FACCF5EF-3568-4440-AE63-174AEEAA0B48}" dateTime="2018-11-08T17:25:02" maxSheetId="4" userName="Natalija Vdobčenko" r:id="rId832" minRId="4663">
    <sheetIdMap count="3">
      <sheetId val="1"/>
      <sheetId val="2"/>
      <sheetId val="3"/>
    </sheetIdMap>
  </header>
  <header guid="{A9DC4809-B0F7-43D9-8B25-616A74AB0A54}" dateTime="2018-11-09T10:12:00" maxSheetId="4" userName="Natalija Vdobčenko" r:id="rId833" minRId="4665">
    <sheetIdMap count="3">
      <sheetId val="1"/>
      <sheetId val="2"/>
      <sheetId val="3"/>
    </sheetIdMap>
  </header>
  <header guid="{A1B501FC-B5C5-4FF4-A34E-5E977D8A979E}" dateTime="2018-11-09T10:12:59" maxSheetId="4" userName="Natalija Vdobčenko" r:id="rId834" minRId="4667" maxRId="4668">
    <sheetIdMap count="3">
      <sheetId val="1"/>
      <sheetId val="2"/>
      <sheetId val="3"/>
    </sheetIdMap>
  </header>
  <header guid="{CA7A3B4B-32A9-47B6-9EE6-895DCF29960A}" dateTime="2018-11-09T10:31:33" maxSheetId="4" userName="Jolanta Kalniņa" r:id="rId835" minRId="4669" maxRId="4670">
    <sheetIdMap count="3">
      <sheetId val="1"/>
      <sheetId val="2"/>
      <sheetId val="3"/>
    </sheetIdMap>
  </header>
  <header guid="{A6502C87-A1E7-43A8-8EB6-9E7B49D2C54E}" dateTime="2018-11-09T10:41:18" maxSheetId="4" userName="Natalija Vdobčenko" r:id="rId836" minRId="4672" maxRId="4674">
    <sheetIdMap count="3">
      <sheetId val="1"/>
      <sheetId val="2"/>
      <sheetId val="3"/>
    </sheetIdMap>
  </header>
  <header guid="{0DBB2A25-92AB-4C37-84E7-AD19187C0FEB}" dateTime="2018-11-09T10:49:33" maxSheetId="4" userName="Jolanta Kalniņa" r:id="rId837" minRId="4676" maxRId="4677">
    <sheetIdMap count="3">
      <sheetId val="1"/>
      <sheetId val="2"/>
      <sheetId val="3"/>
    </sheetIdMap>
  </header>
  <header guid="{D81B2911-5F69-42B4-BFDA-2F48D22079F2}" dateTime="2018-11-09T13:34:37" maxSheetId="4" userName="Natalija Vdobčenko" r:id="rId838" minRId="4679" maxRId="4681">
    <sheetIdMap count="3">
      <sheetId val="1"/>
      <sheetId val="2"/>
      <sheetId val="3"/>
    </sheetIdMap>
  </header>
  <header guid="{53619D23-5ACA-4F28-9A29-07A6E08E3111}" dateTime="2018-11-09T14:36:57" maxSheetId="4" userName="Natalija Vdobčenko" r:id="rId839" minRId="4683">
    <sheetIdMap count="3">
      <sheetId val="1"/>
      <sheetId val="2"/>
      <sheetId val="3"/>
    </sheetIdMap>
  </header>
  <header guid="{44B30B70-0A30-40EC-848D-B5B4F48B1A8C}" dateTime="2018-11-09T14:50:29" maxSheetId="4" userName="Natalija Vdobčenko" r:id="rId840" minRId="4685" maxRId="4686">
    <sheetIdMap count="3">
      <sheetId val="1"/>
      <sheetId val="2"/>
      <sheetId val="3"/>
    </sheetIdMap>
  </header>
  <header guid="{EBEA299C-86FB-4AC4-A7AC-44F19C5FF787}" dateTime="2018-11-09T15:34:57" maxSheetId="4" userName="Natalija Vdobčenko" r:id="rId841" minRId="4687" maxRId="4688">
    <sheetIdMap count="3">
      <sheetId val="1"/>
      <sheetId val="2"/>
      <sheetId val="3"/>
    </sheetIdMap>
  </header>
  <header guid="{1076BE66-2BBB-4BA1-B1B4-C5C233A862A1}" dateTime="2018-11-12T09:43:54" maxSheetId="4" userName="Natalija Vdobčenko" r:id="rId842">
    <sheetIdMap count="3">
      <sheetId val="1"/>
      <sheetId val="2"/>
      <sheetId val="3"/>
    </sheetIdMap>
  </header>
  <header guid="{AD5864BB-D9A9-45AE-82EB-F6DBB6E579CC}" dateTime="2018-11-12T09:45:51" maxSheetId="4" userName="Natalija Vdobčenko" r:id="rId843" minRId="4691" maxRId="4693">
    <sheetIdMap count="3">
      <sheetId val="1"/>
      <sheetId val="2"/>
      <sheetId val="3"/>
    </sheetIdMap>
  </header>
  <header guid="{DAE33C77-6CDB-45A5-833E-2291A672651A}" dateTime="2018-11-12T10:07:28" maxSheetId="4" userName="Natalija Vdobčenko" r:id="rId844" minRId="4694" maxRId="4697">
    <sheetIdMap count="3">
      <sheetId val="1"/>
      <sheetId val="2"/>
      <sheetId val="3"/>
    </sheetIdMap>
  </header>
  <header guid="{57C63CA8-D4F2-40F7-ADF0-FA2CA8D7C57F}" dateTime="2018-11-12T10:36:17" maxSheetId="4" userName="Natalija Vdobčenko" r:id="rId845" minRId="4699" maxRId="4701">
    <sheetIdMap count="3">
      <sheetId val="1"/>
      <sheetId val="2"/>
      <sheetId val="3"/>
    </sheetIdMap>
  </header>
  <header guid="{D3809633-A6FF-4E99-BBBD-160C1F90FF95}" dateTime="2018-11-12T10:54:03" maxSheetId="4" userName="Natalija Vdobčenko" r:id="rId846" minRId="4702" maxRId="4703">
    <sheetIdMap count="3">
      <sheetId val="1"/>
      <sheetId val="2"/>
      <sheetId val="3"/>
    </sheetIdMap>
  </header>
  <header guid="{B23993AC-5B60-4553-A47D-151971BAF04C}" dateTime="2018-11-12T11:19:49" maxSheetId="4" userName="Natalija Vdobčenko" r:id="rId847" minRId="4705" maxRId="4706">
    <sheetIdMap count="3">
      <sheetId val="1"/>
      <sheetId val="2"/>
      <sheetId val="3"/>
    </sheetIdMap>
  </header>
  <header guid="{049863C3-6977-4EAA-935F-FA10B85BBF2A}" dateTime="2018-11-12T11:24:11" maxSheetId="4" userName="Natalija Vdobčenko" r:id="rId848">
    <sheetIdMap count="3">
      <sheetId val="1"/>
      <sheetId val="2"/>
      <sheetId val="3"/>
    </sheetIdMap>
  </header>
  <header guid="{6556CD1A-9A5C-44DB-B515-FAB20C65A1C1}" dateTime="2018-11-12T11:33:05" maxSheetId="4" userName="Natalija Vdobčenko" r:id="rId849" minRId="4709">
    <sheetIdMap count="3">
      <sheetId val="1"/>
      <sheetId val="2"/>
      <sheetId val="3"/>
    </sheetIdMap>
  </header>
  <header guid="{3F8BB33B-F8F2-47F1-8E7A-03402F76DDA1}" dateTime="2018-11-12T11:43:44" maxSheetId="4" userName="Natalija Vdobčenko" r:id="rId850">
    <sheetIdMap count="3">
      <sheetId val="1"/>
      <sheetId val="2"/>
      <sheetId val="3"/>
    </sheetIdMap>
  </header>
  <header guid="{DED53EDF-B258-4B05-A73D-A60C6C926A73}" dateTime="2018-11-12T11:50:06" maxSheetId="4" userName="Natalija Vdobčenko" r:id="rId851" minRId="4711" maxRId="4712">
    <sheetIdMap count="3">
      <sheetId val="1"/>
      <sheetId val="2"/>
      <sheetId val="3"/>
    </sheetIdMap>
  </header>
  <header guid="{8BE3615B-5613-4CAF-8442-9B34BFC33303}" dateTime="2018-11-12T11:54:58" maxSheetId="4" userName="Natalija Vdobčenko" r:id="rId852" minRId="4713" maxRId="4714">
    <sheetIdMap count="3">
      <sheetId val="1"/>
      <sheetId val="2"/>
      <sheetId val="3"/>
    </sheetIdMap>
  </header>
  <header guid="{A63E80F6-C18E-4D6D-B688-3D3D452BD923}" dateTime="2018-11-12T11:56:54" maxSheetId="4" userName="Natalija Vdobčenko" r:id="rId853" minRId="4715">
    <sheetIdMap count="3">
      <sheetId val="1"/>
      <sheetId val="2"/>
      <sheetId val="3"/>
    </sheetIdMap>
  </header>
  <header guid="{98C60FC9-6CF9-4695-84D1-8A2BF6770411}" dateTime="2018-11-12T13:21:25" maxSheetId="4" userName="Natalija Vdobčenko" r:id="rId854">
    <sheetIdMap count="3">
      <sheetId val="1"/>
      <sheetId val="2"/>
      <sheetId val="3"/>
    </sheetIdMap>
  </header>
  <header guid="{529A1E9B-13C7-45F8-A97E-D3E331B70D63}" dateTime="2018-11-12T13:25:24" maxSheetId="4" userName="Jolanta Kalniņa" r:id="rId855" minRId="4717" maxRId="4718">
    <sheetIdMap count="3">
      <sheetId val="1"/>
      <sheetId val="2"/>
      <sheetId val="3"/>
    </sheetIdMap>
  </header>
  <header guid="{EA5E0F98-221D-45F4-9DD0-3C29948EA23C}" dateTime="2018-11-12T13:31:02" maxSheetId="4" userName="Natalija Vdobčenko" r:id="rId856">
    <sheetIdMap count="3">
      <sheetId val="1"/>
      <sheetId val="2"/>
      <sheetId val="3"/>
    </sheetIdMap>
  </header>
  <header guid="{BCE6CF28-0463-404E-8816-D3A759ED1326}" dateTime="2018-11-12T14:11:58" maxSheetId="4" userName="Jolanta Kalniņa" r:id="rId857" minRId="4721" maxRId="4722">
    <sheetIdMap count="3">
      <sheetId val="1"/>
      <sheetId val="2"/>
      <sheetId val="3"/>
    </sheetIdMap>
  </header>
  <header guid="{3A6F0624-00FC-4F37-BB2E-43CF615BF8CB}" dateTime="2018-11-12T14:12:56" maxSheetId="4" userName="Jolanta Kalniņa" r:id="rId858" minRId="4724" maxRId="4725">
    <sheetIdMap count="3">
      <sheetId val="1"/>
      <sheetId val="2"/>
      <sheetId val="3"/>
    </sheetIdMap>
  </header>
  <header guid="{4F0E16E8-AAE9-4157-8ED4-F1378C5DF41B}" dateTime="2018-11-12T14:14:15" maxSheetId="4" userName="Jolanta Kalniņa" r:id="rId859" minRId="4726" maxRId="4729">
    <sheetIdMap count="3">
      <sheetId val="1"/>
      <sheetId val="2"/>
      <sheetId val="3"/>
    </sheetIdMap>
  </header>
  <header guid="{1848D0A9-AC98-4987-983C-403B103207A7}" dateTime="2018-11-12T14:17:22" maxSheetId="4" userName="Jolanta Kalniņa" r:id="rId860" minRId="4730" maxRId="4734">
    <sheetIdMap count="3">
      <sheetId val="1"/>
      <sheetId val="2"/>
      <sheetId val="3"/>
    </sheetIdMap>
  </header>
  <header guid="{0150295A-EF83-42EB-99D3-EDD5792B494E}" dateTime="2018-11-12T16:19:00" maxSheetId="4" userName="Natalija Vdobčenko" r:id="rId861" minRId="4735" maxRId="4739">
    <sheetIdMap count="3">
      <sheetId val="1"/>
      <sheetId val="2"/>
      <sheetId val="3"/>
    </sheetIdMap>
  </header>
  <header guid="{8927461D-716B-4111-88CB-A407F7D22CAD}" dateTime="2018-11-13T09:59:06" maxSheetId="4" userName="Natalija Vdobčenko" r:id="rId862">
    <sheetIdMap count="3">
      <sheetId val="1"/>
      <sheetId val="2"/>
      <sheetId val="3"/>
    </sheetIdMap>
  </header>
  <header guid="{CD58D610-77DD-4140-BF84-3C9DCFB45D05}" dateTime="2018-11-13T10:18:34" maxSheetId="4" userName="Natalija Vdobčenko" r:id="rId863" minRId="4742" maxRId="4743">
    <sheetIdMap count="3">
      <sheetId val="1"/>
      <sheetId val="2"/>
      <sheetId val="3"/>
    </sheetIdMap>
  </header>
  <header guid="{B55DA95D-E711-4A79-98E7-737009DB85D7}" dateTime="2018-11-13T10:22:40" maxSheetId="4" userName="Natalija Vdobčenko" r:id="rId864" minRId="4745">
    <sheetIdMap count="3">
      <sheetId val="1"/>
      <sheetId val="2"/>
      <sheetId val="3"/>
    </sheetIdMap>
  </header>
  <header guid="{3A6A5A60-E952-4D29-B74F-CA55800A02C6}" dateTime="2018-11-13T10:48:18" maxSheetId="4" userName="Natalija Vdobčenko" r:id="rId865" minRId="4746" maxRId="4747">
    <sheetIdMap count="3">
      <sheetId val="1"/>
      <sheetId val="2"/>
      <sheetId val="3"/>
    </sheetIdMap>
  </header>
  <header guid="{916BED22-D70E-4049-ACC0-CC046BE45DCC}" dateTime="2018-11-13T10:56:09" maxSheetId="4" userName="Jolanta Kalniņa" r:id="rId866" minRId="4749" maxRId="4750">
    <sheetIdMap count="3">
      <sheetId val="1"/>
      <sheetId val="2"/>
      <sheetId val="3"/>
    </sheetIdMap>
  </header>
  <header guid="{98B24A48-0FEE-4617-A33B-B7D52BBDC677}" dateTime="2018-11-13T11:06:14" maxSheetId="4" userName="Jolanta Kalniņa" r:id="rId867" minRId="4752" maxRId="4755">
    <sheetIdMap count="3">
      <sheetId val="1"/>
      <sheetId val="2"/>
      <sheetId val="3"/>
    </sheetIdMap>
  </header>
  <header guid="{3BE508D9-AA67-4737-94DE-6030AEB77E1E}" dateTime="2018-11-13T11:37:43" maxSheetId="4" userName="Jolanta Kalniņa" r:id="rId868" minRId="4757" maxRId="4758">
    <sheetIdMap count="3">
      <sheetId val="1"/>
      <sheetId val="2"/>
      <sheetId val="3"/>
    </sheetIdMap>
  </header>
  <header guid="{849DE256-1252-49F4-8D1F-C575766BBF50}" dateTime="2018-11-13T11:58:31" maxSheetId="4" userName="Jolanta Kalniņa" r:id="rId869" minRId="4760" maxRId="4762">
    <sheetIdMap count="3">
      <sheetId val="1"/>
      <sheetId val="2"/>
      <sheetId val="3"/>
    </sheetIdMap>
  </header>
  <header guid="{B01A114A-C77E-47CC-AAD3-940EFC9012BD}" dateTime="2018-11-13T13:32:46" maxSheetId="4" userName="Natalija Vdobčenko" r:id="rId870" minRId="4764" maxRId="4765">
    <sheetIdMap count="3">
      <sheetId val="1"/>
      <sheetId val="2"/>
      <sheetId val="3"/>
    </sheetIdMap>
  </header>
  <header guid="{C43079EC-C7F2-452E-AC7F-A9F1BC552B5C}" dateTime="2018-11-13T13:36:03" maxSheetId="4" userName="Jolanta Kalniņa" r:id="rId871" minRId="4767" maxRId="4769">
    <sheetIdMap count="3">
      <sheetId val="1"/>
      <sheetId val="2"/>
      <sheetId val="3"/>
    </sheetIdMap>
  </header>
  <header guid="{669DA1A4-950D-4859-84FD-B0DCDFE2E977}" dateTime="2018-11-13T13:36:55" maxSheetId="4" userName="Jolanta Kalniņa" r:id="rId872" minRId="4771">
    <sheetIdMap count="3">
      <sheetId val="1"/>
      <sheetId val="2"/>
      <sheetId val="3"/>
    </sheetIdMap>
  </header>
  <header guid="{F4387263-AB23-41A7-AB08-3E8DB7BA0215}" dateTime="2018-11-13T13:41:12" maxSheetId="4" userName="Natalija Vdobčenko" r:id="rId873" minRId="4772" maxRId="4773">
    <sheetIdMap count="3">
      <sheetId val="1"/>
      <sheetId val="2"/>
      <sheetId val="3"/>
    </sheetIdMap>
  </header>
  <header guid="{31A220DA-EE77-4BE5-8C88-E20FEB2D3A67}" dateTime="2018-11-13T13:51:45" maxSheetId="4" userName="Jolanta Kalniņa" r:id="rId874" minRId="4775" maxRId="4782">
    <sheetIdMap count="3">
      <sheetId val="1"/>
      <sheetId val="2"/>
      <sheetId val="3"/>
    </sheetIdMap>
  </header>
  <header guid="{5BE2BEF1-02EC-4A90-B659-BA75F5CC393A}" dateTime="2018-11-13T13:56:07" maxSheetId="4" userName="Jolanta Kalniņa" r:id="rId875" minRId="4783" maxRId="4786">
    <sheetIdMap count="3">
      <sheetId val="1"/>
      <sheetId val="2"/>
      <sheetId val="3"/>
    </sheetIdMap>
  </header>
  <header guid="{B2C39ECE-C14B-498C-8575-DCC2B6C48FE6}" dateTime="2018-11-13T14:06:47" maxSheetId="4" userName="Jolanta Kalniņa" r:id="rId876" minRId="4787" maxRId="4789">
    <sheetIdMap count="3">
      <sheetId val="1"/>
      <sheetId val="2"/>
      <sheetId val="3"/>
    </sheetIdMap>
  </header>
  <header guid="{71A16670-D4C8-4F1A-943C-3D78DC96789D}" dateTime="2018-11-13T14:31:30" maxSheetId="4" userName="Jolanta Kalniņa" r:id="rId877" minRId="4790" maxRId="4791">
    <sheetIdMap count="3">
      <sheetId val="1"/>
      <sheetId val="2"/>
      <sheetId val="3"/>
    </sheetIdMap>
  </header>
  <header guid="{C938D95B-84F2-482A-AA54-F761B0A0BBD5}" dateTime="2018-11-14T09:08:48" maxSheetId="4" userName="Natalija Vdobčenko" r:id="rId878">
    <sheetIdMap count="3">
      <sheetId val="1"/>
      <sheetId val="2"/>
      <sheetId val="3"/>
    </sheetIdMap>
  </header>
  <header guid="{25E9CEBE-446C-4998-86D4-19C88400410C}" dateTime="2018-11-14T09:32:32" maxSheetId="4" userName="Natalija Vdobčenko" r:id="rId879">
    <sheetIdMap count="3">
      <sheetId val="1"/>
      <sheetId val="2"/>
      <sheetId val="3"/>
    </sheetIdMap>
  </header>
  <header guid="{16D62440-8493-4C9B-8970-1357EA8DD09A}" dateTime="2018-11-14T09:50:48" maxSheetId="4" userName="Natalija Vdobčenko" r:id="rId880" minRId="4795">
    <sheetIdMap count="3">
      <sheetId val="1"/>
      <sheetId val="2"/>
      <sheetId val="3"/>
    </sheetIdMap>
  </header>
  <header guid="{AB8D25B2-FF8D-46F4-8589-803A97944C44}" dateTime="2018-11-14T11:23:04" maxSheetId="4" userName="Natalija Vdobčenko" r:id="rId881" minRId="4797" maxRId="4800">
    <sheetIdMap count="3">
      <sheetId val="1"/>
      <sheetId val="2"/>
      <sheetId val="3"/>
    </sheetIdMap>
  </header>
  <header guid="{7D8EB21C-C565-4335-B338-C771530B8033}" dateTime="2018-11-14T13:18:56" maxSheetId="4" userName="Jolanta Kalniņa" r:id="rId882" minRId="4802">
    <sheetIdMap count="3">
      <sheetId val="1"/>
      <sheetId val="2"/>
      <sheetId val="3"/>
    </sheetIdMap>
  </header>
  <header guid="{B8C07A3F-0C11-4A65-9146-CE43527C86CB}" dateTime="2018-11-15T10:57:58" maxSheetId="4" userName="Jolanta Kalniņa" r:id="rId883">
    <sheetIdMap count="3">
      <sheetId val="1"/>
      <sheetId val="2"/>
      <sheetId val="3"/>
    </sheetIdMap>
  </header>
  <header guid="{F10ECB12-8E1A-45B8-9EBF-F6C80C178D71}" dateTime="2018-11-15T13:33:05" maxSheetId="4" userName="Jolanta Kalniņa" r:id="rId884" minRId="4805" maxRId="4808">
    <sheetIdMap count="3">
      <sheetId val="1"/>
      <sheetId val="2"/>
      <sheetId val="3"/>
    </sheetIdMap>
  </header>
  <header guid="{03169C8B-2C1C-4B25-8AC0-42E3EF215598}" dateTime="2018-11-15T13:34:16" maxSheetId="4" userName="Jolanta Kalniņa" r:id="rId885" minRId="4810" maxRId="4814">
    <sheetIdMap count="3">
      <sheetId val="1"/>
      <sheetId val="2"/>
      <sheetId val="3"/>
    </sheetIdMap>
  </header>
  <header guid="{AAFFC931-6F0C-44B9-9E57-068C7E67AE23}" dateTime="2018-11-15T13:37:01" maxSheetId="4" userName="Natalija Vdobčenko" r:id="rId886" minRId="4815" maxRId="4836">
    <sheetIdMap count="3">
      <sheetId val="1"/>
      <sheetId val="2"/>
      <sheetId val="3"/>
    </sheetIdMap>
  </header>
  <header guid="{AAD03B8E-424C-490A-9D0B-52231A17CF1F}" dateTime="2018-11-15T13:38:14" maxSheetId="4" userName="Natalija Vdobčenko" r:id="rId887" minRId="4838">
    <sheetIdMap count="3">
      <sheetId val="1"/>
      <sheetId val="2"/>
      <sheetId val="3"/>
    </sheetIdMap>
  </header>
  <header guid="{F853796F-0A13-4F0F-BF68-61185D87C736}" dateTime="2018-11-15T13:39:34" maxSheetId="4" userName="Natalija Vdobčenko" r:id="rId888" minRId="4839" maxRId="4844">
    <sheetIdMap count="3">
      <sheetId val="1"/>
      <sheetId val="2"/>
      <sheetId val="3"/>
    </sheetIdMap>
  </header>
  <header guid="{E3C55031-DAD6-4596-9422-49FBD2072642}" dateTime="2018-11-15T13:40:57" maxSheetId="4" userName="Natalija Vdobčenko" r:id="rId889" minRId="4845" maxRId="4852">
    <sheetIdMap count="3">
      <sheetId val="1"/>
      <sheetId val="2"/>
      <sheetId val="3"/>
    </sheetIdMap>
  </header>
  <header guid="{9A9A53A1-FD1A-4479-9565-5B678E4D9277}" dateTime="2018-11-15T13:41:40" maxSheetId="4" userName="Natalija Vdobčenko" r:id="rId890" minRId="4853" maxRId="4854">
    <sheetIdMap count="3">
      <sheetId val="1"/>
      <sheetId val="2"/>
      <sheetId val="3"/>
    </sheetIdMap>
  </header>
  <header guid="{9C39A8AE-388A-417F-8918-2652C5F9634A}" dateTime="2018-11-15T13:42:26" maxSheetId="4" userName="Natalija Vdobčenko" r:id="rId891" minRId="4855" maxRId="4858">
    <sheetIdMap count="3">
      <sheetId val="1"/>
      <sheetId val="2"/>
      <sheetId val="3"/>
    </sheetIdMap>
  </header>
  <header guid="{D374BFA1-8045-4ED1-B9CF-0AE061FD2029}" dateTime="2018-11-15T13:46:29" maxSheetId="4" userName="Natalija Vdobčenko" r:id="rId892" minRId="4859" maxRId="4860">
    <sheetIdMap count="3">
      <sheetId val="1"/>
      <sheetId val="2"/>
      <sheetId val="3"/>
    </sheetIdMap>
  </header>
  <header guid="{C40D9394-F53B-4AE9-A05D-57B4B7039079}" dateTime="2018-11-16T09:43:27" maxSheetId="4" userName="Natalija Vdobčenko" r:id="rId893">
    <sheetIdMap count="3">
      <sheetId val="1"/>
      <sheetId val="2"/>
      <sheetId val="3"/>
    </sheetIdMap>
  </header>
  <header guid="{05043690-75B2-4D16-A12C-22A0563AF9C9}" dateTime="2018-11-16T10:03:20" maxSheetId="4" userName="Natalija Vdobčenko" r:id="rId894" minRId="4863" maxRId="4864">
    <sheetIdMap count="3">
      <sheetId val="1"/>
      <sheetId val="2"/>
      <sheetId val="3"/>
    </sheetIdMap>
  </header>
  <header guid="{83F6F188-97C3-48CA-914C-D9ECF5E94C97}" dateTime="2018-11-16T11:00:56" maxSheetId="4" userName="Jolanta Kalniņa" r:id="rId895" minRId="4865" maxRId="4887">
    <sheetIdMap count="3">
      <sheetId val="1"/>
      <sheetId val="2"/>
      <sheetId val="3"/>
    </sheetIdMap>
  </header>
  <header guid="{D434ABE5-D344-425B-BEE6-2EABB3A78417}" dateTime="2018-11-16T11:10:25" maxSheetId="4" userName="Jolanta Kalniņa" r:id="rId896" minRId="4888" maxRId="4889">
    <sheetIdMap count="3">
      <sheetId val="1"/>
      <sheetId val="2"/>
      <sheetId val="3"/>
    </sheetIdMap>
  </header>
  <header guid="{5153F03B-15AA-40D9-86E4-6BCB57B91A6A}" dateTime="2018-11-16T11:13:56" maxSheetId="4" userName="Jolanta Kalniņa" r:id="rId897" minRId="4890" maxRId="4891">
    <sheetIdMap count="3">
      <sheetId val="1"/>
      <sheetId val="2"/>
      <sheetId val="3"/>
    </sheetIdMap>
  </header>
  <header guid="{21950475-9B3B-47C2-9A36-1DAB4AA26766}" dateTime="2018-11-16T11:20:37" maxSheetId="4" userName="Natalija Vdobčenko" r:id="rId898" minRId="4892" maxRId="4893">
    <sheetIdMap count="3">
      <sheetId val="1"/>
      <sheetId val="2"/>
      <sheetId val="3"/>
    </sheetIdMap>
  </header>
  <header guid="{E76FFA5F-3EAE-42E6-9965-ADE77B8074CB}" dateTime="2018-11-16T11:25:39" maxSheetId="4" userName="Natalija Vdobčenko" r:id="rId899">
    <sheetIdMap count="3">
      <sheetId val="1"/>
      <sheetId val="2"/>
      <sheetId val="3"/>
    </sheetIdMap>
  </header>
  <header guid="{DA0BDB42-A99D-4561-A1F7-EF15C8F85D1B}" dateTime="2018-11-16T11:45:24" maxSheetId="4" userName="Jolanta Kalniņa" r:id="rId900">
    <sheetIdMap count="3">
      <sheetId val="1"/>
      <sheetId val="2"/>
      <sheetId val="3"/>
    </sheetIdMap>
  </header>
  <header guid="{890F21D5-EB90-424E-B56A-D759762287CE}" dateTime="2018-11-16T11:47:04" maxSheetId="4" userName="Natalija Vdobčenko" r:id="rId901" minRId="4897" maxRId="4900">
    <sheetIdMap count="3">
      <sheetId val="1"/>
      <sheetId val="2"/>
      <sheetId val="3"/>
    </sheetIdMap>
  </header>
  <header guid="{1010D27C-E516-4912-8213-B22E195614F1}" dateTime="2018-11-20T10:47:49" maxSheetId="4" userName="Natalija Vdobčenko" r:id="rId902">
    <sheetIdMap count="3">
      <sheetId val="1"/>
      <sheetId val="2"/>
      <sheetId val="3"/>
    </sheetIdMap>
  </header>
  <header guid="{E7ECFC7D-CBA2-4106-8BCF-703A742744DD}" dateTime="2018-11-20T11:05:08" maxSheetId="4" userName="Natalija Vdobčenko" r:id="rId903">
    <sheetIdMap count="3">
      <sheetId val="1"/>
      <sheetId val="2"/>
      <sheetId val="3"/>
    </sheetIdMap>
  </header>
  <header guid="{CC5D9709-203D-4394-8B69-B1EADA8A4CDE}" dateTime="2018-11-20T11:25:55" maxSheetId="4" userName="Natalija Vdobčenko" r:id="rId904" minRId="4903" maxRId="4904">
    <sheetIdMap count="3">
      <sheetId val="1"/>
      <sheetId val="2"/>
      <sheetId val="3"/>
    </sheetIdMap>
  </header>
  <header guid="{CFB6222F-BC5C-4FCD-998D-9A72A26418A8}" dateTime="2018-11-20T11:26:28" maxSheetId="4" userName="Natalija Vdobčenko" r:id="rId905" minRId="4906" maxRId="4907">
    <sheetIdMap count="3">
      <sheetId val="1"/>
      <sheetId val="2"/>
      <sheetId val="3"/>
    </sheetIdMap>
  </header>
  <header guid="{F51E7794-60B4-4899-9CA4-338E64CE5234}" dateTime="2018-11-20T11:27:56" maxSheetId="4" userName="Natalija Vdobčenko" r:id="rId906" minRId="4908" maxRId="4913">
    <sheetIdMap count="3">
      <sheetId val="1"/>
      <sheetId val="2"/>
      <sheetId val="3"/>
    </sheetIdMap>
  </header>
  <header guid="{6DF2A4A7-F4E1-412E-94A8-3246C8F388F4}" dateTime="2018-11-20T11:32:49" maxSheetId="4" userName="Natalija Vdobčenko" r:id="rId907" minRId="4914" maxRId="4931">
    <sheetIdMap count="3">
      <sheetId val="1"/>
      <sheetId val="2"/>
      <sheetId val="3"/>
    </sheetIdMap>
  </header>
  <header guid="{E1581150-F17C-4F5E-8DFD-743C1E22345C}" dateTime="2018-11-20T11:34:23" maxSheetId="4" userName="Natalija Vdobčenko" r:id="rId908" minRId="4932" maxRId="4937">
    <sheetIdMap count="3">
      <sheetId val="1"/>
      <sheetId val="2"/>
      <sheetId val="3"/>
    </sheetIdMap>
  </header>
  <header guid="{4E721145-6234-4690-956F-69FB19B15A13}" dateTime="2018-11-20T11:36:42" maxSheetId="4" userName="Natalija Vdobčenko" r:id="rId909" minRId="4938">
    <sheetIdMap count="3">
      <sheetId val="1"/>
      <sheetId val="2"/>
      <sheetId val="3"/>
    </sheetIdMap>
  </header>
  <header guid="{AF3DA8B4-76D1-4CA0-BE3A-3DD59F2EC265}" dateTime="2018-11-20T13:18:40" maxSheetId="4" userName="Natalija Vdobčenko" r:id="rId910">
    <sheetIdMap count="3">
      <sheetId val="1"/>
      <sheetId val="2"/>
      <sheetId val="3"/>
    </sheetIdMap>
  </header>
  <header guid="{36051D71-9384-4646-A23A-BE554AAEFE90}" dateTime="2018-11-20T13:19:52" maxSheetId="4" userName="Natalija Vdobčenko" r:id="rId911">
    <sheetIdMap count="3">
      <sheetId val="1"/>
      <sheetId val="2"/>
      <sheetId val="3"/>
    </sheetIdMap>
  </header>
  <header guid="{CD29BB95-B3FC-47E4-A5A4-BF1173113C69}" dateTime="2018-11-20T13:38:51" maxSheetId="4" userName="Natalija Vdobčenko" r:id="rId912" minRId="4941">
    <sheetIdMap count="3">
      <sheetId val="1"/>
      <sheetId val="2"/>
      <sheetId val="3"/>
    </sheetIdMap>
  </header>
  <header guid="{ABAC87B4-4A44-4FD1-A172-CD0F10181F30}" dateTime="2018-11-20T13:41:57" maxSheetId="4" userName="Natalija Vdobčenko" r:id="rId913">
    <sheetIdMap count="3">
      <sheetId val="1"/>
      <sheetId val="2"/>
      <sheetId val="3"/>
    </sheetIdMap>
  </header>
  <header guid="{096FAD1A-665D-45F6-B369-06079A026EBF}" dateTime="2018-11-20T15:12:46" maxSheetId="4" userName="Jolanta Kalniņa" r:id="rId914" minRId="4944" maxRId="4950">
    <sheetIdMap count="3">
      <sheetId val="1"/>
      <sheetId val="2"/>
      <sheetId val="3"/>
    </sheetIdMap>
  </header>
  <header guid="{8EEA25AF-2C40-4B3E-BF87-36FF4252832E}" dateTime="2018-11-20T16:32:38" maxSheetId="4" userName="Natalija Vdobčenko" r:id="rId915">
    <sheetIdMap count="3">
      <sheetId val="1"/>
      <sheetId val="2"/>
      <sheetId val="3"/>
    </sheetIdMap>
  </header>
  <header guid="{361431BE-B4D8-4274-98E3-8D600CCC2FC8}" dateTime="2018-11-21T15:27:14" maxSheetId="4" userName="Natalija Vdobčenko" r:id="rId916">
    <sheetIdMap count="3">
      <sheetId val="1"/>
      <sheetId val="2"/>
      <sheetId val="3"/>
    </sheetIdMap>
  </header>
  <header guid="{6160CEE8-98ED-4363-B2BC-F7F0652C7886}" dateTime="2018-11-22T11:49:12" maxSheetId="4" userName="Natalija Vdobčenko" r:id="rId917">
    <sheetIdMap count="3">
      <sheetId val="1"/>
      <sheetId val="2"/>
      <sheetId val="3"/>
    </sheetIdMap>
  </header>
  <header guid="{BF69BB66-D45F-4F66-A23D-34D140433F4E}" dateTime="2018-11-22T13:56:50" maxSheetId="4" userName="Jolanta Kalniņa" r:id="rId918" minRId="4955" maxRId="4956">
    <sheetIdMap count="3">
      <sheetId val="1"/>
      <sheetId val="2"/>
      <sheetId val="3"/>
    </sheetIdMap>
  </header>
  <header guid="{306133F3-A4C9-4A6D-B976-DBB9C9111E9F}" dateTime="2018-11-22T14:33:50" maxSheetId="4" userName="Natalija Vdobčenko" r:id="rId919">
    <sheetIdMap count="3">
      <sheetId val="1"/>
      <sheetId val="2"/>
      <sheetId val="3"/>
    </sheetIdMap>
  </header>
  <header guid="{51BF4C35-382B-4F24-92B5-454FE480F20D}" dateTime="2018-11-22T14:47:06" maxSheetId="4" userName="Jolanta Kalniņa" r:id="rId920" minRId="4959" maxRId="4961">
    <sheetIdMap count="3">
      <sheetId val="1"/>
      <sheetId val="2"/>
      <sheetId val="3"/>
    </sheetIdMap>
  </header>
  <header guid="{A5B704F5-0BA3-4B90-9CAB-2B49781947C6}" dateTime="2018-11-22T15:54:34" maxSheetId="4" userName="Natalija Vdobčenko" r:id="rId921" minRId="4963" maxRId="4968">
    <sheetIdMap count="3">
      <sheetId val="1"/>
      <sheetId val="2"/>
      <sheetId val="3"/>
    </sheetIdMap>
  </header>
  <header guid="{48B9D511-5B31-48D0-B3EE-DA56FE9E35E0}" dateTime="2018-11-23T14:38:32" maxSheetId="4" userName="Jolanta Kalniņa" r:id="rId922" minRId="4970">
    <sheetIdMap count="3">
      <sheetId val="1"/>
      <sheetId val="2"/>
      <sheetId val="3"/>
    </sheetIdMap>
  </header>
  <header guid="{7E956132-C168-4143-BF12-079767B80C98}" dateTime="2018-11-23T14:39:58" maxSheetId="4" userName="Jolanta Kalniņa" r:id="rId923">
    <sheetIdMap count="3">
      <sheetId val="1"/>
      <sheetId val="2"/>
      <sheetId val="3"/>
    </sheetIdMap>
  </header>
  <header guid="{0821847D-61DE-4730-8563-46CA96B72FB4}" dateTime="2018-11-26T11:04:36" maxSheetId="4" userName="Natalija Vdobčenko" r:id="rId924">
    <sheetIdMap count="3">
      <sheetId val="1"/>
      <sheetId val="2"/>
      <sheetId val="3"/>
    </sheetIdMap>
  </header>
  <header guid="{E87E00C7-04E8-46D9-8F1C-7D784B29B6BD}" dateTime="2018-11-26T11:07:16" maxSheetId="4" userName="Natalija Vdobčenko" r:id="rId925" minRId="4974" maxRId="4983">
    <sheetIdMap count="3">
      <sheetId val="1"/>
      <sheetId val="2"/>
      <sheetId val="3"/>
    </sheetIdMap>
  </header>
  <header guid="{0478644C-C0AB-4188-8138-CA0CEACC46AD}" dateTime="2018-11-26T11:10:14" maxSheetId="4" userName="Natalija Vdobčenko" r:id="rId926">
    <sheetIdMap count="3">
      <sheetId val="1"/>
      <sheetId val="2"/>
      <sheetId val="3"/>
    </sheetIdMap>
  </header>
  <header guid="{2F5CD1F4-1D06-41CF-941F-67521840F41C}" dateTime="2018-11-26T14:55:26" maxSheetId="4" userName="Natalija Vdobčenko" r:id="rId927">
    <sheetIdMap count="3">
      <sheetId val="1"/>
      <sheetId val="2"/>
      <sheetId val="3"/>
    </sheetIdMap>
  </header>
  <header guid="{CF148BC0-CA2A-4EB8-B431-AD5E21E2D416}" dateTime="2018-11-26T15:54:03" maxSheetId="4" userName="Natalija Vdobčenko" r:id="rId928" minRId="4986">
    <sheetIdMap count="3">
      <sheetId val="1"/>
      <sheetId val="2"/>
      <sheetId val="3"/>
    </sheetIdMap>
  </header>
  <header guid="{96BAF8C0-B9E9-498A-A685-CB310E8BFF53}" dateTime="2018-11-26T15:55:09" maxSheetId="4" userName="Natalija Vdobčenko" r:id="rId929" minRId="4988" maxRId="4989">
    <sheetIdMap count="3">
      <sheetId val="1"/>
      <sheetId val="2"/>
      <sheetId val="3"/>
    </sheetIdMap>
  </header>
  <header guid="{E58B7871-B060-43E8-8D33-A4EE7A0464CF}" dateTime="2018-11-26T16:03:49" maxSheetId="4" userName="Natalija Vdobčenko" r:id="rId930">
    <sheetIdMap count="3">
      <sheetId val="1"/>
      <sheetId val="2"/>
      <sheetId val="3"/>
    </sheetIdMap>
  </header>
  <header guid="{6AF5D9CA-FB85-427A-BEB4-26130C291C93}" dateTime="2018-11-27T09:36:25" maxSheetId="4" userName="Natalija Vdobčenko" r:id="rId931">
    <sheetIdMap count="3">
      <sheetId val="1"/>
      <sheetId val="2"/>
      <sheetId val="3"/>
    </sheetIdMap>
  </header>
  <header guid="{BD2E47A9-3446-47B4-963F-693F49EB22A5}" dateTime="2018-11-27T09:41:20" maxSheetId="4" userName="Natalija Vdobčenko" r:id="rId932" minRId="4992" maxRId="4995">
    <sheetIdMap count="3">
      <sheetId val="1"/>
      <sheetId val="2"/>
      <sheetId val="3"/>
    </sheetIdMap>
  </header>
  <header guid="{AC3AE844-5E5F-40C5-9B15-4E1C692852ED}" dateTime="2018-11-27T09:44:50" maxSheetId="4" userName="Natalija Vdobčenko" r:id="rId933" minRId="4997" maxRId="5004">
    <sheetIdMap count="3">
      <sheetId val="1"/>
      <sheetId val="2"/>
      <sheetId val="3"/>
    </sheetIdMap>
  </header>
  <header guid="{7F17FD52-F2F8-44B3-A215-99AC81872922}" dateTime="2018-11-27T09:54:19" maxSheetId="4" userName="Natalija Vdobčenko" r:id="rId934" minRId="5005" maxRId="5006">
    <sheetIdMap count="3">
      <sheetId val="1"/>
      <sheetId val="2"/>
      <sheetId val="3"/>
    </sheetIdMap>
  </header>
  <header guid="{D6A6CB84-E3B2-4CDB-A42F-E66EA1B53E53}" dateTime="2018-11-27T09:55:03" maxSheetId="4" userName="Natalija Vdobčenko" r:id="rId935" minRId="5007" maxRId="5008">
    <sheetIdMap count="3">
      <sheetId val="1"/>
      <sheetId val="2"/>
      <sheetId val="3"/>
    </sheetIdMap>
  </header>
  <header guid="{69AE42D6-3148-4A02-AEA2-93E993EB3C7C}" dateTime="2018-11-27T09:55:50" maxSheetId="4" userName="Natalija Vdobčenko" r:id="rId936" minRId="5009" maxRId="5010">
    <sheetIdMap count="3">
      <sheetId val="1"/>
      <sheetId val="2"/>
      <sheetId val="3"/>
    </sheetIdMap>
  </header>
  <header guid="{8AFF5A26-F95A-44FB-851B-0253849268B5}" dateTime="2018-11-27T10:05:48" maxSheetId="4" userName="Natalija Vdobčenko" r:id="rId937" minRId="5011" maxRId="5012">
    <sheetIdMap count="3">
      <sheetId val="1"/>
      <sheetId val="2"/>
      <sheetId val="3"/>
    </sheetIdMap>
  </header>
  <header guid="{103C851A-1058-4F91-958B-B5ABE19C3585}" dateTime="2018-11-27T10:12:20" maxSheetId="4" userName="Natalija Vdobčenko" r:id="rId938" minRId="5013" maxRId="5016">
    <sheetIdMap count="3">
      <sheetId val="1"/>
      <sheetId val="2"/>
      <sheetId val="3"/>
    </sheetIdMap>
  </header>
  <header guid="{09FE9932-CE47-4134-B49D-4512199D090E}" dateTime="2018-11-27T10:15:09" maxSheetId="4" userName="Natalija Vdobčenko" r:id="rId939" minRId="5017" maxRId="5024">
    <sheetIdMap count="3">
      <sheetId val="1"/>
      <sheetId val="2"/>
      <sheetId val="3"/>
    </sheetIdMap>
  </header>
  <header guid="{6FAEEB0B-AE92-4566-84E7-85CEC3FEF0EA}" dateTime="2018-11-27T10:15:45" maxSheetId="4" userName="Natalija Vdobčenko" r:id="rId940" minRId="5025">
    <sheetIdMap count="3">
      <sheetId val="1"/>
      <sheetId val="2"/>
      <sheetId val="3"/>
    </sheetIdMap>
  </header>
  <header guid="{946035B0-6E50-4A34-B0D9-B05A06F0DE0A}" dateTime="2018-11-27T11:11:14" maxSheetId="4" userName="Natalija Vdobčenko" r:id="rId941">
    <sheetIdMap count="3">
      <sheetId val="1"/>
      <sheetId val="2"/>
      <sheetId val="3"/>
    </sheetIdMap>
  </header>
  <header guid="{DE4D6049-7155-4F1B-A472-52811193BEAE}" dateTime="2018-11-27T11:28:00" maxSheetId="4" userName="Natalija Vdobčenko" r:id="rId942" minRId="5027" maxRId="5074">
    <sheetIdMap count="3">
      <sheetId val="1"/>
      <sheetId val="2"/>
      <sheetId val="3"/>
    </sheetIdMap>
  </header>
  <header guid="{345A2CFB-8150-4564-A286-06662D885F88}" dateTime="2018-11-27T11:35:26" maxSheetId="4" userName="Natalija Vdobčenko" r:id="rId943">
    <sheetIdMap count="3">
      <sheetId val="1"/>
      <sheetId val="2"/>
      <sheetId val="3"/>
    </sheetIdMap>
  </header>
  <header guid="{51FB8C64-4479-4DDB-B610-35D1673760A6}" dateTime="2018-11-27T11:41:08" maxSheetId="4" userName="Natalija Vdobčenko" r:id="rId944">
    <sheetIdMap count="3">
      <sheetId val="1"/>
      <sheetId val="2"/>
      <sheetId val="3"/>
    </sheetIdMap>
  </header>
  <header guid="{58F426C5-7F73-4CEC-ADB3-A492E5445A57}" dateTime="2018-11-27T11:48:07" maxSheetId="4" userName="Natalija Vdobčenko" r:id="rId945" minRId="5077" maxRId="5078">
    <sheetIdMap count="3">
      <sheetId val="1"/>
      <sheetId val="2"/>
      <sheetId val="3"/>
    </sheetIdMap>
  </header>
  <header guid="{A05B0F84-F3DF-49AF-BBCC-E009BE1A11BC}" dateTime="2018-11-27T13:56:39" maxSheetId="4" userName="Natalija Vdobčenko" r:id="rId946" minRId="5080" maxRId="5082">
    <sheetIdMap count="3">
      <sheetId val="1"/>
      <sheetId val="2"/>
      <sheetId val="3"/>
    </sheetIdMap>
  </header>
  <header guid="{35EEF4DB-9096-4B02-80A8-5E2B792941A6}" dateTime="2018-11-27T14:15:20" maxSheetId="4" userName="Natalija Vdobčenko" r:id="rId947">
    <sheetIdMap count="3">
      <sheetId val="1"/>
      <sheetId val="2"/>
      <sheetId val="3"/>
    </sheetIdMap>
  </header>
  <header guid="{3411EB79-A6D1-4BDF-AA85-37E66B75F67F}" dateTime="2018-11-27T14:21:38" maxSheetId="4" userName="Natalija Vdobčenko" r:id="rId948" minRId="5085">
    <sheetIdMap count="3">
      <sheetId val="1"/>
      <sheetId val="2"/>
      <sheetId val="3"/>
    </sheetIdMap>
  </header>
  <header guid="{3471A212-E587-4E76-BA61-41D4EE68BB54}" dateTime="2018-11-27T14:25:33" maxSheetId="4" userName="Natalija Vdobčenko" r:id="rId949">
    <sheetIdMap count="3">
      <sheetId val="1"/>
      <sheetId val="2"/>
      <sheetId val="3"/>
    </sheetIdMap>
  </header>
  <header guid="{5FD3777D-4F5B-4497-B5C5-3058F9DCD823}" dateTime="2018-11-27T15:34:16" maxSheetId="4" userName="Natalija Vdobčenko" r:id="rId950">
    <sheetIdMap count="3">
      <sheetId val="1"/>
      <sheetId val="2"/>
      <sheetId val="3"/>
    </sheetIdMap>
  </header>
  <header guid="{586F58A0-4C8B-49CE-AA30-C9424A31717F}" dateTime="2018-11-27T15:34:34" maxSheetId="4" userName="Natalija Vdobčenko" r:id="rId951" minRId="5088">
    <sheetIdMap count="3">
      <sheetId val="1"/>
      <sheetId val="2"/>
      <sheetId val="3"/>
    </sheetIdMap>
  </header>
  <header guid="{65EFF55E-07FB-4EB1-B1F5-A7A9EE02FE9A}" dateTime="2018-11-27T16:28:10" maxSheetId="4" userName="Jolanta Kalniņa" r:id="rId952" minRId="5090">
    <sheetIdMap count="3">
      <sheetId val="1"/>
      <sheetId val="2"/>
      <sheetId val="3"/>
    </sheetIdMap>
  </header>
  <header guid="{144CA67C-C28C-4814-A978-E9BE00A053C9}" dateTime="2018-11-27T16:38:03" maxSheetId="4" userName="Natalija Vdobčenko" r:id="rId953" minRId="5091">
    <sheetIdMap count="3">
      <sheetId val="1"/>
      <sheetId val="2"/>
      <sheetId val="3"/>
    </sheetIdMap>
  </header>
  <header guid="{026C1C60-F2F3-4FB3-A0CA-8A92C33C4EAB}" dateTime="2018-11-28T08:45:06" maxSheetId="4" userName="Natalija Vdobčenko" r:id="rId954">
    <sheetIdMap count="3">
      <sheetId val="1"/>
      <sheetId val="2"/>
      <sheetId val="3"/>
    </sheetIdMap>
  </header>
  <header guid="{055141A6-24CD-4506-9E23-DE8A74B5999B}" dateTime="2018-11-28T10:17:04" maxSheetId="4" userName="Natalija Vdobčenko" r:id="rId955">
    <sheetIdMap count="3">
      <sheetId val="1"/>
      <sheetId val="2"/>
      <sheetId val="3"/>
    </sheetIdMap>
  </header>
  <header guid="{3EE460A3-5243-4689-AABB-4065F69C21A6}" dateTime="2018-11-28T11:16:43" maxSheetId="4" userName="Natalija Vdobčenko" r:id="rId956" minRId="5095" maxRId="5098">
    <sheetIdMap count="3">
      <sheetId val="1"/>
      <sheetId val="2"/>
      <sheetId val="3"/>
    </sheetIdMap>
  </header>
  <header guid="{C3360DB9-964B-447A-8EA7-6554123E3733}" dateTime="2018-11-28T15:08:23" maxSheetId="4" userName="Natalija Vdobčenko" r:id="rId957">
    <sheetIdMap count="3">
      <sheetId val="1"/>
      <sheetId val="2"/>
      <sheetId val="3"/>
    </sheetIdMap>
  </header>
  <header guid="{3B66B057-4020-4426-8552-ECAB5D3D0E70}" dateTime="2018-11-28T15:19:13" maxSheetId="4" userName="Jolanta Kalniņa" r:id="rId958" minRId="5101" maxRId="5108">
    <sheetIdMap count="3">
      <sheetId val="1"/>
      <sheetId val="2"/>
      <sheetId val="3"/>
    </sheetIdMap>
  </header>
  <header guid="{F57D7A69-57CD-4A14-8A9A-6936839C11CA}" dateTime="2018-11-28T15:24:46" maxSheetId="4" userName="Natalija Vdobčenko" r:id="rId959">
    <sheetIdMap count="3">
      <sheetId val="1"/>
      <sheetId val="2"/>
      <sheetId val="3"/>
    </sheetIdMap>
  </header>
  <header guid="{036F12BA-1D07-4B8C-83E5-C191B4EE5A2B}" dateTime="2018-11-28T15:26:36" maxSheetId="4" userName="Natalija Vdobčenko" r:id="rId960">
    <sheetIdMap count="3">
      <sheetId val="1"/>
      <sheetId val="2"/>
      <sheetId val="3"/>
    </sheetIdMap>
  </header>
  <header guid="{53BC38FC-750C-4BA4-B063-519ABFB1A7C7}" dateTime="2018-11-28T15:27:24" maxSheetId="4" userName="Natalija Vdobčenko" r:id="rId961">
    <sheetIdMap count="3">
      <sheetId val="1"/>
      <sheetId val="2"/>
      <sheetId val="3"/>
    </sheetIdMap>
  </header>
  <header guid="{EC52DB07-4BA0-476A-A994-3F9A6120EB00}" dateTime="2018-11-28T15:29:31" maxSheetId="4" userName="Jolanta Kalniņa" r:id="rId962" minRId="5113" maxRId="5114">
    <sheetIdMap count="3">
      <sheetId val="1"/>
      <sheetId val="2"/>
      <sheetId val="3"/>
    </sheetIdMap>
  </header>
  <header guid="{C81904A5-2743-4353-B75C-D156163E2739}" dateTime="2018-11-28T15:30:26" maxSheetId="4" userName="Jolanta Kalniņa" r:id="rId963" minRId="5116" maxRId="5117">
    <sheetIdMap count="3">
      <sheetId val="1"/>
      <sheetId val="2"/>
      <sheetId val="3"/>
    </sheetIdMap>
  </header>
  <header guid="{3BDDDD4A-94BF-4C2D-A45A-F0A093009184}" dateTime="2018-11-28T15:57:34" maxSheetId="4" userName="Jolanta Kalniņa" r:id="rId964" minRId="5118" maxRId="5123">
    <sheetIdMap count="3">
      <sheetId val="1"/>
      <sheetId val="2"/>
      <sheetId val="3"/>
    </sheetIdMap>
  </header>
  <header guid="{CD0FDFB9-7F1C-47B1-A19C-28753038AA13}" dateTime="2018-11-28T16:09:33" maxSheetId="4" userName="Natalija Vdobčenko" r:id="rId965">
    <sheetIdMap count="3">
      <sheetId val="1"/>
      <sheetId val="2"/>
      <sheetId val="3"/>
    </sheetIdMap>
  </header>
  <header guid="{31908A2B-6E9C-477A-BE02-966A0F2E4F63}" dateTime="2018-11-29T08:20:55" maxSheetId="4" userName="Natalija Vdobčenko" r:id="rId966">
    <sheetIdMap count="3">
      <sheetId val="1"/>
      <sheetId val="2"/>
      <sheetId val="3"/>
    </sheetIdMap>
  </header>
  <header guid="{74C80F57-C1EC-4EBE-90DD-7B58A3B047BE}" dateTime="2018-11-29T09:53:37" maxSheetId="4" userName="Jolanta Kalniņa" r:id="rId967" minRId="5127" maxRId="5153">
    <sheetIdMap count="3">
      <sheetId val="1"/>
      <sheetId val="2"/>
      <sheetId val="3"/>
    </sheetIdMap>
  </header>
  <header guid="{563693F0-1CFF-43C3-BF1B-EF9F4CD93B50}" dateTime="2018-11-29T10:27:45" maxSheetId="4" userName="Jolanta Kalniņa" r:id="rId968" minRId="5155" maxRId="5309">
    <sheetIdMap count="3">
      <sheetId val="1"/>
      <sheetId val="2"/>
      <sheetId val="3"/>
    </sheetIdMap>
  </header>
  <header guid="{A36A475B-A9D2-4655-9135-88284C869B7C}" dateTime="2018-11-29T15:20:27" maxSheetId="4" userName="Natalija Vdobčenko" r:id="rId969">
    <sheetIdMap count="3">
      <sheetId val="1"/>
      <sheetId val="2"/>
      <sheetId val="3"/>
    </sheetIdMap>
  </header>
  <header guid="{249E3B7B-CC1B-4835-A8B6-65BDA0920015}" dateTime="2018-11-29T15:22:07" maxSheetId="4" userName="Natalija Vdobčenko" r:id="rId970" minRId="5311" maxRId="5312">
    <sheetIdMap count="3">
      <sheetId val="1"/>
      <sheetId val="2"/>
      <sheetId val="3"/>
    </sheetIdMap>
  </header>
  <header guid="{0E449C56-C2A8-4CC9-8321-F13FA3581FB6}" dateTime="2018-11-30T08:25:10" maxSheetId="4" userName="Natalija Vdobčenko" r:id="rId971">
    <sheetIdMap count="3">
      <sheetId val="1"/>
      <sheetId val="2"/>
      <sheetId val="3"/>
    </sheetIdMap>
  </header>
  <header guid="{EDDC45AF-0B3C-4632-B4FE-A4CBE636D268}" dateTime="2018-11-30T15:37:06" maxSheetId="4" userName="Jolanta Kalniņa" r:id="rId972" minRId="5314" maxRId="5316">
    <sheetIdMap count="3">
      <sheetId val="1"/>
      <sheetId val="2"/>
      <sheetId val="3"/>
    </sheetIdMap>
  </header>
  <header guid="{64BD1E3F-C804-42E5-8F50-6960A3A9598A}" dateTime="2018-11-30T15:48:11" maxSheetId="4" userName="Jolanta Kalniņa" r:id="rId973" minRId="5318" maxRId="5336">
    <sheetIdMap count="3">
      <sheetId val="1"/>
      <sheetId val="2"/>
      <sheetId val="3"/>
    </sheetIdMap>
  </header>
  <header guid="{BCB903E8-3F9B-4863-98F0-38A12D74474D}" dateTime="2018-12-03T13:49:14" maxSheetId="4" userName="Jolanta Kalniņa" r:id="rId974" minRId="5337" maxRId="5338">
    <sheetIdMap count="3">
      <sheetId val="1"/>
      <sheetId val="2"/>
      <sheetId val="3"/>
    </sheetIdMap>
  </header>
  <header guid="{EC463B17-40C8-47A6-B287-E159D959BFB1}" dateTime="2018-12-03T13:56:09" maxSheetId="4" userName="Jolanta Kalniņa" r:id="rId975" minRId="5340">
    <sheetIdMap count="3">
      <sheetId val="1"/>
      <sheetId val="2"/>
      <sheetId val="3"/>
    </sheetIdMap>
  </header>
  <header guid="{86D666CB-ED76-4E0D-A68E-05C068D3D5A0}" dateTime="2018-12-04T10:15:21" maxSheetId="4" userName="Natalija Vdobčenko" r:id="rId976">
    <sheetIdMap count="3">
      <sheetId val="1"/>
      <sheetId val="2"/>
      <sheetId val="3"/>
    </sheetIdMap>
  </header>
  <header guid="{270659ED-055A-4F05-B5B0-4371CF61B7C1}" dateTime="2018-12-04T11:11:10" maxSheetId="4" userName="Jolanta Kalniņa" r:id="rId977" minRId="5342">
    <sheetIdMap count="3">
      <sheetId val="1"/>
      <sheetId val="2"/>
      <sheetId val="3"/>
    </sheetIdMap>
  </header>
  <header guid="{EACF72F6-F3E6-4D8C-8EDE-D7105A87B9C4}" dateTime="2018-12-04T13:33:44" maxSheetId="4" userName="Natalija Vdobčenko" r:id="rId978" minRId="5344">
    <sheetIdMap count="3">
      <sheetId val="1"/>
      <sheetId val="2"/>
      <sheetId val="3"/>
    </sheetIdMap>
  </header>
  <header guid="{40D5BD7E-A2F0-4E92-B6F1-82D5C01459DF}" dateTime="2018-12-04T13:42:44" maxSheetId="4" userName="Natalija Vdobčenko" r:id="rId979" minRId="5346" maxRId="5348">
    <sheetIdMap count="3">
      <sheetId val="1"/>
      <sheetId val="2"/>
      <sheetId val="3"/>
    </sheetIdMap>
  </header>
  <header guid="{02CC428F-C61F-4716-93F3-314225E9AAB6}" dateTime="2018-12-04T13:48:40" maxSheetId="4" userName="Natalija Vdobčenko" r:id="rId980" minRId="5349">
    <sheetIdMap count="3">
      <sheetId val="1"/>
      <sheetId val="2"/>
      <sheetId val="3"/>
    </sheetIdMap>
  </header>
  <header guid="{E175B462-4297-459B-93C3-25AF799EF02E}" dateTime="2018-12-06T16:45:21" maxSheetId="4" userName="Jolanta Kalniņa" r:id="rId981" minRId="5350">
    <sheetIdMap count="3">
      <sheetId val="1"/>
      <sheetId val="2"/>
      <sheetId val="3"/>
    </sheetIdMap>
  </header>
  <header guid="{A58E1686-8658-4855-8D2E-B9C1BF5232DA}" dateTime="2018-12-07T11:28:25" maxSheetId="4" userName="Natalija Vdobčenko" r:id="rId982" minRId="5352">
    <sheetIdMap count="3">
      <sheetId val="1"/>
      <sheetId val="2"/>
      <sheetId val="3"/>
    </sheetIdMap>
  </header>
  <header guid="{68CF849D-1323-45C7-B905-5971BF9A81EE}" dateTime="2018-12-07T11:37:25" maxSheetId="4" userName="Natalija Vdobčenko" r:id="rId983" minRId="5354">
    <sheetIdMap count="3">
      <sheetId val="1"/>
      <sheetId val="2"/>
      <sheetId val="3"/>
    </sheetIdMap>
  </header>
  <header guid="{F4999EDF-1877-4364-A394-EB596ACDA561}" dateTime="2018-12-07T11:38:14" maxSheetId="4" userName="Natalija Vdobčenko" r:id="rId984" minRId="5356">
    <sheetIdMap count="3">
      <sheetId val="1"/>
      <sheetId val="2"/>
      <sheetId val="3"/>
    </sheetIdMap>
  </header>
  <header guid="{F9B2B6C6-05B4-404E-896C-6EAAD241FDE3}" dateTime="2018-12-07T11:38:38" maxSheetId="4" userName="Natalija Vdobčenko" r:id="rId985" minRId="5357">
    <sheetIdMap count="3">
      <sheetId val="1"/>
      <sheetId val="2"/>
      <sheetId val="3"/>
    </sheetIdMap>
  </header>
  <header guid="{BFD3E7D2-7BF5-4B36-9B26-B99138413CD5}" dateTime="2018-12-07T11:46:43" maxSheetId="4" userName="Natalija Vdobčenko" r:id="rId986" minRId="5358">
    <sheetIdMap count="3">
      <sheetId val="1"/>
      <sheetId val="2"/>
      <sheetId val="3"/>
    </sheetIdMap>
  </header>
  <header guid="{9E9ABB13-1DF0-45CA-901B-266D8DE2B739}" dateTime="2018-12-07T12:19:35" maxSheetId="4" userName="Jolanta Kalniņa" r:id="rId987" minRId="5359" maxRId="5362">
    <sheetIdMap count="3">
      <sheetId val="1"/>
      <sheetId val="2"/>
      <sheetId val="3"/>
    </sheetIdMap>
  </header>
  <header guid="{D51032F4-1DE4-4D00-AB20-6351C747F2B9}" dateTime="2018-12-07T12:20:21" maxSheetId="4" userName="Jolanta Kalniņa" r:id="rId988" minRId="5364">
    <sheetIdMap count="3">
      <sheetId val="1"/>
      <sheetId val="2"/>
      <sheetId val="3"/>
    </sheetIdMap>
  </header>
  <header guid="{EA6578E9-B246-4E55-A134-8A5E795D16DC}" dateTime="2018-12-10T10:59:19" maxSheetId="4" userName="Jolanta Kalniņa" r:id="rId989" minRId="5365" maxRId="5366">
    <sheetIdMap count="3">
      <sheetId val="1"/>
      <sheetId val="2"/>
      <sheetId val="3"/>
    </sheetIdMap>
  </header>
  <header guid="{B8D59430-F03B-44AA-8D99-45B435DB4AAC}" dateTime="2018-12-10T16:42:14" maxSheetId="4" userName="Jolanta Kalniņa" r:id="rId990" minRId="5367">
    <sheetIdMap count="3">
      <sheetId val="1"/>
      <sheetId val="2"/>
      <sheetId val="3"/>
    </sheetIdMap>
  </header>
  <header guid="{8F4D50BC-62A0-4675-A85C-A3B7F1774F6F}" dateTime="2018-12-10T16:51:49" maxSheetId="4" userName="Jolanta Kalniņa" r:id="rId991" minRId="5369" maxRId="5370">
    <sheetIdMap count="3">
      <sheetId val="1"/>
      <sheetId val="2"/>
      <sheetId val="3"/>
    </sheetIdMap>
  </header>
  <header guid="{BDE4CBC9-5B8F-4E88-A1C0-5C5855A36C22}" dateTime="2018-12-11T08:07:59" maxSheetId="4" userName="Natalija Vdobčenko" r:id="rId992">
    <sheetIdMap count="3">
      <sheetId val="1"/>
      <sheetId val="2"/>
      <sheetId val="3"/>
    </sheetIdMap>
  </header>
  <header guid="{B2BEBBC2-E049-4F77-973B-57EE79C55C40}" dateTime="2018-12-11T11:17:33" maxSheetId="4" userName="Natalija Vdobčenko" r:id="rId993" minRId="5372">
    <sheetIdMap count="3">
      <sheetId val="1"/>
      <sheetId val="2"/>
      <sheetId val="3"/>
    </sheetIdMap>
  </header>
  <header guid="{811F7471-FB82-426A-8291-CDE255217138}" dateTime="2018-12-11T11:18:55" maxSheetId="4" userName="Natalija Vdobčenko" r:id="rId994" minRId="5374">
    <sheetIdMap count="3">
      <sheetId val="1"/>
      <sheetId val="2"/>
      <sheetId val="3"/>
    </sheetIdMap>
  </header>
  <header guid="{ED218A9C-DCFE-4EEE-BF43-C91D2D83FED9}" dateTime="2018-12-11T11:20:33" maxSheetId="4" userName="Natalija Vdobčenko" r:id="rId995" minRId="5375">
    <sheetIdMap count="3">
      <sheetId val="1"/>
      <sheetId val="2"/>
      <sheetId val="3"/>
    </sheetIdMap>
  </header>
  <header guid="{52589FDC-286A-4EFC-A164-C066E6D9E5D2}" dateTime="2018-12-11T11:28:44" maxSheetId="4" userName="Natalija Vdobčenko" r:id="rId996" minRId="5376" maxRId="5377">
    <sheetIdMap count="3">
      <sheetId val="1"/>
      <sheetId val="2"/>
      <sheetId val="3"/>
    </sheetIdMap>
  </header>
  <header guid="{83CDD74D-9B05-44B3-96CA-B67DEB3A7F4A}" dateTime="2018-12-11T13:53:22" maxSheetId="4" userName="Natalija Vdobčenko" r:id="rId997" minRId="5378">
    <sheetIdMap count="3">
      <sheetId val="1"/>
      <sheetId val="2"/>
      <sheetId val="3"/>
    </sheetIdMap>
  </header>
  <header guid="{CD7EE361-693F-47C5-9590-BE2FDA380655}" dateTime="2018-12-11T14:24:12" maxSheetId="4" userName="Natalija Vdobčenko" r:id="rId998">
    <sheetIdMap count="3">
      <sheetId val="1"/>
      <sheetId val="2"/>
      <sheetId val="3"/>
    </sheetIdMap>
  </header>
  <header guid="{886C495A-2566-4AB6-BB10-01E29E5027ED}" dateTime="2018-12-11T15:41:36" maxSheetId="4" userName="Natalija Vdobčenko" r:id="rId999" minRId="5381" maxRId="5383">
    <sheetIdMap count="3">
      <sheetId val="1"/>
      <sheetId val="2"/>
      <sheetId val="3"/>
    </sheetIdMap>
  </header>
  <header guid="{B65E7BAD-218B-4394-B9BF-A0571D0F8817}" dateTime="2018-12-11T16:52:05" maxSheetId="4" userName="Jolanta Kalniņa" r:id="rId1000" minRId="5385">
    <sheetIdMap count="3">
      <sheetId val="1"/>
      <sheetId val="2"/>
      <sheetId val="3"/>
    </sheetIdMap>
  </header>
  <header guid="{08FFF9F6-0E0F-46B3-A06A-6D5CCA6C8EA0}" dateTime="2018-12-12T14:29:53" maxSheetId="4" userName="Natalija Vdobčenko" r:id="rId1001" minRId="5387">
    <sheetIdMap count="3">
      <sheetId val="1"/>
      <sheetId val="2"/>
      <sheetId val="3"/>
    </sheetIdMap>
  </header>
  <header guid="{C827EB01-DC15-473C-A80F-9F455CB57F7D}" dateTime="2018-12-12T14:32:46" maxSheetId="4" userName="Natalija Vdobčenko" r:id="rId1002" minRId="5389" maxRId="5390">
    <sheetIdMap count="3">
      <sheetId val="1"/>
      <sheetId val="2"/>
      <sheetId val="3"/>
    </sheetIdMap>
  </header>
  <header guid="{EA8C3F1F-9509-41B5-A14D-3F4EDDE57917}" dateTime="2018-12-12T16:39:05" maxSheetId="4" userName="Natalija Vdobčenko" r:id="rId1003" minRId="5391" maxRId="5392">
    <sheetIdMap count="3">
      <sheetId val="1"/>
      <sheetId val="2"/>
      <sheetId val="3"/>
    </sheetIdMap>
  </header>
  <header guid="{B75D2EF2-06E8-4EAA-9873-5716728835A6}" dateTime="2018-12-13T12:06:17" maxSheetId="4" userName="Jolanta Kalniņa" r:id="rId1004" minRId="5394">
    <sheetIdMap count="3">
      <sheetId val="1"/>
      <sheetId val="2"/>
      <sheetId val="3"/>
    </sheetIdMap>
  </header>
  <header guid="{9BFFE8E1-79CD-4185-80D0-53F03F71F711}" dateTime="2018-12-13T12:06:56" maxSheetId="4" userName="Jolanta Kalniņa" r:id="rId1005" minRId="5396" maxRId="5397">
    <sheetIdMap count="3">
      <sheetId val="1"/>
      <sheetId val="2"/>
      <sheetId val="3"/>
    </sheetIdMap>
  </header>
  <header guid="{5FD45B18-7302-44CE-AD0F-22468B02C6B0}" dateTime="2018-12-13T12:27:16" maxSheetId="4" userName="Jolanta Kalniņa" r:id="rId1006">
    <sheetIdMap count="3">
      <sheetId val="1"/>
      <sheetId val="2"/>
      <sheetId val="3"/>
    </sheetIdMap>
  </header>
  <header guid="{E4551C4F-BE91-4504-96BD-216E6F632FBC}" dateTime="2018-12-13T16:28:12" maxSheetId="4" userName="Natalija Vdobčenko" r:id="rId1007" minRId="5399">
    <sheetIdMap count="3">
      <sheetId val="1"/>
      <sheetId val="2"/>
      <sheetId val="3"/>
    </sheetIdMap>
  </header>
  <header guid="{875A3FFD-6AE3-43E1-87A6-6894999B3DBC}" dateTime="2018-12-13T16:40:15" maxSheetId="4" userName="Jolanta Kalniņa" r:id="rId1008">
    <sheetIdMap count="3">
      <sheetId val="1"/>
      <sheetId val="2"/>
      <sheetId val="3"/>
    </sheetIdMap>
  </header>
  <header guid="{FF7A20FE-6D81-4791-9319-B5F957396916}" dateTime="2018-12-14T08:41:29" maxSheetId="4" userName="Natalija Vdobčenko" r:id="rId1009" minRId="5402" maxRId="5403">
    <sheetIdMap count="3">
      <sheetId val="1"/>
      <sheetId val="2"/>
      <sheetId val="3"/>
    </sheetIdMap>
  </header>
  <header guid="{BCA7E4C8-469E-424F-99AF-276D3CE80625}" dateTime="2018-12-14T10:06:02" maxSheetId="4" userName="Natalija Vdobčenko" r:id="rId1010">
    <sheetIdMap count="3">
      <sheetId val="1"/>
      <sheetId val="2"/>
      <sheetId val="3"/>
    </sheetIdMap>
  </header>
  <header guid="{7546B3FA-3AB6-4FC8-BF19-9272AFAE57E3}" dateTime="2018-12-14T10:25:49" maxSheetId="4" userName="Natalija Vdobčenko" r:id="rId1011" minRId="5406" maxRId="5413">
    <sheetIdMap count="3">
      <sheetId val="1"/>
      <sheetId val="2"/>
      <sheetId val="3"/>
    </sheetIdMap>
  </header>
  <header guid="{B0C03DE5-38E2-4AAE-B7D9-F39498D4075C}" dateTime="2018-12-17T08:42:58" maxSheetId="4" userName="Natalija Vdobčenko" r:id="rId1012" minRId="5415" maxRId="5416">
    <sheetIdMap count="3">
      <sheetId val="1"/>
      <sheetId val="2"/>
      <sheetId val="3"/>
    </sheetIdMap>
  </header>
  <header guid="{91C287D7-7F4F-4907-8482-A2DF2670D3BB}" dateTime="2018-12-17T08:47:53" maxSheetId="4" userName="Natalija Vdobčenko" r:id="rId1013" minRId="5418" maxRId="5420">
    <sheetIdMap count="3">
      <sheetId val="1"/>
      <sheetId val="2"/>
      <sheetId val="3"/>
    </sheetIdMap>
  </header>
  <header guid="{5E33C13A-E5EB-4E88-B45D-E6DCFED3EC88}" dateTime="2018-12-17T08:57:17" maxSheetId="4" userName="Natalija Vdobčenko" r:id="rId1014" minRId="5421" maxRId="5423">
    <sheetIdMap count="3">
      <sheetId val="1"/>
      <sheetId val="2"/>
      <sheetId val="3"/>
    </sheetIdMap>
  </header>
  <header guid="{78A76DD7-6EAE-4E41-A04F-51E85A9A782B}" dateTime="2018-12-17T08:59:11" maxSheetId="4" userName="Natalija Vdobčenko" r:id="rId1015" minRId="5425">
    <sheetIdMap count="3">
      <sheetId val="1"/>
      <sheetId val="2"/>
      <sheetId val="3"/>
    </sheetIdMap>
  </header>
  <header guid="{9B73A586-B02E-4E80-AF99-9F967FCE8CDB}" dateTime="2018-12-17T12:54:40" maxSheetId="4" userName="Natalija Vdobčenko" r:id="rId1016" minRId="5426">
    <sheetIdMap count="3">
      <sheetId val="1"/>
      <sheetId val="2"/>
      <sheetId val="3"/>
    </sheetIdMap>
  </header>
  <header guid="{09704786-3BE6-4733-9B1A-782478DE5575}" dateTime="2018-12-17T15:44:18" maxSheetId="4" userName="Natalija Vdobčenko" r:id="rId1017" minRId="5428" maxRId="5429">
    <sheetIdMap count="3">
      <sheetId val="1"/>
      <sheetId val="2"/>
      <sheetId val="3"/>
    </sheetIdMap>
  </header>
  <header guid="{26666D03-62AE-47D8-88D1-E55CA13509A5}" dateTime="2018-12-17T15:45:18" maxSheetId="4" userName="Natalija Vdobčenko" r:id="rId1018" minRId="5431">
    <sheetIdMap count="3">
      <sheetId val="1"/>
      <sheetId val="2"/>
      <sheetId val="3"/>
    </sheetIdMap>
  </header>
  <header guid="{0F25BBED-38F7-4A43-9CCD-64A7FB9E40DE}" dateTime="2018-12-17T15:47:58" maxSheetId="4" userName="Natalija Vdobčenko" r:id="rId1019" minRId="5432" maxRId="5433">
    <sheetIdMap count="3">
      <sheetId val="1"/>
      <sheetId val="2"/>
      <sheetId val="3"/>
    </sheetIdMap>
  </header>
  <header guid="{769D5F79-C4FE-41E0-99FA-419B70A813FB}" dateTime="2018-12-18T09:53:47" maxSheetId="4" userName="Natalija Vdobčenko" r:id="rId1020" minRId="5434" maxRId="5435">
    <sheetIdMap count="3">
      <sheetId val="1"/>
      <sheetId val="2"/>
      <sheetId val="3"/>
    </sheetIdMap>
  </header>
  <header guid="{D561A6CC-EF8E-4488-94BE-B759E89F7BA0}" dateTime="2018-12-18T14:10:19" maxSheetId="4" userName="Natalija Vdobčenko" r:id="rId1021" minRId="5437" maxRId="5438">
    <sheetIdMap count="3">
      <sheetId val="1"/>
      <sheetId val="2"/>
      <sheetId val="3"/>
    </sheetIdMap>
  </header>
  <header guid="{870A0ACF-8F91-497D-AD4D-C677562A91E5}" dateTime="2018-12-18T14:20:58" maxSheetId="4" userName="Natalija Vdobčenko" r:id="rId1022">
    <sheetIdMap count="3">
      <sheetId val="1"/>
      <sheetId val="2"/>
      <sheetId val="3"/>
    </sheetIdMap>
  </header>
  <header guid="{112CE784-90A9-4F63-9011-3FB5C5D5A653}" dateTime="2018-12-19T11:52:55" maxSheetId="4" userName="Natalija Vdobčenko" r:id="rId1023" minRId="5441" maxRId="5442">
    <sheetIdMap count="3">
      <sheetId val="1"/>
      <sheetId val="2"/>
      <sheetId val="3"/>
    </sheetIdMap>
  </header>
  <header guid="{9559EEE9-36A5-405C-B186-3945B9B9F5F0}" dateTime="2018-12-19T11:55:09" maxSheetId="4" userName="Natalija Vdobčenko" r:id="rId1024" minRId="5444">
    <sheetIdMap count="3">
      <sheetId val="1"/>
      <sheetId val="2"/>
      <sheetId val="3"/>
    </sheetIdMap>
  </header>
  <header guid="{780E5E54-4CFC-4F08-BEEA-7720F3F04EC3}" dateTime="2018-12-19T17:39:43" maxSheetId="4" userName="Jolanta Kalniņa" r:id="rId1025" minRId="5445" maxRId="5448">
    <sheetIdMap count="3">
      <sheetId val="1"/>
      <sheetId val="2"/>
      <sheetId val="3"/>
    </sheetIdMap>
  </header>
  <header guid="{A45B29F5-28F8-4EB5-B3A9-A98C08D331EA}" dateTime="2018-12-19T17:39:58" maxSheetId="4" userName="Jolanta Kalniņa" r:id="rId1026" minRId="5450">
    <sheetIdMap count="3">
      <sheetId val="1"/>
      <sheetId val="2"/>
      <sheetId val="3"/>
    </sheetIdMap>
  </header>
  <header guid="{D64659CE-6905-46EC-84E3-C5743895FBBD}" dateTime="2018-12-20T08:54:49" maxSheetId="4" userName="Natalija Vdobčenko" r:id="rId1027">
    <sheetIdMap count="3">
      <sheetId val="1"/>
      <sheetId val="2"/>
      <sheetId val="3"/>
    </sheetIdMap>
  </header>
  <header guid="{3305B9F0-0021-4259-95D7-B98C330720B3}" dateTime="2018-12-20T11:17:03" maxSheetId="4" userName="Jolanta Kalniņa" r:id="rId1028" minRId="5452">
    <sheetIdMap count="3">
      <sheetId val="1"/>
      <sheetId val="2"/>
      <sheetId val="3"/>
    </sheetIdMap>
  </header>
  <header guid="{9D2D4114-B9DE-4F0F-922C-1AE7C88939DE}" dateTime="2018-12-20T15:43:34" maxSheetId="4" userName="Jolanta Kalniņa" r:id="rId1029" minRId="5454" maxRId="5455">
    <sheetIdMap count="3">
      <sheetId val="1"/>
      <sheetId val="2"/>
      <sheetId val="3"/>
    </sheetIdMap>
  </header>
  <header guid="{52492B0A-7B95-4CE4-973F-2A3AF91B7634}" dateTime="2018-12-21T11:57:01" maxSheetId="4" userName="Natalija Vdobčenko" r:id="rId1030">
    <sheetIdMap count="3">
      <sheetId val="1"/>
      <sheetId val="2"/>
      <sheetId val="3"/>
    </sheetIdMap>
  </header>
  <header guid="{48E30B19-59CB-470E-AE7A-4DAA8A68EC0E}" dateTime="2018-12-21T12:04:23" maxSheetId="4" userName="Jolanta Kalniņa" r:id="rId1031" minRId="5458" maxRId="5460">
    <sheetIdMap count="3">
      <sheetId val="1"/>
      <sheetId val="2"/>
      <sheetId val="3"/>
    </sheetIdMap>
  </header>
  <header guid="{CFAD32C4-9C73-45E3-B598-11FD429A8DE0}" dateTime="2018-12-21T12:06:33" maxSheetId="4" userName="Jolanta Kalniņa" r:id="rId1032" minRId="5462" maxRId="5463">
    <sheetIdMap count="3">
      <sheetId val="1"/>
      <sheetId val="2"/>
      <sheetId val="3"/>
    </sheetIdMap>
  </header>
  <header guid="{511B8B2F-E66E-4E21-8906-50C858CBBD84}" dateTime="2018-12-21T12:21:21" maxSheetId="4" userName="Jolanta Kalniņa" r:id="rId1033" minRId="5464" maxRId="5469">
    <sheetIdMap count="3">
      <sheetId val="1"/>
      <sheetId val="2"/>
      <sheetId val="3"/>
    </sheetIdMap>
  </header>
  <header guid="{4E86EE54-B1AE-4A2F-BB14-2388387C46E8}" dateTime="2018-12-21T12:24:38" maxSheetId="4" userName="Jolanta Kalniņa" r:id="rId1034" minRId="5470" maxRId="5472">
    <sheetIdMap count="3">
      <sheetId val="1"/>
      <sheetId val="2"/>
      <sheetId val="3"/>
    </sheetIdMap>
  </header>
  <header guid="{14382E35-A39B-4FFB-A246-5A2634528A19}" dateTime="2018-12-21T12:30:15" maxSheetId="4" userName="Jolanta Kalniņa" r:id="rId1035" minRId="5473" maxRId="5474">
    <sheetIdMap count="3">
      <sheetId val="1"/>
      <sheetId val="2"/>
      <sheetId val="3"/>
    </sheetIdMap>
  </header>
  <header guid="{C5A2746D-A67B-446D-A5CD-AFDF5C5E2032}" dateTime="2018-12-21T12:35:47" maxSheetId="4" userName="Jolanta Kalniņa" r:id="rId1036" minRId="5475">
    <sheetIdMap count="3">
      <sheetId val="1"/>
      <sheetId val="2"/>
      <sheetId val="3"/>
    </sheetIdMap>
  </header>
  <header guid="{28BABEAD-E6F0-4256-A9FE-932ECB9A968A}" dateTime="2018-12-27T15:21:32" maxSheetId="4" userName="Natalija Vdobčenko" r:id="rId1037" minRId="5476">
    <sheetIdMap count="3">
      <sheetId val="1"/>
      <sheetId val="2"/>
      <sheetId val="3"/>
    </sheetIdMap>
  </header>
  <header guid="{33DBD67B-6A62-4D62-9B72-4B21BD59B130}" dateTime="2018-12-27T15:25:20" maxSheetId="4" userName="Natalija Vdobčenko" r:id="rId1038" minRId="5478">
    <sheetIdMap count="3">
      <sheetId val="1"/>
      <sheetId val="2"/>
      <sheetId val="3"/>
    </sheetIdMap>
  </header>
  <header guid="{3A7CEC78-E6BC-4379-802B-9894C6CEF5F1}" dateTime="2018-12-27T15:26:39" maxSheetId="4" userName="Natalija Vdobčenko" r:id="rId1039" minRId="5479">
    <sheetIdMap count="3">
      <sheetId val="1"/>
      <sheetId val="2"/>
      <sheetId val="3"/>
    </sheetIdMap>
  </header>
  <header guid="{BE802414-DBC5-473F-B7FB-FF07AB6EB687}" dateTime="2018-12-27T15:29:07" maxSheetId="4" userName="Natalija Vdobčenko" r:id="rId1040" minRId="5480">
    <sheetIdMap count="3">
      <sheetId val="1"/>
      <sheetId val="2"/>
      <sheetId val="3"/>
    </sheetIdMap>
  </header>
  <header guid="{EF2E3BD8-C103-4602-9FF7-C76FFF31EC6C}" dateTime="2018-12-27T15:30:23" maxSheetId="4" userName="Natalija Vdobčenko" r:id="rId1041" minRId="5481">
    <sheetIdMap count="3">
      <sheetId val="1"/>
      <sheetId val="2"/>
      <sheetId val="3"/>
    </sheetIdMap>
  </header>
  <header guid="{A6B3C5EC-4FC7-4EEC-80A9-0B98865FD1B3}" dateTime="2018-12-27T15:31:57" maxSheetId="4" userName="Natalija Vdobčenko" r:id="rId1042" minRId="5482">
    <sheetIdMap count="3">
      <sheetId val="1"/>
      <sheetId val="2"/>
      <sheetId val="3"/>
    </sheetIdMap>
  </header>
  <header guid="{A5C3D19A-2023-44F1-9230-16C5D7722D40}" dateTime="2018-12-27T15:33:33" maxSheetId="4" userName="Natalija Vdobčenko" r:id="rId1043" minRId="5483">
    <sheetIdMap count="3">
      <sheetId val="1"/>
      <sheetId val="2"/>
      <sheetId val="3"/>
    </sheetIdMap>
  </header>
  <header guid="{68DDAD1C-136F-4F96-B916-DA1D86FB7A37}" dateTime="2018-12-27T15:36:55" maxSheetId="4" userName="Natalija Vdobčenko" r:id="rId1044" minRId="5484" maxRId="5485">
    <sheetIdMap count="3">
      <sheetId val="1"/>
      <sheetId val="2"/>
      <sheetId val="3"/>
    </sheetIdMap>
  </header>
  <header guid="{249BE1D4-8A29-4FE7-ACBF-2F6D2A863765}" dateTime="2018-12-27T15:45:24" maxSheetId="4" userName="Natalija Vdobčenko" r:id="rId1045" minRId="5486">
    <sheetIdMap count="3">
      <sheetId val="1"/>
      <sheetId val="2"/>
      <sheetId val="3"/>
    </sheetIdMap>
  </header>
  <header guid="{E616F169-6A01-4E12-86C5-77DF2762CBFD}" dateTime="2018-12-27T15:47:57" maxSheetId="4" userName="Natalija Vdobčenko" r:id="rId1046" minRId="5487">
    <sheetIdMap count="3">
      <sheetId val="1"/>
      <sheetId val="2"/>
      <sheetId val="3"/>
    </sheetIdMap>
  </header>
  <header guid="{8D98DEFA-48B6-46D2-AFA9-965C8BD030BE}" dateTime="2018-12-28T10:39:21" maxSheetId="4" userName="Jolanta Kalniņa" r:id="rId1047" minRId="5488">
    <sheetIdMap count="3">
      <sheetId val="1"/>
      <sheetId val="2"/>
      <sheetId val="3"/>
    </sheetIdMap>
  </header>
  <header guid="{280DFC99-3251-4D10-95DD-5EBCC4A954BB}" dateTime="2019-01-02T09:58:30" maxSheetId="4" userName="Natalija Vdobčenko" r:id="rId1048" minRId="5490">
    <sheetIdMap count="3">
      <sheetId val="1"/>
      <sheetId val="2"/>
      <sheetId val="3"/>
    </sheetIdMap>
  </header>
  <header guid="{3339335F-FAF1-4E40-BCE5-53BED0F2037A}" dateTime="2019-01-02T14:13:28" maxSheetId="4" userName="Natalija Vdobčenko" r:id="rId1049" minRId="5492">
    <sheetIdMap count="3">
      <sheetId val="1"/>
      <sheetId val="2"/>
      <sheetId val="3"/>
    </sheetIdMap>
  </header>
  <header guid="{66D313CF-F1AE-46F8-8D0F-A63DD82A2752}" dateTime="2019-01-04T08:09:41" maxSheetId="4" userName="Natalija Vdobčenko" r:id="rId1050">
    <sheetIdMap count="3">
      <sheetId val="1"/>
      <sheetId val="2"/>
      <sheetId val="3"/>
    </sheetIdMap>
  </header>
  <header guid="{550FC50F-9651-4E27-A752-1D8730422D7C}" dateTime="2019-01-04T09:57:17" maxSheetId="4" userName="Natalija Vdobčenko" r:id="rId1051">
    <sheetIdMap count="3">
      <sheetId val="1"/>
      <sheetId val="2"/>
      <sheetId val="3"/>
    </sheetIdMap>
  </header>
  <header guid="{BDEFDDCE-8344-437B-9907-245A29B818C7}" dateTime="2019-01-04T13:55:38" maxSheetId="4" userName="Jolanta Kalniņa" r:id="rId1052" minRId="5496">
    <sheetIdMap count="3">
      <sheetId val="1"/>
      <sheetId val="2"/>
      <sheetId val="3"/>
    </sheetIdMap>
  </header>
  <header guid="{C3BBED35-A8DE-47C9-915C-56DDB539C7AD}" dateTime="2019-01-08T08:31:44" maxSheetId="4" userName="Jolanta Kalniņa" r:id="rId1053">
    <sheetIdMap count="3">
      <sheetId val="1"/>
      <sheetId val="2"/>
      <sheetId val="3"/>
    </sheetIdMap>
  </header>
  <header guid="{CA5CEB64-E17A-4677-8FB0-986A6AC3A8ED}" dateTime="2019-01-08T11:24:21" maxSheetId="4" userName="Jolanta Kalniņa" r:id="rId1054" minRId="5499" maxRId="5505">
    <sheetIdMap count="3">
      <sheetId val="1"/>
      <sheetId val="2"/>
      <sheetId val="3"/>
    </sheetIdMap>
  </header>
  <header guid="{7CC619EF-A644-4667-845E-45C98A1617F5}" dateTime="2019-01-08T13:32:59" maxSheetId="4" userName="Natalija Vdobčenko" r:id="rId1055" minRId="5506" maxRId="5507">
    <sheetIdMap count="3">
      <sheetId val="1"/>
      <sheetId val="2"/>
      <sheetId val="3"/>
    </sheetIdMap>
  </header>
  <header guid="{C74CFFAE-2974-488D-82A1-923ED51A22FB}" dateTime="2019-01-08T13:48:21" maxSheetId="4" userName="Jolanta Kalniņa" r:id="rId1056">
    <sheetIdMap count="3">
      <sheetId val="1"/>
      <sheetId val="2"/>
      <sheetId val="3"/>
    </sheetIdMap>
  </header>
  <header guid="{B73F7A24-C93C-4DAA-81D7-3CF27B06C8FA}" dateTime="2019-01-08T13:56:54" maxSheetId="4" userName="Jolanta Kalniņa" r:id="rId1057" minRId="5510" maxRId="5519">
    <sheetIdMap count="3">
      <sheetId val="1"/>
      <sheetId val="2"/>
      <sheetId val="3"/>
    </sheetIdMap>
  </header>
  <header guid="{2BE72A46-FFF7-43AF-9E93-CF92448EAFF2}" dateTime="2019-01-08T14:17:59" maxSheetId="4" userName="Natalija Vdobčenko" r:id="rId1058">
    <sheetIdMap count="3">
      <sheetId val="1"/>
      <sheetId val="2"/>
      <sheetId val="3"/>
    </sheetIdMap>
  </header>
  <header guid="{CB75A6ED-52B0-459A-AF68-5636C8A219F6}" dateTime="2019-01-08T15:38:33" maxSheetId="4" userName="Jolanta Kalniņa" r:id="rId1059" minRId="5522">
    <sheetIdMap count="3">
      <sheetId val="1"/>
      <sheetId val="2"/>
      <sheetId val="3"/>
    </sheetIdMap>
  </header>
  <header guid="{A9B394B6-2C3B-4DC0-A109-EDC0869381E5}" dateTime="2019-01-08T16:01:21" maxSheetId="4" userName="Jolanta Kalniņa" r:id="rId1060" minRId="5524">
    <sheetIdMap count="3">
      <sheetId val="1"/>
      <sheetId val="2"/>
      <sheetId val="3"/>
    </sheetIdMap>
  </header>
  <header guid="{AD248462-2194-4EE3-90DB-4E911DFA98D2}" dateTime="2019-01-08T16:33:53" maxSheetId="4" userName="Jolanta Kalniņa" r:id="rId1061" minRId="5525" maxRId="5538">
    <sheetIdMap count="3">
      <sheetId val="1"/>
      <sheetId val="2"/>
      <sheetId val="3"/>
    </sheetIdMap>
  </header>
  <header guid="{89C3515C-66DC-4B91-8221-1E74023D8390}" dateTime="2019-01-08T16:54:38" maxSheetId="4" userName="Jolanta Kalniņa" r:id="rId1062" minRId="5539" maxRId="5558">
    <sheetIdMap count="3">
      <sheetId val="1"/>
      <sheetId val="2"/>
      <sheetId val="3"/>
    </sheetIdMap>
  </header>
  <header guid="{3F79D61E-F95A-4975-856B-2314A735E5C9}" dateTime="2019-01-09T08:23:45" maxSheetId="4" userName="Jolanta Kalniņa" r:id="rId1063" minRId="5559" maxRId="5568">
    <sheetIdMap count="3">
      <sheetId val="1"/>
      <sheetId val="2"/>
      <sheetId val="3"/>
    </sheetIdMap>
  </header>
  <header guid="{67A74357-8108-4FFF-BF4C-C47F0DD523E5}" dateTime="2019-01-09T08:26:40" maxSheetId="4" userName="Jolanta Kalniņa" r:id="rId1064" minRId="5570" maxRId="5571">
    <sheetIdMap count="3">
      <sheetId val="1"/>
      <sheetId val="2"/>
      <sheetId val="3"/>
    </sheetIdMap>
  </header>
  <header guid="{E7E1D89C-200B-42B3-B59F-C93B77E1A590}" dateTime="2019-01-10T08:25:24" maxSheetId="4" userName="Natalija Vdobčenko" r:id="rId1065">
    <sheetIdMap count="3">
      <sheetId val="1"/>
      <sheetId val="2"/>
      <sheetId val="3"/>
    </sheetIdMap>
  </header>
  <header guid="{798190E9-5867-420C-A42B-AC62B19BA0D0}" dateTime="2019-01-10T14:05:28" maxSheetId="4" userName="Jolanta Kalniņa" r:id="rId1066" minRId="5573">
    <sheetIdMap count="3">
      <sheetId val="1"/>
      <sheetId val="2"/>
      <sheetId val="3"/>
    </sheetIdMap>
  </header>
  <header guid="{670C5877-9B8E-4C7C-B761-76EEF9A63282}" dateTime="2019-01-10T14:37:58" maxSheetId="4" userName="Natalija Vdobčenko" r:id="rId1067">
    <sheetIdMap count="3">
      <sheetId val="1"/>
      <sheetId val="2"/>
      <sheetId val="3"/>
    </sheetIdMap>
  </header>
  <header guid="{E09FB1B7-C439-4177-BA8F-8C49A5107864}" dateTime="2019-01-10T15:00:55" maxSheetId="4" userName="Natalija Vdobčenko" r:id="rId1068">
    <sheetIdMap count="3">
      <sheetId val="1"/>
      <sheetId val="2"/>
      <sheetId val="3"/>
    </sheetIdMap>
  </header>
  <header guid="{BEAA46D9-034A-4D2C-B85F-9346CC726D0C}" dateTime="2019-01-10T15:32:43" maxSheetId="4" userName="Natalija Vdobčenko" r:id="rId1069" minRId="5577" maxRId="5578">
    <sheetIdMap count="3">
      <sheetId val="1"/>
      <sheetId val="2"/>
      <sheetId val="3"/>
    </sheetIdMap>
  </header>
  <header guid="{F5842FE3-93C6-43CF-A8CE-72B2695FF4EA}" dateTime="2019-01-10T15:33:51" maxSheetId="4" userName="Natalija Vdobčenko" r:id="rId1070" minRId="5579" maxRId="5580">
    <sheetIdMap count="3">
      <sheetId val="1"/>
      <sheetId val="2"/>
      <sheetId val="3"/>
    </sheetIdMap>
  </header>
  <header guid="{95CB3D0B-2451-443B-9612-1261827FA5DD}" dateTime="2019-01-10T15:51:40" maxSheetId="4" userName="Natalija Vdobčenko" r:id="rId1071" minRId="5581" maxRId="5586">
    <sheetIdMap count="3">
      <sheetId val="1"/>
      <sheetId val="2"/>
      <sheetId val="3"/>
    </sheetIdMap>
  </header>
  <header guid="{8D5CAEB7-17C9-4952-A90A-9D6733D66844}" dateTime="2019-01-11T10:44:14" maxSheetId="4" userName="Natalija Vdobčenko" r:id="rId1072">
    <sheetIdMap count="3">
      <sheetId val="1"/>
      <sheetId val="2"/>
      <sheetId val="3"/>
    </sheetIdMap>
  </header>
  <header guid="{A7C69851-4636-4567-9919-A765EE76CC4B}" dateTime="2019-01-11T12:08:38" maxSheetId="4" userName="Natalija Vdobčenko" r:id="rId1073" minRId="5588" maxRId="5589">
    <sheetIdMap count="3">
      <sheetId val="1"/>
      <sheetId val="2"/>
      <sheetId val="3"/>
    </sheetIdMap>
  </header>
  <header guid="{B245F201-9897-419C-884C-64BC354B0334}" dateTime="2019-01-14T10:54:17" maxSheetId="4" userName="Natalija Vdobčenko" r:id="rId1074">
    <sheetIdMap count="3">
      <sheetId val="1"/>
      <sheetId val="2"/>
      <sheetId val="3"/>
    </sheetIdMap>
  </header>
  <header guid="{CF437D61-31E3-4892-A714-69F0A2C0092E}" dateTime="2019-01-14T11:02:41" maxSheetId="4" userName="Jolanta Kalniņa" r:id="rId1075" minRId="5591" maxRId="5593">
    <sheetIdMap count="3">
      <sheetId val="1"/>
      <sheetId val="2"/>
      <sheetId val="3"/>
    </sheetIdMap>
  </header>
  <header guid="{D086B9E5-A3DC-4067-B008-733CB9F2BBA6}" dateTime="2019-01-14T11:06:04" maxSheetId="4" userName="Jolanta Kalniņa" r:id="rId1076" minRId="5595" maxRId="5596">
    <sheetIdMap count="3">
      <sheetId val="1"/>
      <sheetId val="2"/>
      <sheetId val="3"/>
    </sheetIdMap>
  </header>
  <header guid="{38038836-6D93-4BA6-A871-C596085DC914}" dateTime="2019-01-15T08:52:42" maxSheetId="4" userName="Natalija Vdobčenko" r:id="rId1077">
    <sheetIdMap count="3">
      <sheetId val="1"/>
      <sheetId val="2"/>
      <sheetId val="3"/>
    </sheetIdMap>
  </header>
  <header guid="{C8B67D68-5F07-469A-9E84-C5F6B399E406}" dateTime="2019-01-15T09:46:09" maxSheetId="4" userName="Natalija Vdobčenko" r:id="rId1078" minRId="5598">
    <sheetIdMap count="3">
      <sheetId val="1"/>
      <sheetId val="2"/>
      <sheetId val="3"/>
    </sheetIdMap>
  </header>
  <header guid="{C1CDBA97-55BC-4E27-8C82-7A4A7E9D8D9B}" dateTime="2019-01-15T10:04:28" maxSheetId="4" userName="Natalija Vdobčenko" r:id="rId1079">
    <sheetIdMap count="3">
      <sheetId val="1"/>
      <sheetId val="2"/>
      <sheetId val="3"/>
    </sheetIdMap>
  </header>
  <header guid="{EC2C64D8-82A7-4D2B-BE19-31DD99AA3FFB}" dateTime="2019-01-15T16:31:02" maxSheetId="4" userName="Jolanta Kalniņa" r:id="rId1080" minRId="5600">
    <sheetIdMap count="3">
      <sheetId val="1"/>
      <sheetId val="2"/>
      <sheetId val="3"/>
    </sheetIdMap>
  </header>
  <header guid="{9B2F5315-4AB4-453F-A91A-7A36A06BC85B}" dateTime="2019-01-16T09:51:07" maxSheetId="4" userName="Natalija Vdobčenko" r:id="rId1081">
    <sheetIdMap count="3">
      <sheetId val="1"/>
      <sheetId val="2"/>
      <sheetId val="3"/>
    </sheetIdMap>
  </header>
  <header guid="{D7F6532D-37FD-4F1F-AD58-A17EDA731DCF}" dateTime="2019-01-16T10:04:15" maxSheetId="4" userName="Natalija Vdobčenko" r:id="rId1082" minRId="5603">
    <sheetIdMap count="3">
      <sheetId val="1"/>
      <sheetId val="2"/>
      <sheetId val="3"/>
    </sheetIdMap>
  </header>
  <header guid="{DF9A6382-6ADB-4901-9461-F9485C624329}" dateTime="2019-01-16T12:55:18" maxSheetId="4" userName="Jolanta Kalniņa" r:id="rId1083" minRId="5604">
    <sheetIdMap count="3">
      <sheetId val="1"/>
      <sheetId val="2"/>
      <sheetId val="3"/>
    </sheetIdMap>
  </header>
  <header guid="{FB4C0FD2-4FD4-41FF-8349-CF48AA345048}" dateTime="2019-01-16T14:46:08" maxSheetId="4" userName="Natalija Vdobčenko" r:id="rId1084" minRId="5605" maxRId="5606">
    <sheetIdMap count="3">
      <sheetId val="1"/>
      <sheetId val="2"/>
      <sheetId val="3"/>
    </sheetIdMap>
  </header>
  <header guid="{77DB0FD5-05B6-4576-BE1B-E3538359E067}" dateTime="2019-01-16T14:51:30" maxSheetId="4" userName="Natalija Vdobčenko" r:id="rId1085" minRId="5608" maxRId="5632">
    <sheetIdMap count="3">
      <sheetId val="1"/>
      <sheetId val="2"/>
      <sheetId val="3"/>
    </sheetIdMap>
  </header>
  <header guid="{99820493-6E29-4520-AAC0-6E98D459230E}" dateTime="2019-01-16T14:54:04" maxSheetId="4" userName="Natalija Vdobčenko" r:id="rId1086" minRId="5633" maxRId="5640">
    <sheetIdMap count="3">
      <sheetId val="1"/>
      <sheetId val="2"/>
      <sheetId val="3"/>
    </sheetIdMap>
  </header>
  <header guid="{8FE420F3-B72C-49DD-8668-CA21ED8E4417}" dateTime="2019-01-16T14:55:28" maxSheetId="4" userName="Natalija Vdobčenko" r:id="rId1087" minRId="5641" maxRId="5644">
    <sheetIdMap count="3">
      <sheetId val="1"/>
      <sheetId val="2"/>
      <sheetId val="3"/>
    </sheetIdMap>
  </header>
  <header guid="{AA4E97D4-4203-4E43-8442-AB174AB6BE4A}" dateTime="2019-01-16T14:55:55" maxSheetId="4" userName="Natalija Vdobčenko" r:id="rId1088" minRId="5645" maxRId="5646">
    <sheetIdMap count="3">
      <sheetId val="1"/>
      <sheetId val="2"/>
      <sheetId val="3"/>
    </sheetIdMap>
  </header>
  <header guid="{B495B935-43AC-44EC-AC8E-38D1B37F10D4}" dateTime="2019-01-16T14:57:36" maxSheetId="4" userName="Natalija Vdobčenko" r:id="rId1089" minRId="5647" maxRId="5648">
    <sheetIdMap count="3">
      <sheetId val="1"/>
      <sheetId val="2"/>
      <sheetId val="3"/>
    </sheetIdMap>
  </header>
  <header guid="{8E5FC494-26C2-4A46-86E0-C7BA77E748C1}" dateTime="2019-01-16T14:59:33" maxSheetId="4" userName="Natalija Vdobčenko" r:id="rId1090" minRId="5649" maxRId="5650">
    <sheetIdMap count="3">
      <sheetId val="1"/>
      <sheetId val="2"/>
      <sheetId val="3"/>
    </sheetIdMap>
  </header>
  <header guid="{8A91F233-75ED-4A34-86B9-4EC5C64D175E}" dateTime="2019-01-16T15:05:24" maxSheetId="4" userName="Natalija Vdobčenko" r:id="rId1091" minRId="5651">
    <sheetIdMap count="3">
      <sheetId val="1"/>
      <sheetId val="2"/>
      <sheetId val="3"/>
    </sheetIdMap>
  </header>
  <header guid="{8609EDEE-90AE-4132-94DB-6CB343C26B2C}" dateTime="2019-01-16T15:14:07" maxSheetId="4" userName="Natalija Vdobčenko" r:id="rId1092" minRId="5652" maxRId="5653">
    <sheetIdMap count="3">
      <sheetId val="1"/>
      <sheetId val="2"/>
      <sheetId val="3"/>
    </sheetIdMap>
  </header>
  <header guid="{938FFCB8-C7D3-4D18-B509-B44DF5CDF0B5}" dateTime="2019-01-16T16:43:01" maxSheetId="4" userName="Jolanta Kalniņa" r:id="rId1093" minRId="5654" maxRId="5655">
    <sheetIdMap count="3">
      <sheetId val="1"/>
      <sheetId val="2"/>
      <sheetId val="3"/>
    </sheetIdMap>
  </header>
  <header guid="{D795CD89-6DB4-4673-8A33-3E51239F20C5}" dateTime="2019-01-16T16:53:45" maxSheetId="4" userName="Natalija Vdobčenko" r:id="rId1094" minRId="5657" maxRId="5675">
    <sheetIdMap count="3">
      <sheetId val="1"/>
      <sheetId val="2"/>
      <sheetId val="3"/>
    </sheetIdMap>
  </header>
  <header guid="{DF1BA827-82C1-4A26-868E-34B030D6BF5A}" dateTime="2019-01-16T16:55:12" maxSheetId="4" userName="Natalija Vdobčenko" r:id="rId1095" minRId="5677" maxRId="5681">
    <sheetIdMap count="3">
      <sheetId val="1"/>
      <sheetId val="2"/>
      <sheetId val="3"/>
    </sheetIdMap>
  </header>
  <header guid="{2CE2DE5B-F457-43A2-BAA1-5D5DB5D18454}" dateTime="2019-01-16T16:58:02" maxSheetId="4" userName="Natalija Vdobčenko" r:id="rId1096" minRId="5682" maxRId="5692">
    <sheetIdMap count="3">
      <sheetId val="1"/>
      <sheetId val="2"/>
      <sheetId val="3"/>
    </sheetIdMap>
  </header>
  <header guid="{01DD7710-C630-454B-B0DA-DBAFAB66D031}" dateTime="2019-01-16T17:13:33" maxSheetId="4" userName="Jolanta Kalniņa" r:id="rId1097" minRId="5693">
    <sheetIdMap count="3">
      <sheetId val="1"/>
      <sheetId val="2"/>
      <sheetId val="3"/>
    </sheetIdMap>
  </header>
  <header guid="{01EA3521-5ADD-4408-ABB5-2CDB01447790}" dateTime="2019-01-16T17:18:11" maxSheetId="4" userName="Jolanta Kalniņa" r:id="rId1098" minRId="5695" maxRId="5704">
    <sheetIdMap count="3">
      <sheetId val="1"/>
      <sheetId val="2"/>
      <sheetId val="3"/>
    </sheetIdMap>
  </header>
  <header guid="{022C033D-D537-43F3-8DE1-9E21135E0BEE}" dateTime="2019-01-16T17:29:02" maxSheetId="4" userName="Jolanta Kalniņa" r:id="rId1099" minRId="5705" maxRId="5738">
    <sheetIdMap count="3">
      <sheetId val="1"/>
      <sheetId val="2"/>
      <sheetId val="3"/>
    </sheetIdMap>
  </header>
  <header guid="{87F63732-476D-4A4E-A987-CD32FE32DE89}" dateTime="2019-01-16T17:31:23" maxSheetId="4" userName="Jolanta Kalniņa" r:id="rId1100" minRId="5739">
    <sheetIdMap count="3">
      <sheetId val="1"/>
      <sheetId val="2"/>
      <sheetId val="3"/>
    </sheetIdMap>
  </header>
  <header guid="{EC26107E-D4B7-4AEB-A81A-79D5FD93DF4B}" dateTime="2019-01-16T17:34:12" maxSheetId="4" userName="Jolanta Kalniņa" r:id="rId1101" minRId="5740">
    <sheetIdMap count="3">
      <sheetId val="1"/>
      <sheetId val="2"/>
      <sheetId val="3"/>
    </sheetIdMap>
  </header>
  <header guid="{413820D8-FC34-468D-B1CD-1EC1F2050FA7}" dateTime="2019-01-16T17:35:45" maxSheetId="4" userName="Jolanta Kalniņa" r:id="rId1102" minRId="5741">
    <sheetIdMap count="3">
      <sheetId val="1"/>
      <sheetId val="2"/>
      <sheetId val="3"/>
    </sheetIdMap>
  </header>
  <header guid="{DBB7154F-71F9-4312-9155-3F61EC321DA7}" dateTime="2019-01-16T17:40:12" maxSheetId="4" userName="Jolanta Kalniņa" r:id="rId1103" minRId="5742" maxRId="5745">
    <sheetIdMap count="3">
      <sheetId val="1"/>
      <sheetId val="2"/>
      <sheetId val="3"/>
    </sheetIdMap>
  </header>
  <header guid="{93180A24-2B3A-4DEA-B34D-96B6EDB8F7B9}" dateTime="2019-01-17T08:11:52" maxSheetId="4" userName="Natalija Vdobčenko" r:id="rId1104" minRId="5746" maxRId="5747">
    <sheetIdMap count="3">
      <sheetId val="1"/>
      <sheetId val="2"/>
      <sheetId val="3"/>
    </sheetIdMap>
  </header>
  <header guid="{D2ECBAD4-4003-463C-9A52-93156E4CA190}" dateTime="2019-01-17T08:19:11" maxSheetId="4" userName="Natalija Vdobčenko" r:id="rId1105" minRId="5749" maxRId="5758">
    <sheetIdMap count="3">
      <sheetId val="1"/>
      <sheetId val="2"/>
      <sheetId val="3"/>
    </sheetIdMap>
  </header>
  <header guid="{D1C54A9D-178D-4363-88DA-E3335C7BE746}" dateTime="2019-01-17T08:20:27" maxSheetId="4" userName="Natalija Vdobčenko" r:id="rId1106" minRId="5759" maxRId="5760">
    <sheetIdMap count="3">
      <sheetId val="1"/>
      <sheetId val="2"/>
      <sheetId val="3"/>
    </sheetIdMap>
  </header>
  <header guid="{368DD54B-F42B-4971-B3C1-93D654494077}" dateTime="2019-01-17T08:22:21" maxSheetId="4" userName="Natalija Vdobčenko" r:id="rId1107" minRId="5761" maxRId="5762">
    <sheetIdMap count="3">
      <sheetId val="1"/>
      <sheetId val="2"/>
      <sheetId val="3"/>
    </sheetIdMap>
  </header>
  <header guid="{E6E29DF8-719A-4476-BAD8-C213803DE54B}" dateTime="2019-01-17T08:30:19" maxSheetId="4" userName="Natalija Vdobčenko" r:id="rId1108" minRId="5763" maxRId="5773">
    <sheetIdMap count="3">
      <sheetId val="1"/>
      <sheetId val="2"/>
      <sheetId val="3"/>
    </sheetIdMap>
  </header>
  <header guid="{8B988221-19C8-4F4C-96C0-8778BE28F3E9}" dateTime="2019-01-17T08:31:04" maxSheetId="4" userName="Natalija Vdobčenko" r:id="rId1109" minRId="5774" maxRId="5775">
    <sheetIdMap count="3">
      <sheetId val="1"/>
      <sheetId val="2"/>
      <sheetId val="3"/>
    </sheetIdMap>
  </header>
  <header guid="{EA95C684-5172-40C0-A107-19669482382B}" dateTime="2019-01-17T08:32:13" maxSheetId="4" userName="Natalija Vdobčenko" r:id="rId1110" minRId="5776" maxRId="5780">
    <sheetIdMap count="3">
      <sheetId val="1"/>
      <sheetId val="2"/>
      <sheetId val="3"/>
    </sheetIdMap>
  </header>
  <header guid="{D23D95DF-725D-4D2B-B390-97089DB01236}" dateTime="2019-01-17T08:34:54" maxSheetId="4" userName="Natalija Vdobčenko" r:id="rId1111" minRId="5781" maxRId="5783">
    <sheetIdMap count="3">
      <sheetId val="1"/>
      <sheetId val="2"/>
      <sheetId val="3"/>
    </sheetIdMap>
  </header>
  <header guid="{3570E795-511D-42EA-804E-4D058CD0C943}" dateTime="2019-01-17T09:13:25" maxSheetId="4" userName="Natalija Vdobčenko" r:id="rId1112" minRId="5784">
    <sheetIdMap count="3">
      <sheetId val="1"/>
      <sheetId val="2"/>
      <sheetId val="3"/>
    </sheetIdMap>
  </header>
  <header guid="{06F084BF-7CA3-465C-9016-25AF810149A1}" dateTime="2019-01-17T09:20:02" maxSheetId="4" userName="Natalija Vdobčenko" r:id="rId1113" minRId="5785">
    <sheetIdMap count="3">
      <sheetId val="1"/>
      <sheetId val="2"/>
      <sheetId val="3"/>
    </sheetIdMap>
  </header>
  <header guid="{10927903-4342-4B83-A229-9DB3367F8223}" dateTime="2019-01-17T09:23:08" maxSheetId="4" userName="Natalija Vdobčenko" r:id="rId1114" minRId="5786" maxRId="5787">
    <sheetIdMap count="3">
      <sheetId val="1"/>
      <sheetId val="2"/>
      <sheetId val="3"/>
    </sheetIdMap>
  </header>
  <header guid="{D820A673-4397-4CB2-9A34-93E4BE55EE7C}" dateTime="2019-01-17T09:24:56" maxSheetId="4" userName="Natalija Vdobčenko" r:id="rId1115" minRId="5788" maxRId="5789">
    <sheetIdMap count="3">
      <sheetId val="1"/>
      <sheetId val="2"/>
      <sheetId val="3"/>
    </sheetIdMap>
  </header>
  <header guid="{0BD0F681-3801-4ED1-A5A3-12D44F8CB294}" dateTime="2019-01-17T09:25:51" maxSheetId="4" userName="Natalija Vdobčenko" r:id="rId1116" minRId="5790">
    <sheetIdMap count="3">
      <sheetId val="1"/>
      <sheetId val="2"/>
      <sheetId val="3"/>
    </sheetIdMap>
  </header>
  <header guid="{18132B5C-96A0-4530-95FF-AD356998255F}" dateTime="2019-01-17T09:28:15" maxSheetId="4" userName="Natalija Vdobčenko" r:id="rId1117" minRId="5791" maxRId="5792">
    <sheetIdMap count="3">
      <sheetId val="1"/>
      <sheetId val="2"/>
      <sheetId val="3"/>
    </sheetIdMap>
  </header>
  <header guid="{C3EAF11C-8DE3-4584-898F-3DC91BA329F9}" dateTime="2019-01-17T09:30:46" maxSheetId="4" userName="Natalija Vdobčenko" r:id="rId1118" minRId="5793" maxRId="5799">
    <sheetIdMap count="3">
      <sheetId val="1"/>
      <sheetId val="2"/>
      <sheetId val="3"/>
    </sheetIdMap>
  </header>
  <header guid="{99DA152D-91C4-4F05-85C2-8F4AC4A23AD8}" dateTime="2019-01-17T09:42:29" maxSheetId="4" userName="Natalija Vdobčenko" r:id="rId1119" minRId="5800" maxRId="5827">
    <sheetIdMap count="3">
      <sheetId val="1"/>
      <sheetId val="2"/>
      <sheetId val="3"/>
    </sheetIdMap>
  </header>
  <header guid="{6E71180B-C391-4F7A-8B42-2DE681D77EBD}" dateTime="2019-01-17T09:45:21" maxSheetId="4" userName="Natalija Vdobčenko" r:id="rId1120" minRId="5828" maxRId="5833">
    <sheetIdMap count="3">
      <sheetId val="1"/>
      <sheetId val="2"/>
      <sheetId val="3"/>
    </sheetIdMap>
  </header>
  <header guid="{EEF8C339-232F-412E-B5B7-18BDB82514E0}" dateTime="2019-01-17T10:09:04" maxSheetId="4" userName="Natalija Vdobčenko" r:id="rId1121" minRId="5834" maxRId="5853">
    <sheetIdMap count="3">
      <sheetId val="1"/>
      <sheetId val="2"/>
      <sheetId val="3"/>
    </sheetIdMap>
  </header>
  <header guid="{BB15BACB-1E9A-4E81-9243-113B9900C647}" dateTime="2019-01-17T10:10:29" maxSheetId="4" userName="Natalija Vdobčenko" r:id="rId1122" minRId="5854" maxRId="5856">
    <sheetIdMap count="3">
      <sheetId val="1"/>
      <sheetId val="2"/>
      <sheetId val="3"/>
    </sheetIdMap>
  </header>
  <header guid="{C7B1D0D9-C3B8-4BB5-A81C-26721A665957}" dateTime="2019-01-17T10:17:26" maxSheetId="4" userName="Natalija Vdobčenko" r:id="rId1123" minRId="5857" maxRId="5861">
    <sheetIdMap count="3">
      <sheetId val="1"/>
      <sheetId val="2"/>
      <sheetId val="3"/>
    </sheetIdMap>
  </header>
  <header guid="{E946155F-329F-477A-86E5-0A5D7651989A}" dateTime="2019-01-17T10:22:41" maxSheetId="4" userName="Natalija Vdobčenko" r:id="rId1124" minRId="5862" maxRId="5871">
    <sheetIdMap count="3">
      <sheetId val="1"/>
      <sheetId val="2"/>
      <sheetId val="3"/>
    </sheetIdMap>
  </header>
  <header guid="{EC7DFBC7-6034-44AE-B056-16B8D4AA2D55}" dateTime="2019-01-17T10:24:11" maxSheetId="4" userName="Natalija Vdobčenko" r:id="rId1125" minRId="5872" maxRId="5873">
    <sheetIdMap count="3">
      <sheetId val="1"/>
      <sheetId val="2"/>
      <sheetId val="3"/>
    </sheetIdMap>
  </header>
  <header guid="{F737AE3A-4BB9-49E4-B6A4-8733821E6EA8}" dateTime="2019-01-17T10:27:17" maxSheetId="4" userName="Natalija Vdobčenko" r:id="rId1126" minRId="5874">
    <sheetIdMap count="3">
      <sheetId val="1"/>
      <sheetId val="2"/>
      <sheetId val="3"/>
    </sheetIdMap>
  </header>
  <header guid="{6DAC19FC-964E-40EC-9E96-73937B753E50}" dateTime="2019-01-17T10:33:32" maxSheetId="4" userName="Natalija Vdobčenko" r:id="rId1127" minRId="5875" maxRId="5877">
    <sheetIdMap count="3">
      <sheetId val="1"/>
      <sheetId val="2"/>
      <sheetId val="3"/>
    </sheetIdMap>
  </header>
  <header guid="{DF00C9B7-C87A-487B-A2AB-69304FA00DA5}" dateTime="2019-01-17T10:38:11" maxSheetId="4" userName="Natalija Vdobčenko" r:id="rId1128" minRId="5878" maxRId="5893">
    <sheetIdMap count="3">
      <sheetId val="1"/>
      <sheetId val="2"/>
      <sheetId val="3"/>
    </sheetIdMap>
  </header>
  <header guid="{C4E451A8-242E-45F6-A9D9-FDBC6089E9F2}" dateTime="2019-01-17T10:39:12" maxSheetId="4" userName="Natalija Vdobčenko" r:id="rId1129" minRId="5894" maxRId="5895">
    <sheetIdMap count="3">
      <sheetId val="1"/>
      <sheetId val="2"/>
      <sheetId val="3"/>
    </sheetIdMap>
  </header>
  <header guid="{123EA963-15F3-4635-9B8B-C79D66C11EAF}" dateTime="2019-01-17T10:44:49" maxSheetId="4" userName="Natalija Vdobčenko" r:id="rId1130" minRId="5896" maxRId="5898">
    <sheetIdMap count="3">
      <sheetId val="1"/>
      <sheetId val="2"/>
      <sheetId val="3"/>
    </sheetIdMap>
  </header>
  <header guid="{57F0CDC9-9150-428B-90C5-FC40BF1AB17A}" dateTime="2019-01-17T10:55:11" maxSheetId="4" userName="Jolanta Kalniņa" r:id="rId1131" minRId="5899">
    <sheetIdMap count="3">
      <sheetId val="1"/>
      <sheetId val="2"/>
      <sheetId val="3"/>
    </sheetIdMap>
  </header>
  <header guid="{09D3134A-B52F-462B-BE9E-A5A3FB45EE13}" dateTime="2019-01-17T10:56:18" maxSheetId="4" userName="Jolanta Kalniņa" r:id="rId1132" minRId="5901">
    <sheetIdMap count="3">
      <sheetId val="1"/>
      <sheetId val="2"/>
      <sheetId val="3"/>
    </sheetIdMap>
  </header>
  <header guid="{87D2C41D-B0C5-4351-B1B1-F1978815351E}" dateTime="2019-01-17T11:02:40" maxSheetId="4" userName="Jolanta Kalniņa" r:id="rId1133" minRId="5902" maxRId="5922">
    <sheetIdMap count="3">
      <sheetId val="1"/>
      <sheetId val="2"/>
      <sheetId val="3"/>
    </sheetIdMap>
  </header>
  <header guid="{7A4586CA-1463-4BC0-9C1B-B81AE70AC3BA}" dateTime="2019-01-17T11:15:33" maxSheetId="4" userName="Jolanta Kalniņa" r:id="rId1134" minRId="5924" maxRId="5951">
    <sheetIdMap count="3">
      <sheetId val="1"/>
      <sheetId val="2"/>
      <sheetId val="3"/>
    </sheetIdMap>
  </header>
  <header guid="{E8584376-6C6D-4DE9-A42F-A511E9812E30}" dateTime="2019-01-17T11:31:26" maxSheetId="4" userName="Jolanta Kalniņa" r:id="rId1135" minRId="5953" maxRId="5957">
    <sheetIdMap count="3">
      <sheetId val="1"/>
      <sheetId val="2"/>
      <sheetId val="3"/>
    </sheetIdMap>
  </header>
  <header guid="{D4CFC337-37DD-4D03-B0A7-9E5D3EDABAD2}" dateTime="2019-01-17T11:32:49" maxSheetId="4" userName="Jolanta Kalniņa" r:id="rId1136">
    <sheetIdMap count="3">
      <sheetId val="1"/>
      <sheetId val="2"/>
      <sheetId val="3"/>
    </sheetIdMap>
  </header>
  <header guid="{9EBF2478-3326-4128-ABEF-EEAE7B71F225}" dateTime="2019-01-17T11:33:39" maxSheetId="4" userName="Jolanta Kalniņa" r:id="rId1137">
    <sheetIdMap count="3">
      <sheetId val="1"/>
      <sheetId val="2"/>
      <sheetId val="3"/>
    </sheetIdMap>
  </header>
  <header guid="{205DB879-B9BB-44E7-B9F2-9F8172BEEB3B}" dateTime="2019-01-17T11:46:54" maxSheetId="4" userName="Jolanta Kalniņa" r:id="rId1138" minRId="5958" maxRId="5963">
    <sheetIdMap count="3">
      <sheetId val="1"/>
      <sheetId val="2"/>
      <sheetId val="3"/>
    </sheetIdMap>
  </header>
  <header guid="{7D621FE7-479F-4A2C-95B6-9ECDDB07DBF9}" dateTime="2019-01-17T11:58:04" maxSheetId="4" userName="Jolanta Kalniņa" r:id="rId1139" minRId="5964" maxRId="5966">
    <sheetIdMap count="3">
      <sheetId val="1"/>
      <sheetId val="2"/>
      <sheetId val="3"/>
    </sheetIdMap>
  </header>
  <header guid="{EFAC61BA-4604-4584-918C-4736A8331CE1}" dateTime="2019-01-17T11:59:03" maxSheetId="4" userName="Jolanta Kalniņa" r:id="rId1140" minRId="5967">
    <sheetIdMap count="3">
      <sheetId val="1"/>
      <sheetId val="2"/>
      <sheetId val="3"/>
    </sheetIdMap>
  </header>
  <header guid="{B515F05B-E615-4BA7-8242-4E74AA53D2D5}" dateTime="2019-01-17T13:29:03" maxSheetId="4" userName="Natalija Vdobčenko" r:id="rId1141">
    <sheetIdMap count="3">
      <sheetId val="1"/>
      <sheetId val="2"/>
      <sheetId val="3"/>
    </sheetIdMap>
  </header>
  <header guid="{22E047E1-3751-44BC-8B44-8955FFBF5FE0}" dateTime="2019-01-17T15:31:12" maxSheetId="4" userName="Jolanta Kalniņa" r:id="rId1142">
    <sheetIdMap count="3">
      <sheetId val="1"/>
      <sheetId val="2"/>
      <sheetId val="3"/>
    </sheetIdMap>
  </header>
  <header guid="{37E19C05-5712-4B14-8464-6E720E387917}" dateTime="2019-01-17T15:39:52" maxSheetId="4" userName="Jolanta Kalniņa" r:id="rId1143" minRId="5969" maxRId="5970">
    <sheetIdMap count="3">
      <sheetId val="1"/>
      <sheetId val="2"/>
      <sheetId val="3"/>
    </sheetIdMap>
  </header>
  <header guid="{CCF50B88-B0DC-499A-8518-F13473561562}" dateTime="2019-01-17T16:27:19" maxSheetId="4" userName="Jolanta Kalniņa" r:id="rId1144" minRId="5971" maxRId="5972">
    <sheetIdMap count="3">
      <sheetId val="1"/>
      <sheetId val="2"/>
      <sheetId val="3"/>
    </sheetIdMap>
  </header>
  <header guid="{0BC7DD86-5D07-47C5-BA6C-07D2764AB2DA}" dateTime="2019-01-17T16:33:05" maxSheetId="4" userName="Natalija Vdobčenko" r:id="rId1145">
    <sheetIdMap count="3">
      <sheetId val="1"/>
      <sheetId val="2"/>
      <sheetId val="3"/>
    </sheetIdMap>
  </header>
  <header guid="{9E5CA20B-23D7-4D2C-84F0-27BF4C0ABB66}" dateTime="2019-01-18T08:08:35" maxSheetId="4" userName="Jolanta Kalniņa" r:id="rId1146">
    <sheetIdMap count="3">
      <sheetId val="1"/>
      <sheetId val="2"/>
      <sheetId val="3"/>
    </sheetIdMap>
  </header>
  <header guid="{DAB0479C-1CFB-4B83-84D3-94A704B1F28B}" dateTime="2019-01-21T11:16:35" maxSheetId="4" userName="Jolanta Kalniņa" r:id="rId1147" minRId="5973" maxRId="5974">
    <sheetIdMap count="3">
      <sheetId val="1"/>
      <sheetId val="2"/>
      <sheetId val="3"/>
    </sheetIdMap>
  </header>
  <header guid="{2009F0D3-4173-46CA-9A5B-73031A0E681D}" dateTime="2019-01-21T13:23:08" maxSheetId="4" userName="Natalija Vdobčenko" r:id="rId1148">
    <sheetIdMap count="3">
      <sheetId val="1"/>
      <sheetId val="2"/>
      <sheetId val="3"/>
    </sheetIdMap>
  </header>
  <header guid="{1E6C42D1-40CD-4835-8BB4-0B64A739263A}" dateTime="2019-01-22T08:34:44" maxSheetId="4" userName="Jolanta Kalniņa" r:id="rId1149" minRId="5975">
    <sheetIdMap count="3">
      <sheetId val="1"/>
      <sheetId val="2"/>
      <sheetId val="3"/>
    </sheetIdMap>
  </header>
  <header guid="{ED153959-A108-454C-ACBC-643621316BA8}" dateTime="2019-01-22T08:39:00" maxSheetId="4" userName="Jolanta Kalniņa" r:id="rId1150" minRId="5976" maxRId="5980">
    <sheetIdMap count="3">
      <sheetId val="1"/>
      <sheetId val="2"/>
      <sheetId val="3"/>
    </sheetIdMap>
  </header>
  <header guid="{97C34C43-ADDF-4D7A-906A-CA1E145C2FAA}" dateTime="2019-01-22T09:28:47" maxSheetId="4" userName="Natalija Vdobčenko" r:id="rId1151">
    <sheetIdMap count="3">
      <sheetId val="1"/>
      <sheetId val="2"/>
      <sheetId val="3"/>
    </sheetIdMap>
  </header>
  <header guid="{399B6B38-D56E-4C46-B3C4-8B0F39B0C3AC}" dateTime="2019-01-22T11:15:38" maxSheetId="4" userName="Natalija Vdobčenko" r:id="rId1152">
    <sheetIdMap count="3">
      <sheetId val="1"/>
      <sheetId val="2"/>
      <sheetId val="3"/>
    </sheetIdMap>
  </header>
  <header guid="{9FF5AE35-1F66-4D68-8AD5-5EB9A1DD39D5}" dateTime="2019-01-22T11:34:03" maxSheetId="4" userName="Natalija Vdobčenko" r:id="rId1153">
    <sheetIdMap count="3">
      <sheetId val="1"/>
      <sheetId val="2"/>
      <sheetId val="3"/>
    </sheetIdMap>
  </header>
  <header guid="{0AC59BC1-1DB4-4D49-8A40-F2DDBD1F975D}" dateTime="2019-01-22T13:49:46" maxSheetId="4" userName="Natalija Vdobčenko" r:id="rId1154" minRId="5981" maxRId="5984">
    <sheetIdMap count="3">
      <sheetId val="1"/>
      <sheetId val="2"/>
      <sheetId val="3"/>
    </sheetIdMap>
  </header>
  <header guid="{0B2E6535-21E9-453D-A0E5-7BA26F0BE907}" dateTime="2019-01-23T15:40:02" maxSheetId="4" userName="Natalija Vdobčenko" r:id="rId1155">
    <sheetIdMap count="3">
      <sheetId val="1"/>
      <sheetId val="2"/>
      <sheetId val="3"/>
    </sheetIdMap>
  </header>
  <header guid="{76DFA053-2C1D-45EF-BA27-15E9B2C5516E}" dateTime="2019-01-24T10:51:14" maxSheetId="4" userName="Natalija Vdobčenko" r:id="rId1156">
    <sheetIdMap count="3">
      <sheetId val="1"/>
      <sheetId val="2"/>
      <sheetId val="3"/>
    </sheetIdMap>
  </header>
  <header guid="{48563C59-1176-4E67-BD19-D330FFC7AEB5}" dateTime="2019-01-24T11:07:00" maxSheetId="4" userName="Natalija Vdobčenko" r:id="rId1157">
    <sheetIdMap count="3">
      <sheetId val="1"/>
      <sheetId val="2"/>
      <sheetId val="3"/>
    </sheetIdMap>
  </header>
  <header guid="{98BB4232-AFFD-4B90-8981-7CE53C5E0DB5}" dateTime="2019-01-24T17:19:48" maxSheetId="4" userName="Natalija Vdobčenko" r:id="rId1158">
    <sheetIdMap count="3">
      <sheetId val="1"/>
      <sheetId val="2"/>
      <sheetId val="3"/>
    </sheetIdMap>
  </header>
  <header guid="{541726EF-6041-4A69-9E65-535E289D63B9}" dateTime="2019-01-25T10:26:22" maxSheetId="4" userName="Jolanta Kalniņa" r:id="rId1159" minRId="5985">
    <sheetIdMap count="3">
      <sheetId val="1"/>
      <sheetId val="2"/>
      <sheetId val="3"/>
    </sheetIdMap>
  </header>
  <header guid="{201D8622-6885-4D2A-A742-DB078FB1C293}" dateTime="2019-01-25T11:41:04" maxSheetId="4" userName="Natalija Vdobčenko" r:id="rId1160">
    <sheetIdMap count="3">
      <sheetId val="1"/>
      <sheetId val="2"/>
      <sheetId val="3"/>
    </sheetIdMap>
  </header>
  <header guid="{772B3D86-77B5-4604-98E6-9575E9B79EC5}" dateTime="2019-01-28T10:45:27" maxSheetId="4" userName="Natalija Vdobčenko" r:id="rId1161">
    <sheetIdMap count="3">
      <sheetId val="1"/>
      <sheetId val="2"/>
      <sheetId val="3"/>
    </sheetIdMap>
  </header>
  <header guid="{97048D82-256E-419C-B61F-436DA9A74185}" dateTime="2019-09-27T11:18:08" maxSheetId="4" userName="Jolanta Kalniņa" r:id="rId1162" minRId="5986" maxRId="6417">
    <sheetIdMap count="3">
      <sheetId val="1"/>
      <sheetId val="2"/>
      <sheetId val="3"/>
    </sheetIdMap>
  </header>
  <header guid="{CE32131E-A33E-46C9-AD4A-0B1B87D6354C}" dateTime="2019-09-27T11:25:18" maxSheetId="4" userName="Jolanta Kalniņa" r:id="rId1163">
    <sheetIdMap count="3">
      <sheetId val="1"/>
      <sheetId val="2"/>
      <sheetId val="3"/>
    </sheetIdMap>
  </header>
  <header guid="{D124B80F-B21C-4B13-879E-492B3D84671E}" dateTime="2019-10-25T10:35:22" maxSheetId="4" userName="Natalija Vdobčenko" r:id="rId1164" minRId="6418">
    <sheetIdMap count="3">
      <sheetId val="1"/>
      <sheetId val="2"/>
      <sheetId val="3"/>
    </sheetIdMap>
  </header>
  <header guid="{788925AA-0940-4A87-AA0A-188CA9841CA1}" dateTime="2019-10-25T13:34:44" maxSheetId="4" userName="Natalija Vdobčenko" r:id="rId1165" minRId="6419">
    <sheetIdMap count="3">
      <sheetId val="1"/>
      <sheetId val="2"/>
      <sheetId val="3"/>
    </sheetIdMap>
  </header>
  <header guid="{3E232449-DBC8-4C01-BEAD-5845E0241251}" dateTime="2019-10-29T14:29:21" maxSheetId="4" userName="Natalija Vdobčenko" r:id="rId1166" minRId="6420" maxRId="6421">
    <sheetIdMap count="3">
      <sheetId val="1"/>
      <sheetId val="2"/>
      <sheetId val="3"/>
    </sheetIdMap>
  </header>
  <header guid="{1362E170-B36C-496A-99F3-BDAF54139665}" dateTime="2019-11-04T10:13:13" maxSheetId="4" userName="Natalija Vdobčenko" r:id="rId1167" minRId="6422" maxRId="6424">
    <sheetIdMap count="3">
      <sheetId val="1"/>
      <sheetId val="2"/>
      <sheetId val="3"/>
    </sheetIdMap>
  </header>
  <header guid="{A04A1979-3740-4415-9D7D-059C5E1100EA}" dateTime="2019-11-04T10:14:09" maxSheetId="4" userName="Natalija Vdobčenko" r:id="rId1168" minRId="6425">
    <sheetIdMap count="3">
      <sheetId val="1"/>
      <sheetId val="2"/>
      <sheetId val="3"/>
    </sheetIdMap>
  </header>
  <header guid="{58EA8705-FCA8-4866-BADA-650918C9FD1C}" dateTime="2019-11-05T11:01:14" maxSheetId="4" userName="Natalija Vdobčenko" r:id="rId1169" minRId="6426" maxRId="6427">
    <sheetIdMap count="3">
      <sheetId val="1"/>
      <sheetId val="2"/>
      <sheetId val="3"/>
    </sheetIdMap>
  </header>
  <header guid="{DF79C263-18C3-4858-9A22-B3D406609113}" dateTime="2019-11-05T11:03:32" maxSheetId="4" userName="Natalija Vdobčenko" r:id="rId1170" minRId="6428" maxRId="6433">
    <sheetIdMap count="3">
      <sheetId val="1"/>
      <sheetId val="2"/>
      <sheetId val="3"/>
    </sheetIdMap>
  </header>
  <header guid="{A518BFC1-8266-4386-860D-00CE1D3E26E0}" dateTime="2019-11-05T11:05:31" maxSheetId="4" userName="Natalija Vdobčenko" r:id="rId1171" minRId="6434" maxRId="6435">
    <sheetIdMap count="3">
      <sheetId val="1"/>
      <sheetId val="2"/>
      <sheetId val="3"/>
    </sheetIdMap>
  </header>
  <header guid="{F19E24EC-329A-4078-9AEC-2C2E3A0A8934}" dateTime="2019-11-05T11:06:19" maxSheetId="4" userName="Natalija Vdobčenko" r:id="rId1172" minRId="6436" maxRId="6437">
    <sheetIdMap count="3">
      <sheetId val="1"/>
      <sheetId val="2"/>
      <sheetId val="3"/>
    </sheetIdMap>
  </header>
  <header guid="{336EE2E0-96A0-4198-B167-47E942513528}" dateTime="2019-11-05T11:07:11" maxSheetId="4" userName="Natalija Vdobčenko" r:id="rId1173" minRId="6438" maxRId="6439">
    <sheetIdMap count="3">
      <sheetId val="1"/>
      <sheetId val="2"/>
      <sheetId val="3"/>
    </sheetIdMap>
  </header>
  <header guid="{12F7E728-0A95-42A3-B5A0-628E34B6C6A9}" dateTime="2019-11-05T11:09:05" maxSheetId="4" userName="Natalija Vdobčenko" r:id="rId1174" minRId="6440" maxRId="6443">
    <sheetIdMap count="3">
      <sheetId val="1"/>
      <sheetId val="2"/>
      <sheetId val="3"/>
    </sheetIdMap>
  </header>
  <header guid="{42084763-5E5B-4F7E-8657-2EBE168AC4B1}" dateTime="2019-11-05T11:13:06" maxSheetId="4" userName="Natalija Vdobčenko" r:id="rId1175" minRId="6444" maxRId="6447">
    <sheetIdMap count="3">
      <sheetId val="1"/>
      <sheetId val="2"/>
      <sheetId val="3"/>
    </sheetIdMap>
  </header>
  <header guid="{D87F4D5E-499C-4590-9F78-B2323708A016}" dateTime="2019-11-05T11:37:07" maxSheetId="4" userName="Natalija Vdobčenko" r:id="rId1176" minRId="6448" maxRId="6449">
    <sheetIdMap count="3">
      <sheetId val="1"/>
      <sheetId val="2"/>
      <sheetId val="3"/>
    </sheetIdMap>
  </header>
  <header guid="{15495918-45CF-46E9-A51B-A54928DB4982}" dateTime="2019-11-05T11:41:05" maxSheetId="4" userName="Natalija Vdobčenko" r:id="rId1177" minRId="6450" maxRId="6452">
    <sheetIdMap count="3">
      <sheetId val="1"/>
      <sheetId val="2"/>
      <sheetId val="3"/>
    </sheetIdMap>
  </header>
  <header guid="{E72F2704-20C6-4E16-B8C6-CB62C1877E6E}" dateTime="2019-11-05T13:37:16" maxSheetId="4" userName="Natalija Vdobčenko" r:id="rId1178" minRId="6453" maxRId="6454">
    <sheetIdMap count="3">
      <sheetId val="1"/>
      <sheetId val="2"/>
      <sheetId val="3"/>
    </sheetIdMap>
  </header>
  <header guid="{8E526801-7ED6-4767-B9AD-37B3A1C9DBEF}" dateTime="2019-11-05T14:05:51" maxSheetId="4" userName="Natalija Vdobčenko" r:id="rId1179" minRId="6455" maxRId="6456">
    <sheetIdMap count="3">
      <sheetId val="1"/>
      <sheetId val="2"/>
      <sheetId val="3"/>
    </sheetIdMap>
  </header>
  <header guid="{37D31B17-F63E-481E-80EE-EC3076306F30}" dateTime="2019-11-05T14:29:05" maxSheetId="4" userName="Natalija Vdobčenko" r:id="rId1180" minRId="6457" maxRId="6460">
    <sheetIdMap count="3">
      <sheetId val="1"/>
      <sheetId val="2"/>
      <sheetId val="3"/>
    </sheetIdMap>
  </header>
  <header guid="{2816F358-62DE-4FED-841F-80136015DAD5}" dateTime="2019-11-05T16:09:13" maxSheetId="4" userName="Natalija Vdobčenko" r:id="rId1181" minRId="6461" maxRId="6463">
    <sheetIdMap count="3">
      <sheetId val="1"/>
      <sheetId val="2"/>
      <sheetId val="3"/>
    </sheetIdMap>
  </header>
  <header guid="{BD1A0B34-43B9-473C-8D52-B0D1AA4A288B}" dateTime="2019-11-05T16:22:52" maxSheetId="4" userName="Natalija Vdobčenko" r:id="rId1182" minRId="6464" maxRId="6465">
    <sheetIdMap count="3">
      <sheetId val="1"/>
      <sheetId val="2"/>
      <sheetId val="3"/>
    </sheetIdMap>
  </header>
  <header guid="{62D2E523-5E83-4EDD-97F3-60AD16A2A1CD}" dateTime="2019-11-05T16:23:30" maxSheetId="4" userName="Natalija Vdobčenko" r:id="rId1183" minRId="6466">
    <sheetIdMap count="3">
      <sheetId val="1"/>
      <sheetId val="2"/>
      <sheetId val="3"/>
    </sheetIdMap>
  </header>
  <header guid="{8BA5A886-25A8-4155-87EF-03B55500A919}" dateTime="2019-11-05T16:55:13" maxSheetId="4" userName="Natalija Vdobčenko" r:id="rId1184" minRId="6467" maxRId="6470">
    <sheetIdMap count="3">
      <sheetId val="1"/>
      <sheetId val="2"/>
      <sheetId val="3"/>
    </sheetIdMap>
  </header>
  <header guid="{F2103AF0-1432-4866-892A-CF959D371B9C}" dateTime="2019-11-06T08:27:47" maxSheetId="4" userName="Natalija Vdobčenko" r:id="rId1185" minRId="6471" maxRId="6473">
    <sheetIdMap count="3">
      <sheetId val="1"/>
      <sheetId val="2"/>
      <sheetId val="3"/>
    </sheetIdMap>
  </header>
  <header guid="{0D103E6E-D551-446E-AAF0-1255095F9104}" dateTime="2019-11-06T09:27:38" maxSheetId="4" userName="Natalija Vdobčenko" r:id="rId1186" minRId="6474">
    <sheetIdMap count="3">
      <sheetId val="1"/>
      <sheetId val="2"/>
      <sheetId val="3"/>
    </sheetIdMap>
  </header>
  <header guid="{5B1BA33D-EC42-485D-AEB8-E5C25D2EEA19}" dateTime="2019-11-06T09:36:09" maxSheetId="4" userName="Natalija Vdobčenko" r:id="rId1187" minRId="6475" maxRId="6477">
    <sheetIdMap count="3">
      <sheetId val="1"/>
      <sheetId val="2"/>
      <sheetId val="3"/>
    </sheetIdMap>
  </header>
  <header guid="{B6B7CB66-BB63-4031-937F-3CFBECDC1AAD}" dateTime="2019-11-06T09:40:07" maxSheetId="4" userName="Natalija Vdobčenko" r:id="rId1188" minRId="6478" maxRId="6479">
    <sheetIdMap count="3">
      <sheetId val="1"/>
      <sheetId val="2"/>
      <sheetId val="3"/>
    </sheetIdMap>
  </header>
  <header guid="{89EAFF78-86BD-40F6-BBA9-3AD79690B9C2}" dateTime="2019-11-06T09:44:06" maxSheetId="4" userName="Natalija Vdobčenko" r:id="rId1189" minRId="6480" maxRId="6481">
    <sheetIdMap count="3">
      <sheetId val="1"/>
      <sheetId val="2"/>
      <sheetId val="3"/>
    </sheetIdMap>
  </header>
  <header guid="{A84FAD97-95B9-4718-882B-72F72B7CD2DD}" dateTime="2019-11-06T09:52:36" maxSheetId="4" userName="Natalija Vdobčenko" r:id="rId1190" minRId="6482" maxRId="6483">
    <sheetIdMap count="3">
      <sheetId val="1"/>
      <sheetId val="2"/>
      <sheetId val="3"/>
    </sheetIdMap>
  </header>
  <header guid="{6CD8BEE7-629C-495A-A7CB-03FDE083D6FA}" dateTime="2019-11-06T14:10:01" maxSheetId="4" userName="Natalija Vdobčenko" r:id="rId1191" minRId="6484" maxRId="6485">
    <sheetIdMap count="3">
      <sheetId val="1"/>
      <sheetId val="2"/>
      <sheetId val="3"/>
    </sheetIdMap>
  </header>
  <header guid="{D8842BE7-B18E-46FC-8651-871210806F1B}" dateTime="2019-11-06T14:15:52" maxSheetId="4" userName="Natalija Vdobčenko" r:id="rId1192" minRId="6486">
    <sheetIdMap count="3">
      <sheetId val="1"/>
      <sheetId val="2"/>
      <sheetId val="3"/>
    </sheetIdMap>
  </header>
  <header guid="{330BBAC4-9552-43C1-B3B2-E83F489577D5}" dateTime="2019-11-06T14:19:27" maxSheetId="4" userName="Natalija Vdobčenko" r:id="rId1193" minRId="6487">
    <sheetIdMap count="3">
      <sheetId val="1"/>
      <sheetId val="2"/>
      <sheetId val="3"/>
    </sheetIdMap>
  </header>
  <header guid="{3D772B92-B2B2-44A1-B509-C966E7FEC919}" dateTime="2019-11-06T14:21:27" maxSheetId="4" userName="Natalija Vdobčenko" r:id="rId1194" minRId="6488">
    <sheetIdMap count="3">
      <sheetId val="1"/>
      <sheetId val="2"/>
      <sheetId val="3"/>
    </sheetIdMap>
  </header>
  <header guid="{17AA2059-63F2-4AB3-87A8-7FA9F0E2AF2A}" dateTime="2019-11-06T14:28:39" maxSheetId="4" userName="Natalija Vdobčenko" r:id="rId1195" minRId="6489">
    <sheetIdMap count="3">
      <sheetId val="1"/>
      <sheetId val="2"/>
      <sheetId val="3"/>
    </sheetIdMap>
  </header>
  <header guid="{CD4676A0-8208-4AE1-A45D-CB3BDDE90F4B}" dateTime="2019-11-06T17:05:58" maxSheetId="4" userName="Natalija Vdobčenko" r:id="rId1196" minRId="6490">
    <sheetIdMap count="3">
      <sheetId val="1"/>
      <sheetId val="2"/>
      <sheetId val="3"/>
    </sheetIdMap>
  </header>
  <header guid="{8BD1BBEC-9700-4FE9-9818-E22ECCD60FF5}" dateTime="2019-11-06T17:10:18" maxSheetId="4" userName="Natalija Vdobčenko" r:id="rId1197" minRId="6491" maxRId="6494">
    <sheetIdMap count="3">
      <sheetId val="1"/>
      <sheetId val="2"/>
      <sheetId val="3"/>
    </sheetIdMap>
  </header>
  <header guid="{0EFB10A4-433E-40F1-93A0-56B937CE25F5}" dateTime="2019-11-06T17:25:15" maxSheetId="4" userName="Natalija Vdobčenko" r:id="rId1198" minRId="6495" maxRId="6498">
    <sheetIdMap count="3">
      <sheetId val="1"/>
      <sheetId val="2"/>
      <sheetId val="3"/>
    </sheetIdMap>
  </header>
  <header guid="{AACF2585-FBB6-4FEB-84E4-A9ADA4789B57}" dateTime="2019-11-06T17:26:31" maxSheetId="4" userName="Natalija Vdobčenko" r:id="rId1199" minRId="6499" maxRId="6500">
    <sheetIdMap count="3">
      <sheetId val="1"/>
      <sheetId val="2"/>
      <sheetId val="3"/>
    </sheetIdMap>
  </header>
  <header guid="{E5D6B4BA-60E0-4B78-A30B-2FF2382E20AC}" dateTime="2019-11-06T17:31:33" maxSheetId="4" userName="Natalija Vdobčenko" r:id="rId1200" minRId="6501" maxRId="6502">
    <sheetIdMap count="3">
      <sheetId val="1"/>
      <sheetId val="2"/>
      <sheetId val="3"/>
    </sheetIdMap>
  </header>
  <header guid="{E17426E0-041F-4B8B-8009-EAAEC6F55EE6}" dateTime="2019-11-06T17:34:19" maxSheetId="4" userName="Natalija Vdobčenko" r:id="rId1201" minRId="6503">
    <sheetIdMap count="3">
      <sheetId val="1"/>
      <sheetId val="2"/>
      <sheetId val="3"/>
    </sheetIdMap>
  </header>
  <header guid="{194BEB35-BBC7-406E-941F-1CCC6479813E}" dateTime="2019-11-06T17:36:23" maxSheetId="4" userName="Natalija Vdobčenko" r:id="rId1202" minRId="6504" maxRId="6505">
    <sheetIdMap count="3">
      <sheetId val="1"/>
      <sheetId val="2"/>
      <sheetId val="3"/>
    </sheetIdMap>
  </header>
  <header guid="{B8501A30-0D89-4025-8629-3325A195BE41}" dateTime="2019-11-06T17:43:16" maxSheetId="4" userName="Natalija Vdobčenko" r:id="rId1203" minRId="6506" maxRId="6507">
    <sheetIdMap count="3">
      <sheetId val="1"/>
      <sheetId val="2"/>
      <sheetId val="3"/>
    </sheetIdMap>
  </header>
  <header guid="{FA02575F-78B6-42E9-A211-FEDF683718B1}" dateTime="2019-11-06T17:45:08" maxSheetId="4" userName="Natalija Vdobčenko" r:id="rId1204" minRId="6508" maxRId="6509">
    <sheetIdMap count="3">
      <sheetId val="1"/>
      <sheetId val="2"/>
      <sheetId val="3"/>
    </sheetIdMap>
  </header>
  <header guid="{37A56B3C-C37C-4AAB-A653-BEF7828BF5B7}" dateTime="2019-11-06T17:47:14" maxSheetId="4" userName="Natalija Vdobčenko" r:id="rId1205" minRId="6510" maxRId="6511">
    <sheetIdMap count="3">
      <sheetId val="1"/>
      <sheetId val="2"/>
      <sheetId val="3"/>
    </sheetIdMap>
  </header>
  <header guid="{D5B13DA7-CD72-4052-A822-3C37F7A0C055}" dateTime="2019-11-07T13:54:27" maxSheetId="4" userName="Natalija Vdobčenko" r:id="rId1206" minRId="6512">
    <sheetIdMap count="3">
      <sheetId val="1"/>
      <sheetId val="2"/>
      <sheetId val="3"/>
    </sheetIdMap>
  </header>
  <header guid="{1ED945BB-2F0A-4E3E-BEB5-2432EBF745BC}" dateTime="2019-11-07T13:54:59" maxSheetId="4" userName="Natalija Vdobčenko" r:id="rId1207" minRId="6513">
    <sheetIdMap count="3">
      <sheetId val="1"/>
      <sheetId val="2"/>
      <sheetId val="3"/>
    </sheetIdMap>
  </header>
  <header guid="{BBD42117-48DC-4E8F-BA53-78EE9D82F492}" dateTime="2019-11-07T13:55:46" maxSheetId="4" userName="Natalija Vdobčenko" r:id="rId1208" minRId="6514">
    <sheetIdMap count="3">
      <sheetId val="1"/>
      <sheetId val="2"/>
      <sheetId val="3"/>
    </sheetIdMap>
  </header>
  <header guid="{4B81D83B-0649-4235-8BB0-51567DBC2DD3}" dateTime="2019-11-08T08:19:24" maxSheetId="4" userName="Natalija Vdobčenko" r:id="rId1209" minRId="6515">
    <sheetIdMap count="3">
      <sheetId val="1"/>
      <sheetId val="2"/>
      <sheetId val="3"/>
    </sheetIdMap>
  </header>
  <header guid="{44F879EF-846A-414C-A5FF-278D1E457D35}" dateTime="2019-11-08T08:20:21" maxSheetId="4" userName="Natalija Vdobčenko" r:id="rId1210" minRId="6516" maxRId="6517">
    <sheetIdMap count="3">
      <sheetId val="1"/>
      <sheetId val="2"/>
      <sheetId val="3"/>
    </sheetIdMap>
  </header>
  <header guid="{69F174F3-7749-4FE5-9FC3-DCD0DC553295}" dateTime="2019-11-08T08:20:53" maxSheetId="4" userName="Natalija Vdobčenko" r:id="rId1211" minRId="6518" maxRId="6519">
    <sheetIdMap count="3">
      <sheetId val="1"/>
      <sheetId val="2"/>
      <sheetId val="3"/>
    </sheetIdMap>
  </header>
  <header guid="{5E60F844-3711-42B9-895C-6A9F75E0D5ED}" dateTime="2019-11-08T08:22:37" maxSheetId="4" userName="Natalija Vdobčenko" r:id="rId1212" minRId="6520" maxRId="6521">
    <sheetIdMap count="3">
      <sheetId val="1"/>
      <sheetId val="2"/>
      <sheetId val="3"/>
    </sheetIdMap>
  </header>
  <header guid="{26BF8BFC-C171-4FF6-A808-6232D0EA4D05}" dateTime="2019-11-08T08:25:16" maxSheetId="4" userName="Natalija Vdobčenko" r:id="rId1213" minRId="6522">
    <sheetIdMap count="3">
      <sheetId val="1"/>
      <sheetId val="2"/>
      <sheetId val="3"/>
    </sheetIdMap>
  </header>
  <header guid="{24E6E1A5-7380-47C4-B4A3-66F7E8885E13}" dateTime="2019-11-08T08:26:39" maxSheetId="4" userName="Natalija Vdobčenko" r:id="rId1214" minRId="6523">
    <sheetIdMap count="3">
      <sheetId val="1"/>
      <sheetId val="2"/>
      <sheetId val="3"/>
    </sheetIdMap>
  </header>
  <header guid="{37B9A410-18AF-41C8-9D25-182330FB4B26}" dateTime="2019-11-08T08:30:00" maxSheetId="4" userName="Natalija Vdobčenko" r:id="rId1215" minRId="6524">
    <sheetIdMap count="3">
      <sheetId val="1"/>
      <sheetId val="2"/>
      <sheetId val="3"/>
    </sheetIdMap>
  </header>
  <header guid="{598EBC19-F316-464C-8B57-3B52528483D0}" dateTime="2019-11-08T08:39:03" maxSheetId="4" userName="Natalija Vdobčenko" r:id="rId1216" minRId="6525">
    <sheetIdMap count="3">
      <sheetId val="1"/>
      <sheetId val="2"/>
      <sheetId val="3"/>
    </sheetIdMap>
  </header>
  <header guid="{0978995B-2F45-46AA-B7D9-02DEEF301ACB}" dateTime="2019-11-08T08:49:05" maxSheetId="4" userName="Natalija Vdobčenko" r:id="rId1217" minRId="6526">
    <sheetIdMap count="3">
      <sheetId val="1"/>
      <sheetId val="2"/>
      <sheetId val="3"/>
    </sheetIdMap>
  </header>
  <header guid="{AE60FF0C-944B-404D-BD51-436AE237AFAC}" dateTime="2019-11-08T09:37:08" maxSheetId="4" userName="Natalija Vdobčenko" r:id="rId1218" minRId="6527">
    <sheetIdMap count="3">
      <sheetId val="1"/>
      <sheetId val="2"/>
      <sheetId val="3"/>
    </sheetIdMap>
  </header>
  <header guid="{FE04835B-767D-4B15-B085-784B2A8FF9F5}" dateTime="2019-11-08T09:40:57" maxSheetId="4" userName="Natalija Vdobčenko" r:id="rId1219" minRId="6528" maxRId="6530">
    <sheetIdMap count="3">
      <sheetId val="1"/>
      <sheetId val="2"/>
      <sheetId val="3"/>
    </sheetIdMap>
  </header>
  <header guid="{951AC7E2-186C-495C-B656-A24951A3943F}" dateTime="2019-11-08T09:42:00" maxSheetId="4" userName="Natalija Vdobčenko" r:id="rId1220" minRId="6531" maxRId="6532">
    <sheetIdMap count="3">
      <sheetId val="1"/>
      <sheetId val="2"/>
      <sheetId val="3"/>
    </sheetIdMap>
  </header>
  <header guid="{C1EA5D0D-43FA-4384-B8FB-C808A90231BB}" dateTime="2019-11-08T09:45:34" maxSheetId="4" userName="Natalija Vdobčenko" r:id="rId1221" minRId="6533" maxRId="6534">
    <sheetIdMap count="3">
      <sheetId val="1"/>
      <sheetId val="2"/>
      <sheetId val="3"/>
    </sheetIdMap>
  </header>
  <header guid="{B08F390B-4905-4A03-A57A-BB4FA235B225}" dateTime="2019-11-08T09:48:38" maxSheetId="4" userName="Natalija Vdobčenko" r:id="rId1222" minRId="6535">
    <sheetIdMap count="3">
      <sheetId val="1"/>
      <sheetId val="2"/>
      <sheetId val="3"/>
    </sheetIdMap>
  </header>
  <header guid="{032467CA-79B8-428A-AFAB-73278560C720}" dateTime="2019-11-08T09:55:17" maxSheetId="4" userName="Natalija Vdobčenko" r:id="rId1223" minRId="6536" maxRId="6537">
    <sheetIdMap count="3">
      <sheetId val="1"/>
      <sheetId val="2"/>
      <sheetId val="3"/>
    </sheetIdMap>
  </header>
  <header guid="{7F7C80F3-032B-4410-9118-7AD283321AB8}" dateTime="2019-11-08T09:58:55" maxSheetId="4" userName="Natalija Vdobčenko" r:id="rId1224" minRId="6538" maxRId="6539">
    <sheetIdMap count="3">
      <sheetId val="1"/>
      <sheetId val="2"/>
      <sheetId val="3"/>
    </sheetIdMap>
  </header>
  <header guid="{20D50325-AB09-4526-8030-85DC5C4F02AE}" dateTime="2019-11-08T10:18:01" maxSheetId="4" userName="Natalija Vdobčenko" r:id="rId1225" minRId="6540" maxRId="6541">
    <sheetIdMap count="3">
      <sheetId val="1"/>
      <sheetId val="2"/>
      <sheetId val="3"/>
    </sheetIdMap>
  </header>
  <header guid="{D6454281-3CC5-4AED-9AEB-EB2A76D15C9F}" dateTime="2019-11-08T11:02:50" maxSheetId="4" userName="Natalija Vdobčenko" r:id="rId1226" minRId="6542" maxRId="6543">
    <sheetIdMap count="3">
      <sheetId val="1"/>
      <sheetId val="2"/>
      <sheetId val="3"/>
    </sheetIdMap>
  </header>
  <header guid="{88658125-98AE-44F9-9E0A-B847A8BB753D}" dateTime="2019-11-08T11:17:38" maxSheetId="4" userName="Natalija Vdobčenko" r:id="rId1227" minRId="6544" maxRId="6545">
    <sheetIdMap count="3">
      <sheetId val="1"/>
      <sheetId val="2"/>
      <sheetId val="3"/>
    </sheetIdMap>
  </header>
  <header guid="{BF016ACE-13EA-47B5-BE35-36B47EA7FF29}" dateTime="2019-11-08T13:28:44" maxSheetId="4" userName="Natalija Vdobčenko" r:id="rId1228" minRId="6546" maxRId="6548">
    <sheetIdMap count="3">
      <sheetId val="1"/>
      <sheetId val="2"/>
      <sheetId val="3"/>
    </sheetIdMap>
  </header>
  <header guid="{F3794FE9-44CD-4C20-BDC4-BCED1FD4AAB4}" dateTime="2019-11-08T13:34:39" maxSheetId="4" userName="Natalija Vdobčenko" r:id="rId1229" minRId="6549" maxRId="6550">
    <sheetIdMap count="3">
      <sheetId val="1"/>
      <sheetId val="2"/>
      <sheetId val="3"/>
    </sheetIdMap>
  </header>
  <header guid="{9C058BDA-C2B6-4F1A-893B-3B11E3C8B142}" dateTime="2019-11-08T13:40:17" maxSheetId="4" userName="Natalija Vdobčenko" r:id="rId1230" minRId="6551" maxRId="6552">
    <sheetIdMap count="3">
      <sheetId val="1"/>
      <sheetId val="2"/>
      <sheetId val="3"/>
    </sheetIdMap>
  </header>
  <header guid="{DDFDF2F5-4F6A-4F82-8A1D-BE632C72A8CA}" dateTime="2019-11-08T13:57:19" maxSheetId="4" userName="Natalija Vdobčenko" r:id="rId1231" minRId="6553" maxRId="6555">
    <sheetIdMap count="3">
      <sheetId val="1"/>
      <sheetId val="2"/>
      <sheetId val="3"/>
    </sheetIdMap>
  </header>
  <header guid="{56AE8396-A270-4B5B-8739-36962E03E110}" dateTime="2019-11-08T14:01:19" maxSheetId="4" userName="Natalija Vdobčenko" r:id="rId1232" minRId="6556" maxRId="6557">
    <sheetIdMap count="3">
      <sheetId val="1"/>
      <sheetId val="2"/>
      <sheetId val="3"/>
    </sheetIdMap>
  </header>
  <header guid="{7E932620-FF71-4F9F-B222-C0263AE035D5}" dateTime="2019-11-08T14:01:45" maxSheetId="4" userName="Natalija Vdobčenko" r:id="rId1233" minRId="6558" maxRId="6560">
    <sheetIdMap count="3">
      <sheetId val="1"/>
      <sheetId val="2"/>
      <sheetId val="3"/>
    </sheetIdMap>
  </header>
  <header guid="{0A87299A-BE41-4B9C-BFF5-E8E3054E3FC5}" dateTime="2019-11-08T14:06:00" maxSheetId="4" userName="Natalija Vdobčenko" r:id="rId1234">
    <sheetIdMap count="3">
      <sheetId val="1"/>
      <sheetId val="2"/>
      <sheetId val="3"/>
    </sheetIdMap>
  </header>
  <header guid="{30C48B14-ACD3-42DA-B757-4890135AF381}" dateTime="2019-11-08T14:14:42" maxSheetId="4" userName="Natalija Vdobčenko" r:id="rId1235" minRId="6561">
    <sheetIdMap count="3">
      <sheetId val="1"/>
      <sheetId val="2"/>
      <sheetId val="3"/>
    </sheetIdMap>
  </header>
  <header guid="{8049754A-9369-42BF-86BB-5589FAB13999}" dateTime="2019-11-08T15:23:01" maxSheetId="4" userName="Natalija Vdobčenko" r:id="rId1236" minRId="6562" maxRId="6565">
    <sheetIdMap count="3">
      <sheetId val="1"/>
      <sheetId val="2"/>
      <sheetId val="3"/>
    </sheetIdMap>
  </header>
  <header guid="{7524F267-8A56-4A98-B28F-1EC0014BF63D}" dateTime="2019-11-08T15:26:06" maxSheetId="4" userName="Natalija Vdobčenko" r:id="rId1237" minRId="6566" maxRId="6567">
    <sheetIdMap count="3">
      <sheetId val="1"/>
      <sheetId val="2"/>
      <sheetId val="3"/>
    </sheetIdMap>
  </header>
  <header guid="{7E8B9464-946E-4EF8-9798-4E01C46E5252}" dateTime="2019-11-11T08:31:23" maxSheetId="4" userName="Natalija Vdobčenko" r:id="rId1238">
    <sheetIdMap count="3">
      <sheetId val="1"/>
      <sheetId val="2"/>
      <sheetId val="3"/>
    </sheetIdMap>
  </header>
  <header guid="{2DE14C4E-B2B6-4768-8538-65CEF15C04C5}" dateTime="2019-11-11T08:51:50" maxSheetId="4" userName="Natalija Vdobčenko" r:id="rId1239" minRId="6568" maxRId="6569">
    <sheetIdMap count="3">
      <sheetId val="1"/>
      <sheetId val="2"/>
      <sheetId val="3"/>
    </sheetIdMap>
  </header>
  <header guid="{0955A953-3D44-4605-B4A2-DCFDA2B740EC}" dateTime="2019-11-11T09:47:27" maxSheetId="4" userName="Natalija Vdobčenko" r:id="rId1240" minRId="6570">
    <sheetIdMap count="3">
      <sheetId val="1"/>
      <sheetId val="2"/>
      <sheetId val="3"/>
    </sheetIdMap>
  </header>
  <header guid="{D01F60E9-6470-4413-8488-6488FA98257E}" dateTime="2019-11-11T09:53:25" maxSheetId="4" userName="Natalija Vdobčenko" r:id="rId1241" minRId="6571" maxRId="6572">
    <sheetIdMap count="3">
      <sheetId val="1"/>
      <sheetId val="2"/>
      <sheetId val="3"/>
    </sheetIdMap>
  </header>
  <header guid="{D2D5566D-C986-476F-BFCD-ECCD0E1ED345}" dateTime="2019-11-11T09:56:36" maxSheetId="4" userName="Natalija Vdobčenko" r:id="rId1242" minRId="6573">
    <sheetIdMap count="3">
      <sheetId val="1"/>
      <sheetId val="2"/>
      <sheetId val="3"/>
    </sheetIdMap>
  </header>
  <header guid="{8C0E34D4-23FE-4ED0-AF4A-70F85F388579}" dateTime="2019-11-11T10:09:32" maxSheetId="4" userName="Natalija Vdobčenko" r:id="rId1243" minRId="6574">
    <sheetIdMap count="3">
      <sheetId val="1"/>
      <sheetId val="2"/>
      <sheetId val="3"/>
    </sheetIdMap>
  </header>
  <header guid="{60CDD875-5946-4707-AF21-6CF408799525}" dateTime="2019-11-11T10:34:41" maxSheetId="4" userName="Natalija Vdobčenko" r:id="rId1244">
    <sheetIdMap count="3">
      <sheetId val="1"/>
      <sheetId val="2"/>
      <sheetId val="3"/>
    </sheetIdMap>
  </header>
  <header guid="{07726DD6-A16B-4DD9-AF69-DE80B79CE938}" dateTime="2019-11-11T10:35:17" maxSheetId="4" userName="Natalija Vdobčenko" r:id="rId1245" minRId="6575" maxRId="6576">
    <sheetIdMap count="3">
      <sheetId val="1"/>
      <sheetId val="2"/>
      <sheetId val="3"/>
    </sheetIdMap>
  </header>
  <header guid="{32A95162-4718-4F03-85DD-15D109245232}" dateTime="2019-11-11T11:06:22" maxSheetId="4" userName="Natalija Vdobčenko" r:id="rId1246" minRId="6577" maxRId="6578">
    <sheetIdMap count="3">
      <sheetId val="1"/>
      <sheetId val="2"/>
      <sheetId val="3"/>
    </sheetIdMap>
  </header>
  <header guid="{6D0BDF38-3366-4A52-9E09-08626064BE70}" dateTime="2019-11-11T11:21:23" maxSheetId="4" userName="Natalija Vdobčenko" r:id="rId1247" minRId="6579" maxRId="6580">
    <sheetIdMap count="3">
      <sheetId val="1"/>
      <sheetId val="2"/>
      <sheetId val="3"/>
    </sheetIdMap>
  </header>
  <header guid="{0A6CB9CA-5F41-4710-BDE2-5C045ABE14B6}" dateTime="2019-11-11T11:21:59" maxSheetId="4" userName="Natalija Vdobčenko" r:id="rId1248" minRId="6581">
    <sheetIdMap count="3">
      <sheetId val="1"/>
      <sheetId val="2"/>
      <sheetId val="3"/>
    </sheetIdMap>
  </header>
  <header guid="{4BB8E6DF-7868-4D7F-8BAD-49452F8B6A3B}" dateTime="2019-11-11T11:22:38" maxSheetId="4" userName="Natalija Vdobčenko" r:id="rId1249">
    <sheetIdMap count="3">
      <sheetId val="1"/>
      <sheetId val="2"/>
      <sheetId val="3"/>
    </sheetIdMap>
  </header>
  <header guid="{A21A644B-583B-4C1F-B5B9-B1D4AF0AC39E}" dateTime="2019-11-11T13:05:12" maxSheetId="4" userName="Natalija Vdobčenko" r:id="rId1250" minRId="6582" maxRId="6583">
    <sheetIdMap count="3">
      <sheetId val="1"/>
      <sheetId val="2"/>
      <sheetId val="3"/>
    </sheetIdMap>
  </header>
  <header guid="{AAD82191-9B52-4938-923F-E5B4FB732AC4}" dateTime="2019-11-11T13:06:51" maxSheetId="4" userName="Natalija Vdobčenko" r:id="rId1251" minRId="6584" maxRId="6585">
    <sheetIdMap count="3">
      <sheetId val="1"/>
      <sheetId val="2"/>
      <sheetId val="3"/>
    </sheetIdMap>
  </header>
  <header guid="{DE697CEA-78E8-4EC9-B9F3-8A264ECFD8F5}" dateTime="2019-11-11T13:14:33" maxSheetId="4" userName="Natalija Vdobčenko" r:id="rId1252" minRId="6586" maxRId="6589">
    <sheetIdMap count="3">
      <sheetId val="1"/>
      <sheetId val="2"/>
      <sheetId val="3"/>
    </sheetIdMap>
  </header>
  <header guid="{A9526897-6532-4A02-8109-F61A000C29B4}" dateTime="2019-11-11T13:20:47" maxSheetId="4" userName="Natalija Vdobčenko" r:id="rId1253" minRId="6590">
    <sheetIdMap count="3">
      <sheetId val="1"/>
      <sheetId val="2"/>
      <sheetId val="3"/>
    </sheetIdMap>
  </header>
  <header guid="{DCC50589-CD5E-4C2A-B6C6-AECC89E5D60A}" dateTime="2019-11-11T13:21:21" maxSheetId="4" userName="Natalija Vdobčenko" r:id="rId1254" minRId="6591">
    <sheetIdMap count="3">
      <sheetId val="1"/>
      <sheetId val="2"/>
      <sheetId val="3"/>
    </sheetIdMap>
  </header>
  <header guid="{D48A88EC-B177-485B-970B-6AC29C74077D}" dateTime="2019-11-11T16:17:36" maxSheetId="4" userName="Natalija Vdobčenko" r:id="rId1255" minRId="6592" maxRId="6595">
    <sheetIdMap count="3">
      <sheetId val="1"/>
      <sheetId val="2"/>
      <sheetId val="3"/>
    </sheetIdMap>
  </header>
  <header guid="{BF5AFCE7-9426-4F36-8EC3-33AE2642FC9F}" dateTime="2019-11-11T16:18:48" maxSheetId="4" userName="Natalija Vdobčenko" r:id="rId1256" minRId="6596" maxRId="6599">
    <sheetIdMap count="3">
      <sheetId val="1"/>
      <sheetId val="2"/>
      <sheetId val="3"/>
    </sheetIdMap>
  </header>
  <header guid="{9E5C3FCB-E953-4BB0-8863-1A2BAA3F9DC9}" dateTime="2019-11-11T16:21:08" maxSheetId="4" userName="Natalija Vdobčenko" r:id="rId1257" minRId="6600" maxRId="6601">
    <sheetIdMap count="3">
      <sheetId val="1"/>
      <sheetId val="2"/>
      <sheetId val="3"/>
    </sheetIdMap>
  </header>
  <header guid="{8B60A031-760D-4C44-A122-7B1784E417A9}" dateTime="2019-11-11T16:22:19" maxSheetId="4" userName="Natalija Vdobčenko" r:id="rId1258" minRId="6602" maxRId="6603">
    <sheetIdMap count="3">
      <sheetId val="1"/>
      <sheetId val="2"/>
      <sheetId val="3"/>
    </sheetIdMap>
  </header>
  <header guid="{33FB1BA3-E4E5-4862-ABD2-C6B68DD00BF1}" dateTime="2019-11-11T16:24:19" maxSheetId="4" userName="Natalija Vdobčenko" r:id="rId1259" minRId="6604" maxRId="6606">
    <sheetIdMap count="3">
      <sheetId val="1"/>
      <sheetId val="2"/>
      <sheetId val="3"/>
    </sheetIdMap>
  </header>
  <header guid="{EA168414-86B9-4BBC-A1A2-E0955841510A}" dateTime="2019-11-11T16:29:57" maxSheetId="4" userName="Natalija Vdobčenko" r:id="rId1260" minRId="6607" maxRId="6609">
    <sheetIdMap count="3">
      <sheetId val="1"/>
      <sheetId val="2"/>
      <sheetId val="3"/>
    </sheetIdMap>
  </header>
  <header guid="{4C859B79-36F6-4CFA-AD8D-B8C5234CE84F}" dateTime="2019-11-11T16:40:23" maxSheetId="4" userName="Natalija Vdobčenko" r:id="rId1261" minRId="6610" maxRId="6611">
    <sheetIdMap count="3">
      <sheetId val="1"/>
      <sheetId val="2"/>
      <sheetId val="3"/>
    </sheetIdMap>
  </header>
  <header guid="{37BC8972-7D91-438A-9192-D3E9E68021DA}" dateTime="2019-11-11T16:41:31" maxSheetId="4" userName="Natalija Vdobčenko" r:id="rId1262" minRId="6612" maxRId="6613">
    <sheetIdMap count="3">
      <sheetId val="1"/>
      <sheetId val="2"/>
      <sheetId val="3"/>
    </sheetIdMap>
  </header>
  <header guid="{1CF52719-BF9D-45BC-92D2-24B1AF375980}" dateTime="2019-11-11T16:47:28" maxSheetId="4" userName="Natalija Vdobčenko" r:id="rId1263" minRId="6614" maxRId="6615">
    <sheetIdMap count="3">
      <sheetId val="1"/>
      <sheetId val="2"/>
      <sheetId val="3"/>
    </sheetIdMap>
  </header>
  <header guid="{1A65E4E0-C765-4A97-8A56-6CCEFE873DDC}" dateTime="2019-11-11T16:49:10" maxSheetId="4" userName="Natalija Vdobčenko" r:id="rId1264" minRId="6616" maxRId="6617">
    <sheetIdMap count="3">
      <sheetId val="1"/>
      <sheetId val="2"/>
      <sheetId val="3"/>
    </sheetIdMap>
  </header>
  <header guid="{BE6A1452-5516-4BDC-BACF-838D99BC05F9}" dateTime="2019-11-12T08:18:56" maxSheetId="4" userName="Natalija Vdobčenko" r:id="rId1265" minRId="6618" maxRId="6619">
    <sheetIdMap count="3">
      <sheetId val="1"/>
      <sheetId val="2"/>
      <sheetId val="3"/>
    </sheetIdMap>
  </header>
  <header guid="{552DDCC7-1EE6-41B1-AA34-6B93134E4854}" dateTime="2019-11-12T08:19:55" maxSheetId="4" userName="Natalija Vdobčenko" r:id="rId1266" minRId="6620" maxRId="6621">
    <sheetIdMap count="3">
      <sheetId val="1"/>
      <sheetId val="2"/>
      <sheetId val="3"/>
    </sheetIdMap>
  </header>
  <header guid="{0AC306F1-A270-4720-B0E0-D34A2FAC5384}" dateTime="2019-11-12T09:29:02" maxSheetId="4" userName="Natalija Vdobčenko" r:id="rId1267" minRId="6622">
    <sheetIdMap count="3">
      <sheetId val="1"/>
      <sheetId val="2"/>
      <sheetId val="3"/>
    </sheetIdMap>
  </header>
  <header guid="{B8876A09-0DDB-4A74-B995-804DFCA82DEA}" dateTime="2019-11-12T11:04:06" maxSheetId="4" userName="Natalija Vdobčenko" r:id="rId1268">
    <sheetIdMap count="3">
      <sheetId val="1"/>
      <sheetId val="2"/>
      <sheetId val="3"/>
    </sheetIdMap>
  </header>
  <header guid="{74E2A0B0-3647-41B7-8FBB-E7E90FE28371}" dateTime="2019-11-12T11:04:42" maxSheetId="4" userName="Natalija Vdobčenko" r:id="rId1269" minRId="6623" maxRId="6625">
    <sheetIdMap count="3">
      <sheetId val="1"/>
      <sheetId val="2"/>
      <sheetId val="3"/>
    </sheetIdMap>
  </header>
  <header guid="{D494E0B5-0FD6-4827-8ABE-4B0FDA3F8276}" dateTime="2019-11-12T11:09:31" maxSheetId="4" userName="Natalija Vdobčenko" r:id="rId1270">
    <sheetIdMap count="3">
      <sheetId val="1"/>
      <sheetId val="2"/>
      <sheetId val="3"/>
    </sheetIdMap>
  </header>
  <header guid="{73F60054-17A6-4DD3-9016-DFC9AE0EF6CB}" dateTime="2019-11-12T11:12:46" maxSheetId="4" userName="Natalija Vdobčenko" r:id="rId1271" minRId="6626">
    <sheetIdMap count="3">
      <sheetId val="1"/>
      <sheetId val="2"/>
      <sheetId val="3"/>
    </sheetIdMap>
  </header>
  <header guid="{4211AB8E-BA0E-479C-AA9B-DFAF820DE791}" dateTime="2019-11-12T11:19:49" maxSheetId="4" userName="Natalija Vdobčenko" r:id="rId1272">
    <sheetIdMap count="3">
      <sheetId val="1"/>
      <sheetId val="2"/>
      <sheetId val="3"/>
    </sheetIdMap>
  </header>
  <header guid="{B89F1939-7B08-411B-B07F-0EA974940399}" dateTime="2019-11-12T11:20:13" maxSheetId="4" userName="Natalija Vdobčenko" r:id="rId1273" minRId="6627">
    <sheetIdMap count="3">
      <sheetId val="1"/>
      <sheetId val="2"/>
      <sheetId val="3"/>
    </sheetIdMap>
  </header>
  <header guid="{A677257D-ED6F-4506-8DFD-8E71280326A0}" dateTime="2019-11-12T16:55:58" maxSheetId="4" userName="Natalija Vdobčenko" r:id="rId1274" minRId="6628" maxRId="6630">
    <sheetIdMap count="3">
      <sheetId val="1"/>
      <sheetId val="2"/>
      <sheetId val="3"/>
    </sheetIdMap>
  </header>
  <header guid="{A8BBA24B-0770-4EA4-8EC9-9310001EA3EE}" dateTime="2019-11-12T16:57:20" maxSheetId="4" userName="Natalija Vdobčenko" r:id="rId1275" minRId="6631" maxRId="6632">
    <sheetIdMap count="3">
      <sheetId val="1"/>
      <sheetId val="2"/>
      <sheetId val="3"/>
    </sheetIdMap>
  </header>
  <header guid="{8E9D0969-3C6A-47F3-9E1E-48AF2D359997}" dateTime="2019-11-12T17:02:03" maxSheetId="4" userName="Natalija Vdobčenko" r:id="rId1276" minRId="6633" maxRId="6634">
    <sheetIdMap count="3">
      <sheetId val="1"/>
      <sheetId val="2"/>
      <sheetId val="3"/>
    </sheetIdMap>
  </header>
  <header guid="{3BAF0874-2AF6-4DD4-8B35-36EF09A188D2}" dateTime="2019-11-13T08:47:02" maxSheetId="4" userName="Natalija Vdobčenko" r:id="rId1277">
    <sheetIdMap count="3">
      <sheetId val="1"/>
      <sheetId val="2"/>
      <sheetId val="3"/>
    </sheetIdMap>
  </header>
  <header guid="{535BBFD8-1270-4156-9B88-2E8E84351FEB}" dateTime="2019-11-13T09:31:15" maxSheetId="4" userName="Natalija Vdobčenko" r:id="rId1278" minRId="6635" maxRId="6656">
    <sheetIdMap count="3">
      <sheetId val="1"/>
      <sheetId val="2"/>
      <sheetId val="3"/>
    </sheetIdMap>
  </header>
  <header guid="{023A15F6-5CA5-47BE-835F-5E0EEDF3740F}" dateTime="2019-11-13T09:32:45" maxSheetId="4" userName="Natalija Vdobčenko" r:id="rId1279" minRId="6657" maxRId="6662">
    <sheetIdMap count="3">
      <sheetId val="1"/>
      <sheetId val="2"/>
      <sheetId val="3"/>
    </sheetIdMap>
  </header>
  <header guid="{07D726A2-6C93-4B87-9C4E-0BD1A8183932}" dateTime="2019-11-13T09:33:55" maxSheetId="4" userName="Natalija Vdobčenko" r:id="rId1280" minRId="6663" maxRId="6670">
    <sheetIdMap count="3">
      <sheetId val="1"/>
      <sheetId val="2"/>
      <sheetId val="3"/>
    </sheetIdMap>
  </header>
  <header guid="{46BB0471-6D13-42C3-8CF6-F81BB755CB9E}" dateTime="2019-11-13T09:34:44" maxSheetId="4" userName="Natalija Vdobčenko" r:id="rId1281" minRId="6671" maxRId="6674">
    <sheetIdMap count="3">
      <sheetId val="1"/>
      <sheetId val="2"/>
      <sheetId val="3"/>
    </sheetIdMap>
  </header>
  <header guid="{92126D62-FB38-4C49-B250-CFBAC30F5749}" dateTime="2019-11-13T09:37:16" maxSheetId="4" userName="Natalija Vdobčenko" r:id="rId1282" minRId="6675" maxRId="6682">
    <sheetIdMap count="3">
      <sheetId val="1"/>
      <sheetId val="2"/>
      <sheetId val="3"/>
    </sheetIdMap>
  </header>
  <header guid="{A7F34E04-38C1-48F2-B198-39E68CBFB450}" dateTime="2019-11-13T09:43:53" maxSheetId="4" userName="Natalija Vdobčenko" r:id="rId1283" minRId="6683" maxRId="6684">
    <sheetIdMap count="3">
      <sheetId val="1"/>
      <sheetId val="2"/>
      <sheetId val="3"/>
    </sheetIdMap>
  </header>
  <header guid="{C30512FB-8647-4992-A80C-CD2ACD82998E}" dateTime="2019-11-13T09:47:07" maxSheetId="4" userName="Natalija Vdobčenko" r:id="rId1284" minRId="6685" maxRId="6686">
    <sheetIdMap count="3">
      <sheetId val="1"/>
      <sheetId val="2"/>
      <sheetId val="3"/>
    </sheetIdMap>
  </header>
  <header guid="{DAFF75C3-FF9B-4C9B-BF01-6E55C17EAD4B}" dateTime="2019-11-13T10:51:29" maxSheetId="4" userName="Natalija Vdobčenko" r:id="rId1285">
    <sheetIdMap count="3">
      <sheetId val="1"/>
      <sheetId val="2"/>
      <sheetId val="3"/>
    </sheetIdMap>
  </header>
  <header guid="{456EA23C-1FFD-47B8-AB72-4DCF1CB0EB16}" dateTime="2019-11-13T10:57:48" maxSheetId="4" userName="Natalija Vdobčenko" r:id="rId1286" minRId="6687" maxRId="6692">
    <sheetIdMap count="3">
      <sheetId val="1"/>
      <sheetId val="2"/>
      <sheetId val="3"/>
    </sheetIdMap>
  </header>
  <header guid="{6FFC292A-A7E8-4D2B-B1B5-5B9867B61F26}" dateTime="2019-11-13T11:04:57" maxSheetId="4" userName="Natalija Vdobčenko" r:id="rId1287" minRId="6693" maxRId="6703">
    <sheetIdMap count="3">
      <sheetId val="1"/>
      <sheetId val="2"/>
      <sheetId val="3"/>
    </sheetIdMap>
  </header>
  <header guid="{A50A6956-31FA-4D65-8B59-9225B6D6EBEE}" dateTime="2019-11-13T13:24:44" maxSheetId="4" userName="Natalija Vdobčenko" r:id="rId1288" minRId="6704">
    <sheetIdMap count="3">
      <sheetId val="1"/>
      <sheetId val="2"/>
      <sheetId val="3"/>
    </sheetIdMap>
  </header>
  <header guid="{49F3AA98-E9D1-4B18-A314-083F15E548CF}" dateTime="2019-11-13T13:29:35" maxSheetId="4" userName="Natalija Vdobčenko" r:id="rId1289" minRId="6705" maxRId="6706">
    <sheetIdMap count="3">
      <sheetId val="1"/>
      <sheetId val="2"/>
      <sheetId val="3"/>
    </sheetIdMap>
  </header>
  <header guid="{B0C992C0-364E-405D-A797-A3C4314798FB}" dateTime="2019-11-13T13:32:00" maxSheetId="4" userName="Natalija Vdobčenko" r:id="rId1290" minRId="6707" maxRId="6708">
    <sheetIdMap count="3">
      <sheetId val="1"/>
      <sheetId val="2"/>
      <sheetId val="3"/>
    </sheetIdMap>
  </header>
  <header guid="{32799ADD-5E12-4C96-BCAD-D4E5E798C3A1}" dateTime="2019-11-13T13:33:15" maxSheetId="4" userName="Natalija Vdobčenko" r:id="rId1291" minRId="6709" maxRId="6710">
    <sheetIdMap count="3">
      <sheetId val="1"/>
      <sheetId val="2"/>
      <sheetId val="3"/>
    </sheetIdMap>
  </header>
  <header guid="{A233576B-1A82-4BBB-A079-C69F2CD590AC}" dateTime="2019-11-13T13:36:48" maxSheetId="4" userName="Natalija Vdobčenko" r:id="rId1292" minRId="6711" maxRId="6712">
    <sheetIdMap count="3">
      <sheetId val="1"/>
      <sheetId val="2"/>
      <sheetId val="3"/>
    </sheetIdMap>
  </header>
  <header guid="{6D5CFFBB-49FF-4BAF-86F4-C07EE59826BB}" dateTime="2019-11-13T13:37:40" maxSheetId="4" userName="Natalija Vdobčenko" r:id="rId1293" minRId="6713" maxRId="6714">
    <sheetIdMap count="3">
      <sheetId val="1"/>
      <sheetId val="2"/>
      <sheetId val="3"/>
    </sheetIdMap>
  </header>
  <header guid="{FD0800D6-817F-4F2B-80FB-3B4101FAEFEE}" dateTime="2019-11-13T13:40:36" maxSheetId="4" userName="Natalija Vdobčenko" r:id="rId1294" minRId="6715" maxRId="6716">
    <sheetIdMap count="3">
      <sheetId val="1"/>
      <sheetId val="2"/>
      <sheetId val="3"/>
    </sheetIdMap>
  </header>
  <header guid="{3D32DAAD-CD7F-4934-A7CA-FEEB2DE1B5C6}" dateTime="2019-11-13T13:41:46" maxSheetId="4" userName="Natalija Vdobčenko" r:id="rId1295" minRId="6717" maxRId="6718">
    <sheetIdMap count="3">
      <sheetId val="1"/>
      <sheetId val="2"/>
      <sheetId val="3"/>
    </sheetIdMap>
  </header>
  <header guid="{2074C956-7F78-49A8-96A1-22F6195A107C}" dateTime="2019-11-13T13:43:54" maxSheetId="4" userName="Natalija Vdobčenko" r:id="rId1296" minRId="6719" maxRId="6720">
    <sheetIdMap count="3">
      <sheetId val="1"/>
      <sheetId val="2"/>
      <sheetId val="3"/>
    </sheetIdMap>
  </header>
  <header guid="{8967E6E3-A355-4412-A91E-2ED1DD7DBDB2}" dateTime="2019-11-13T13:49:25" maxSheetId="4" userName="Natalija Vdobčenko" r:id="rId1297" minRId="6721" maxRId="6738">
    <sheetIdMap count="3">
      <sheetId val="1"/>
      <sheetId val="2"/>
      <sheetId val="3"/>
    </sheetIdMap>
  </header>
  <header guid="{64F39563-2DC6-4D64-BBD9-81B38A3230B6}" dateTime="2019-11-13T14:19:19" maxSheetId="4" userName="Natalija Vdobčenko" r:id="rId1298" minRId="6739" maxRId="6750">
    <sheetIdMap count="3">
      <sheetId val="1"/>
      <sheetId val="2"/>
      <sheetId val="3"/>
    </sheetIdMap>
  </header>
  <header guid="{192EDE92-B150-47E7-B6A8-3B627EE15F00}" dateTime="2019-11-13T17:19:54" maxSheetId="4" userName="Natalija Vdobčenko" r:id="rId1299">
    <sheetIdMap count="3">
      <sheetId val="1"/>
      <sheetId val="2"/>
      <sheetId val="3"/>
    </sheetIdMap>
  </header>
  <header guid="{30649167-1B02-431E-875C-A9352EF60458}" dateTime="2019-11-14T09:46:19" maxSheetId="4" userName="Natalija Vdobčenko" r:id="rId1300">
    <sheetIdMap count="3">
      <sheetId val="1"/>
      <sheetId val="2"/>
      <sheetId val="3"/>
    </sheetIdMap>
  </header>
  <header guid="{FBE38DE9-A21A-4B2C-90E9-71B046D51F0F}" dateTime="2019-11-14T10:06:21" maxSheetId="4" userName="Natalija Vdobčenko" r:id="rId1301" minRId="6751" maxRId="6752">
    <sheetIdMap count="3">
      <sheetId val="1"/>
      <sheetId val="2"/>
      <sheetId val="3"/>
    </sheetIdMap>
  </header>
  <header guid="{5F1F60A1-D67E-4C9C-91C0-987996A71D8A}" dateTime="2019-11-14T10:34:23" maxSheetId="4" userName="Natalija Vdobčenko" r:id="rId1302" minRId="6753">
    <sheetIdMap count="3">
      <sheetId val="1"/>
      <sheetId val="2"/>
      <sheetId val="3"/>
    </sheetIdMap>
  </header>
  <header guid="{CA9ED60D-9639-4179-9B98-D60E583F1AB2}" dateTime="2019-11-14T10:49:59" maxSheetId="4" userName="Natalija Vdobčenko" r:id="rId1303" minRId="6754">
    <sheetIdMap count="3">
      <sheetId val="1"/>
      <sheetId val="2"/>
      <sheetId val="3"/>
    </sheetIdMap>
  </header>
  <header guid="{7FBD5624-6C7B-4E06-B834-2D7690261920}" dateTime="2019-11-14T10:52:21" maxSheetId="4" userName="Natalija Vdobčenko" r:id="rId1304" minRId="6755" maxRId="6756">
    <sheetIdMap count="3">
      <sheetId val="1"/>
      <sheetId val="2"/>
      <sheetId val="3"/>
    </sheetIdMap>
  </header>
  <header guid="{1E5E4A58-FB2A-4455-BE8F-B4F58DBB6320}" dateTime="2019-11-14T15:32:12" maxSheetId="4" userName="Natalija Vdobčenko" r:id="rId1305" minRId="6757">
    <sheetIdMap count="3">
      <sheetId val="1"/>
      <sheetId val="2"/>
      <sheetId val="3"/>
    </sheetIdMap>
  </header>
  <header guid="{D7619EBE-0CFF-42F3-80DA-8702D4DD6041}" dateTime="2019-11-15T13:22:06" maxSheetId="4" userName="Jolanta Kalniņa" r:id="rId1306" minRId="6758" maxRId="6762">
    <sheetIdMap count="3">
      <sheetId val="1"/>
      <sheetId val="2"/>
      <sheetId val="3"/>
    </sheetIdMap>
  </header>
  <header guid="{B2728B50-A5A9-4A8C-904D-CB6946D0CEE3}" dateTime="2019-11-15T15:01:03" maxSheetId="4" userName="Jolanta Kalniņa" r:id="rId1307" minRId="6763">
    <sheetIdMap count="3">
      <sheetId val="1"/>
      <sheetId val="2"/>
      <sheetId val="3"/>
    </sheetIdMap>
  </header>
  <header guid="{025918B1-675D-4C81-8CCB-08557CE4F080}" dateTime="2019-11-15T15:40:11" maxSheetId="4" userName="Jolanta Kalniņa" r:id="rId1308" minRId="6764" maxRId="6768">
    <sheetIdMap count="3">
      <sheetId val="1"/>
      <sheetId val="2"/>
      <sheetId val="3"/>
    </sheetIdMap>
  </header>
  <header guid="{FC7D4165-DCDD-426D-BFD1-9FF066B3F034}" dateTime="2019-11-19T08:20:02" maxSheetId="4" userName="Natalija Vdobčenko" r:id="rId1309" minRId="6769">
    <sheetIdMap count="3">
      <sheetId val="1"/>
      <sheetId val="2"/>
      <sheetId val="3"/>
    </sheetIdMap>
  </header>
  <header guid="{E5E1C136-F9F1-48D8-9B7B-B5D7D92CF7A7}" dateTime="2019-11-19T08:31:58" maxSheetId="4" userName="Natalija Vdobčenko" r:id="rId1310" minRId="6770">
    <sheetIdMap count="3">
      <sheetId val="1"/>
      <sheetId val="2"/>
      <sheetId val="3"/>
    </sheetIdMap>
  </header>
  <header guid="{09CDF5AD-829F-4FAF-A34F-B350FB3D40E6}" dateTime="2019-11-19T08:35:18" maxSheetId="4" userName="Natalija Vdobčenko" r:id="rId1311" minRId="6771">
    <sheetIdMap count="3">
      <sheetId val="1"/>
      <sheetId val="2"/>
      <sheetId val="3"/>
    </sheetIdMap>
  </header>
  <header guid="{197A419F-1F96-4FCF-94DB-EBF6A4E9E598}" dateTime="2019-11-19T09:20:06" maxSheetId="4" userName="Natalija Vdobčenko" r:id="rId1312" minRId="6772" maxRId="6773">
    <sheetIdMap count="3">
      <sheetId val="1"/>
      <sheetId val="2"/>
      <sheetId val="3"/>
    </sheetIdMap>
  </header>
  <header guid="{448927FE-B37E-473D-A834-431B3A944ED0}" dateTime="2019-11-19T09:27:12" maxSheetId="4" userName="Natalija Vdobčenko" r:id="rId1313">
    <sheetIdMap count="3">
      <sheetId val="1"/>
      <sheetId val="2"/>
      <sheetId val="3"/>
    </sheetIdMap>
  </header>
  <header guid="{6E45A6A0-CA59-44A1-83D7-B95838EC2FD0}" dateTime="2019-11-19T09:35:43" maxSheetId="4" userName="Natalija Vdobčenko" r:id="rId1314">
    <sheetIdMap count="3">
      <sheetId val="1"/>
      <sheetId val="2"/>
      <sheetId val="3"/>
    </sheetIdMap>
  </header>
  <header guid="{403CE648-6F15-4A35-B28E-163B69766146}" dateTime="2019-11-19T10:24:01" maxSheetId="4" userName="Natalija Vdobčenko" r:id="rId1315">
    <sheetIdMap count="3">
      <sheetId val="1"/>
      <sheetId val="2"/>
      <sheetId val="3"/>
    </sheetIdMap>
  </header>
  <header guid="{FC2B0BC4-E3B7-4770-883D-6A38E313BF10}" dateTime="2019-11-19T10:28:19" maxSheetId="4" userName="Natalija Vdobčenko" r:id="rId1316" minRId="6774" maxRId="6775">
    <sheetIdMap count="3">
      <sheetId val="1"/>
      <sheetId val="2"/>
      <sheetId val="3"/>
    </sheetIdMap>
  </header>
  <header guid="{9307CF8B-9FEA-46E9-BE73-F61249B02168}" dateTime="2019-11-19T10:29:03" maxSheetId="4" userName="Natalija Vdobčenko" r:id="rId1317" minRId="6776" maxRId="6777">
    <sheetIdMap count="3">
      <sheetId val="1"/>
      <sheetId val="2"/>
      <sheetId val="3"/>
    </sheetIdMap>
  </header>
  <header guid="{8D5C5598-B0F8-48BB-BBFE-6F1C94F8A2E2}" dateTime="2019-11-19T10:29:29" maxSheetId="4" userName="Natalija Vdobčenko" r:id="rId1318" minRId="6778">
    <sheetIdMap count="3">
      <sheetId val="1"/>
      <sheetId val="2"/>
      <sheetId val="3"/>
    </sheetIdMap>
  </header>
  <header guid="{B4E46E2C-99C4-484C-A249-993C48E89423}" dateTime="2019-11-19T10:32:57" maxSheetId="4" userName="Natalija Vdobčenko" r:id="rId1319" minRId="6779" maxRId="6784">
    <sheetIdMap count="3">
      <sheetId val="1"/>
      <sheetId val="2"/>
      <sheetId val="3"/>
    </sheetIdMap>
  </header>
  <header guid="{CB2B531D-65D1-413E-986D-D07087C4DDC0}" dateTime="2019-11-19T10:34:25" maxSheetId="4" userName="Natalija Vdobčenko" r:id="rId1320" minRId="6785" maxRId="6787">
    <sheetIdMap count="3">
      <sheetId val="1"/>
      <sheetId val="2"/>
      <sheetId val="3"/>
    </sheetIdMap>
  </header>
  <header guid="{D2D00DAC-5B19-4BD1-806E-A647630B24FA}" dateTime="2019-11-19T10:35:45" maxSheetId="4" userName="Natalija Vdobčenko" r:id="rId1321" minRId="6788" maxRId="6790">
    <sheetIdMap count="3">
      <sheetId val="1"/>
      <sheetId val="2"/>
      <sheetId val="3"/>
    </sheetIdMap>
  </header>
  <header guid="{DF8023A3-2C55-41CD-8B25-7E92A9A55530}" dateTime="2019-11-19T10:36:18" maxSheetId="4" userName="Natalija Vdobčenko" r:id="rId1322" minRId="6791">
    <sheetIdMap count="3">
      <sheetId val="1"/>
      <sheetId val="2"/>
      <sheetId val="3"/>
    </sheetIdMap>
  </header>
  <header guid="{F680EA1A-7F11-4AE0-8D2D-B36D485B8DE8}" dateTime="2019-11-19T10:40:30" maxSheetId="4" userName="Natalija Vdobčenko" r:id="rId1323" minRId="6792" maxRId="6793">
    <sheetIdMap count="3">
      <sheetId val="1"/>
      <sheetId val="2"/>
      <sheetId val="3"/>
    </sheetIdMap>
  </header>
  <header guid="{C073CD32-8C57-45C2-B4AE-3C9A8B74A4E3}" dateTime="2019-11-19T10:44:34" maxSheetId="4" userName="Natalija Vdobčenko" r:id="rId1324" minRId="6794" maxRId="6800">
    <sheetIdMap count="3">
      <sheetId val="1"/>
      <sheetId val="2"/>
      <sheetId val="3"/>
    </sheetIdMap>
  </header>
  <header guid="{3F0AF2F1-BA06-46A8-990E-2174257F466A}" dateTime="2019-11-19T10:48:08" maxSheetId="4" userName="Natalija Vdobčenko" r:id="rId1325" minRId="6801" maxRId="6802">
    <sheetIdMap count="3">
      <sheetId val="1"/>
      <sheetId val="2"/>
      <sheetId val="3"/>
    </sheetIdMap>
  </header>
  <header guid="{97A6E190-A7A3-40F6-BF8F-27B3DABCF7E9}" dateTime="2019-11-19T10:54:41" maxSheetId="4" userName="Jolanta Kalniņa" r:id="rId1326" minRId="6803">
    <sheetIdMap count="3">
      <sheetId val="1"/>
      <sheetId val="2"/>
      <sheetId val="3"/>
    </sheetIdMap>
  </header>
  <header guid="{24B3AC49-3EBE-4828-8ACE-F2E95E3067C2}" dateTime="2019-11-19T11:00:14" maxSheetId="4" userName="Jolanta Kalniņa" r:id="rId1327" minRId="6804" maxRId="6805">
    <sheetIdMap count="3">
      <sheetId val="1"/>
      <sheetId val="2"/>
      <sheetId val="3"/>
    </sheetIdMap>
  </header>
  <header guid="{B52E8B0D-E085-4AC9-9635-C4F04B51F8E2}" dateTime="2019-11-19T11:09:18" maxSheetId="4" userName="Jolanta Kalniņa" r:id="rId1328" minRId="6806" maxRId="6811">
    <sheetIdMap count="3">
      <sheetId val="1"/>
      <sheetId val="2"/>
      <sheetId val="3"/>
    </sheetIdMap>
  </header>
  <header guid="{3513DDCD-B099-4F20-869C-86CC0BFB7467}" dateTime="2019-11-19T11:13:07" maxSheetId="4" userName="Natalija Vdobčenko" r:id="rId1329">
    <sheetIdMap count="3">
      <sheetId val="1"/>
      <sheetId val="2"/>
      <sheetId val="3"/>
    </sheetIdMap>
  </header>
  <header guid="{5D3DA2F9-0322-4D07-807D-2193AE9136F6}" dateTime="2019-11-19T16:17:06" maxSheetId="4" userName="Jolanta Kalniņa" r:id="rId1330" minRId="6812">
    <sheetIdMap count="3">
      <sheetId val="1"/>
      <sheetId val="2"/>
      <sheetId val="3"/>
    </sheetIdMap>
  </header>
  <header guid="{FC03201D-4F1C-4F72-8E7D-03061D0CDC24}" dateTime="2019-11-19T16:22:31" maxSheetId="4" userName="Jolanta Kalniņa" r:id="rId1331" minRId="6813">
    <sheetIdMap count="3">
      <sheetId val="1"/>
      <sheetId val="2"/>
      <sheetId val="3"/>
    </sheetIdMap>
  </header>
  <header guid="{6D159C9F-5781-4445-B17C-E33CE950D3C0}" dateTime="2019-11-20T09:08:46" maxSheetId="4" userName="Natalija Vdobčenko" r:id="rId1332">
    <sheetIdMap count="3">
      <sheetId val="1"/>
      <sheetId val="2"/>
      <sheetId val="3"/>
    </sheetIdMap>
  </header>
  <header guid="{E308A371-BD0E-4E25-A27C-3ED9F827D1CB}" dateTime="2019-11-20T09:10:58" maxSheetId="4" userName="Natalija Vdobčenko" r:id="rId1333" minRId="6814" maxRId="6815">
    <sheetIdMap count="3">
      <sheetId val="1"/>
      <sheetId val="2"/>
      <sheetId val="3"/>
    </sheetIdMap>
  </header>
  <header guid="{F5FDCAB4-DF10-4EC0-A0A7-1E62F154F707}" dateTime="2019-11-20T09:16:35" maxSheetId="4" userName="Natalija Vdobčenko" r:id="rId1334">
    <sheetIdMap count="3">
      <sheetId val="1"/>
      <sheetId val="2"/>
      <sheetId val="3"/>
    </sheetIdMap>
  </header>
  <header guid="{75F5A5B2-5560-47C3-8630-39DF534B436C}" dateTime="2019-11-20T09:16:47" maxSheetId="4" userName="Natalija Vdobčenko" r:id="rId1335" minRId="6816">
    <sheetIdMap count="3">
      <sheetId val="1"/>
      <sheetId val="2"/>
      <sheetId val="3"/>
    </sheetIdMap>
  </header>
  <header guid="{4D435ED8-62CA-4578-8C40-02FB3AB5D279}" dateTime="2019-11-20T11:16:06" maxSheetId="4" userName="Natalija Vdobčenko" r:id="rId1336" minRId="6817">
    <sheetIdMap count="3">
      <sheetId val="1"/>
      <sheetId val="2"/>
      <sheetId val="3"/>
    </sheetIdMap>
  </header>
  <header guid="{780BA7EF-80E9-4DD5-8273-D5B6A55F300A}" dateTime="2019-11-20T11:22:03" maxSheetId="4" userName="Natalija Vdobčenko" r:id="rId1337" minRId="6818">
    <sheetIdMap count="3">
      <sheetId val="1"/>
      <sheetId val="2"/>
      <sheetId val="3"/>
    </sheetIdMap>
  </header>
  <header guid="{9669E611-B6C7-41A7-8119-5F9E461714E0}" dateTime="2019-11-20T11:23:02" maxSheetId="4" userName="Natalija Vdobčenko" r:id="rId1338" minRId="6819">
    <sheetIdMap count="3">
      <sheetId val="1"/>
      <sheetId val="2"/>
      <sheetId val="3"/>
    </sheetIdMap>
  </header>
  <header guid="{6D466D7D-BCD6-44C6-87C2-BC09B287A96E}" dateTime="2019-11-20T11:26:56" maxSheetId="4" userName="Natalija Vdobčenko" r:id="rId1339" minRId="6820">
    <sheetIdMap count="3">
      <sheetId val="1"/>
      <sheetId val="2"/>
      <sheetId val="3"/>
    </sheetIdMap>
  </header>
  <header guid="{5CADA395-B05D-49B0-8055-11DCA3800E67}" dateTime="2019-11-20T13:56:32" maxSheetId="4" userName="Jolanta Kalniņa" r:id="rId1340" minRId="6821" maxRId="7012">
    <sheetIdMap count="3">
      <sheetId val="1"/>
      <sheetId val="2"/>
      <sheetId val="3"/>
    </sheetIdMap>
  </header>
  <header guid="{323C9D16-B153-4228-8565-D7D43E2AA93F}" dateTime="2019-11-20T14:00:21" maxSheetId="4" userName="Jolanta Kalniņa" r:id="rId1341" minRId="7013" maxRId="7014">
    <sheetIdMap count="3">
      <sheetId val="1"/>
      <sheetId val="2"/>
      <sheetId val="3"/>
    </sheetIdMap>
  </header>
  <header guid="{C3CEB775-3812-4E18-A291-9C97892CC0C0}" dateTime="2019-11-20T14:58:40" maxSheetId="4" userName="Natalija Vdobčenko" r:id="rId1342">
    <sheetIdMap count="3">
      <sheetId val="1"/>
      <sheetId val="2"/>
      <sheetId val="3"/>
    </sheetIdMap>
  </header>
  <header guid="{24555EF4-1BC8-4EF8-B69F-EBE350C75AA5}" dateTime="2019-11-21T09:20:10" maxSheetId="4" userName="Natalija Vdobčenko" r:id="rId1343">
    <sheetIdMap count="3">
      <sheetId val="1"/>
      <sheetId val="2"/>
      <sheetId val="3"/>
    </sheetIdMap>
  </header>
  <header guid="{CE36F41E-3585-45D6-A1E3-FBC1703F6929}" dateTime="2019-11-21T09:23:31" maxSheetId="4" userName="Natalija Vdobčenko" r:id="rId1344">
    <sheetIdMap count="3">
      <sheetId val="1"/>
      <sheetId val="2"/>
      <sheetId val="3"/>
    </sheetIdMap>
  </header>
  <header guid="{32147D50-353E-443F-AA69-98014E33E525}" dateTime="2019-11-21T13:26:42" maxSheetId="4" userName="Natalija Vdobčenko" r:id="rId1345" minRId="7015">
    <sheetIdMap count="3">
      <sheetId val="1"/>
      <sheetId val="2"/>
      <sheetId val="3"/>
    </sheetIdMap>
  </header>
  <header guid="{E00FC8BC-6EEA-4C5B-84D3-98E6B0B28119}" dateTime="2019-11-22T08:38:36" maxSheetId="4" userName="Natalija Vdobčenko" r:id="rId1346">
    <sheetIdMap count="3">
      <sheetId val="1"/>
      <sheetId val="2"/>
      <sheetId val="3"/>
    </sheetIdMap>
  </header>
  <header guid="{1EF2FCA7-A999-4B95-8246-442B25FD3C71}" dateTime="2019-11-22T08:39:48" maxSheetId="4" userName="Natalija Vdobčenko" r:id="rId1347" minRId="7016" maxRId="7018">
    <sheetIdMap count="3">
      <sheetId val="1"/>
      <sheetId val="2"/>
      <sheetId val="3"/>
    </sheetIdMap>
  </header>
  <header guid="{AF12BF47-242A-4C8C-BEC0-B67A1CCEE4C1}" dateTime="2019-11-22T13:46:28" maxSheetId="4" userName="Natalija Vdobčenko" r:id="rId1348" minRId="7019">
    <sheetIdMap count="3">
      <sheetId val="1"/>
      <sheetId val="2"/>
      <sheetId val="3"/>
    </sheetIdMap>
  </header>
  <header guid="{56DF5A6C-D8CB-45B3-A6B8-73F3A5DE8192}" dateTime="2019-11-22T13:47:54" maxSheetId="4" userName="Natalija Vdobčenko" r:id="rId1349" minRId="7020" maxRId="7023">
    <sheetIdMap count="3">
      <sheetId val="1"/>
      <sheetId val="2"/>
      <sheetId val="3"/>
    </sheetIdMap>
  </header>
  <header guid="{5BC9A575-6536-4A1D-AD3E-F896CB11E4EF}" dateTime="2019-11-22T13:48:41" maxSheetId="4" userName="Natalija Vdobčenko" r:id="rId1350" minRId="7024" maxRId="7026">
    <sheetIdMap count="3">
      <sheetId val="1"/>
      <sheetId val="2"/>
      <sheetId val="3"/>
    </sheetIdMap>
  </header>
  <header guid="{76305DC4-EFCD-429A-827B-222A1556717F}" dateTime="2019-11-22T13:52:35" maxSheetId="4" userName="Natalija Vdobčenko" r:id="rId1351" minRId="7027" maxRId="7030">
    <sheetIdMap count="3">
      <sheetId val="1"/>
      <sheetId val="2"/>
      <sheetId val="3"/>
    </sheetIdMap>
  </header>
  <header guid="{B10C9617-D165-4299-82E6-BC669AF7C355}" dateTime="2019-11-22T13:55:05" maxSheetId="4" userName="Natalija Vdobčenko" r:id="rId1352" minRId="7031" maxRId="7033">
    <sheetIdMap count="3">
      <sheetId val="1"/>
      <sheetId val="2"/>
      <sheetId val="3"/>
    </sheetIdMap>
  </header>
  <header guid="{6D9FE79E-B4D2-422E-A3E0-552F9EB135FE}" dateTime="2019-11-22T13:56:24" maxSheetId="4" userName="Natalija Vdobčenko" r:id="rId1353" minRId="7034" maxRId="7036">
    <sheetIdMap count="3">
      <sheetId val="1"/>
      <sheetId val="2"/>
      <sheetId val="3"/>
    </sheetIdMap>
  </header>
  <header guid="{65D48213-7809-4FE0-9FA4-D826684CBF6A}" dateTime="2019-11-22T13:57:19" maxSheetId="4" userName="Natalija Vdobčenko" r:id="rId1354" minRId="7037" maxRId="7038">
    <sheetIdMap count="3">
      <sheetId val="1"/>
      <sheetId val="2"/>
      <sheetId val="3"/>
    </sheetIdMap>
  </header>
  <header guid="{AC615480-A0D5-42F3-857F-425219067B06}" dateTime="2019-11-22T14:00:04" maxSheetId="4" userName="Natalija Vdobčenko" r:id="rId1355" minRId="7039" maxRId="7044">
    <sheetIdMap count="3">
      <sheetId val="1"/>
      <sheetId val="2"/>
      <sheetId val="3"/>
    </sheetIdMap>
  </header>
  <header guid="{BF415FE5-5684-4C24-9E0B-5A0DAA1B088E}" dateTime="2019-11-22T14:03:03" maxSheetId="4" userName="Natalija Vdobčenko" r:id="rId1356" minRId="7045" maxRId="7047">
    <sheetIdMap count="3">
      <sheetId val="1"/>
      <sheetId val="2"/>
      <sheetId val="3"/>
    </sheetIdMap>
  </header>
  <header guid="{6EF20368-7553-456A-91EE-CE8BD4EBC70A}" dateTime="2019-11-22T14:07:06" maxSheetId="4" userName="Natalija Vdobčenko" r:id="rId1357" minRId="7048" maxRId="7051">
    <sheetIdMap count="3">
      <sheetId val="1"/>
      <sheetId val="2"/>
      <sheetId val="3"/>
    </sheetIdMap>
  </header>
  <header guid="{70F625D2-8C14-4C8C-8607-BAE085A6DB17}" dateTime="2019-11-22T14:19:04" maxSheetId="4" userName="Natalija Vdobčenko" r:id="rId1358">
    <sheetIdMap count="3">
      <sheetId val="1"/>
      <sheetId val="2"/>
      <sheetId val="3"/>
    </sheetIdMap>
  </header>
  <header guid="{3145FBE3-0B4A-484F-91D4-4826588CD20D}" dateTime="2019-11-22T14:21:24" maxSheetId="4" userName="Natalija Vdobčenko" r:id="rId1359" minRId="7052">
    <sheetIdMap count="3">
      <sheetId val="1"/>
      <sheetId val="2"/>
      <sheetId val="3"/>
    </sheetIdMap>
  </header>
  <header guid="{DF902F75-3648-4E31-8008-90DC501E2C86}" dateTime="2019-11-22T15:36:26" maxSheetId="4" userName="Natalija Vdobčenko" r:id="rId1360" minRId="7053" maxRId="7056">
    <sheetIdMap count="3">
      <sheetId val="1"/>
      <sheetId val="2"/>
      <sheetId val="3"/>
    </sheetIdMap>
  </header>
  <header guid="{B9C3D6BC-D4DC-4341-969C-C9FA3B0876D3}" dateTime="2019-11-22T15:46:31" maxSheetId="4" userName="Jolanta Kalniņa" r:id="rId1361">
    <sheetIdMap count="3">
      <sheetId val="1"/>
      <sheetId val="2"/>
      <sheetId val="3"/>
    </sheetIdMap>
  </header>
  <header guid="{960B7C5E-8480-4BBA-A854-FA9FB5F3BAA0}" dateTime="2019-11-22T15:52:09" maxSheetId="4" userName="Natalija Vdobčenko" r:id="rId1362" minRId="7057">
    <sheetIdMap count="3">
      <sheetId val="1"/>
      <sheetId val="2"/>
      <sheetId val="3"/>
    </sheetIdMap>
  </header>
  <header guid="{61614E48-D820-49B9-BC59-2B246B71B40D}" dateTime="2019-11-25T08:31:56" maxSheetId="4" userName="Natalija Vdobčenko" r:id="rId1363" minRId="7058">
    <sheetIdMap count="3">
      <sheetId val="1"/>
      <sheetId val="2"/>
      <sheetId val="3"/>
    </sheetIdMap>
  </header>
  <header guid="{1DCA21D1-545E-41B4-98E2-4BBAF12E0209}" dateTime="2019-11-25T10:47:20" maxSheetId="4" userName="Natalija Vdobčenko" r:id="rId1364" minRId="7059">
    <sheetIdMap count="3">
      <sheetId val="1"/>
      <sheetId val="2"/>
      <sheetId val="3"/>
    </sheetIdMap>
  </header>
  <header guid="{BEF3A421-F155-4DE5-95B9-37C1B365C0A6}" dateTime="2019-11-25T10:49:30" maxSheetId="4" userName="Natalija Vdobčenko" r:id="rId1365" minRId="7060">
    <sheetIdMap count="3">
      <sheetId val="1"/>
      <sheetId val="2"/>
      <sheetId val="3"/>
    </sheetIdMap>
  </header>
  <header guid="{A1EA4E1D-E5EA-4DB9-9FAC-EDF6C241584C}" dateTime="2019-11-25T11:32:21" maxSheetId="4" userName="Natalija Vdobčenko" r:id="rId1366" minRId="7061" maxRId="7062">
    <sheetIdMap count="3">
      <sheetId val="1"/>
      <sheetId val="2"/>
      <sheetId val="3"/>
    </sheetIdMap>
  </header>
  <header guid="{E51AE59C-22EC-4A91-9288-75097A393793}" dateTime="2019-11-26T10:23:29" maxSheetId="4" userName="Natalija Vdobčenko" r:id="rId1367" minRId="7063" maxRId="7064">
    <sheetIdMap count="3">
      <sheetId val="1"/>
      <sheetId val="2"/>
      <sheetId val="3"/>
    </sheetIdMap>
  </header>
  <header guid="{581240DE-8BCE-43A2-802C-7C8EE0CEB5E3}" dateTime="2019-11-26T10:26:00" maxSheetId="4" userName="Natalija Vdobčenko" r:id="rId1368" minRId="7065" maxRId="7070">
    <sheetIdMap count="3">
      <sheetId val="1"/>
      <sheetId val="2"/>
      <sheetId val="3"/>
    </sheetIdMap>
  </header>
  <header guid="{A5585684-1C7B-4F4D-AEC2-B91F1F2E8DF8}" dateTime="2019-11-26T10:29:11" maxSheetId="4" userName="Natalija Vdobčenko" r:id="rId1369" minRId="7071">
    <sheetIdMap count="3">
      <sheetId val="1"/>
      <sheetId val="2"/>
      <sheetId val="3"/>
    </sheetIdMap>
  </header>
  <header guid="{2525AB0D-C588-4851-8051-6B285D9E642C}" dateTime="2019-11-26T10:35:23" maxSheetId="4" userName="Natalija Vdobčenko" r:id="rId1370" minRId="7072" maxRId="7079">
    <sheetIdMap count="3">
      <sheetId val="1"/>
      <sheetId val="2"/>
      <sheetId val="3"/>
    </sheetIdMap>
  </header>
  <header guid="{9BC93725-046A-43E0-8A69-DFC5285AE855}" dateTime="2019-11-26T10:36:03" maxSheetId="4" userName="Natalija Vdobčenko" r:id="rId1371" minRId="7080">
    <sheetIdMap count="3">
      <sheetId val="1"/>
      <sheetId val="2"/>
      <sheetId val="3"/>
    </sheetIdMap>
  </header>
  <header guid="{79E47A35-6563-43C3-87DB-C63BBD59B411}" dateTime="2019-11-27T11:52:38" maxSheetId="4" userName="Natalija Vdobčenko" r:id="rId1372" minRId="7081">
    <sheetIdMap count="3">
      <sheetId val="1"/>
      <sheetId val="2"/>
      <sheetId val="3"/>
    </sheetIdMap>
  </header>
  <header guid="{00FD4645-B1C3-4613-8CF9-15B3F1138266}" dateTime="2019-11-27T13:01:18" maxSheetId="4" userName="Natalija Vdobčenko" r:id="rId1373">
    <sheetIdMap count="3">
      <sheetId val="1"/>
      <sheetId val="2"/>
      <sheetId val="3"/>
    </sheetIdMap>
  </header>
  <header guid="{EE92D1C3-8885-4A25-AA9F-0088FB427F64}" dateTime="2019-11-27T14:06:35" maxSheetId="4" userName="Natalija Vdobčenko" r:id="rId1374" minRId="7082" maxRId="7083">
    <sheetIdMap count="3">
      <sheetId val="1"/>
      <sheetId val="2"/>
      <sheetId val="3"/>
    </sheetIdMap>
  </header>
  <header guid="{449B8B34-B144-4A53-8865-5732EEFB5CD9}" dateTime="2019-11-27T14:21:55" maxSheetId="4" userName="Natalija Vdobčenko" r:id="rId1375" minRId="7084" maxRId="7085">
    <sheetIdMap count="3">
      <sheetId val="1"/>
      <sheetId val="2"/>
      <sheetId val="3"/>
    </sheetIdMap>
  </header>
  <header guid="{BD69A90D-8592-4DE2-B0D3-92FF726F18BF}" dateTime="2019-11-27T15:33:24" maxSheetId="4" userName="Natalija Vdobčenko" r:id="rId1376">
    <sheetIdMap count="3">
      <sheetId val="1"/>
      <sheetId val="2"/>
      <sheetId val="3"/>
    </sheetIdMap>
  </header>
  <header guid="{7833DC97-DE2C-4920-841C-E4EDAF26EB54}" dateTime="2019-11-27T15:55:02" maxSheetId="4" userName="Natalija Vdobčenko" r:id="rId1377">
    <sheetIdMap count="3">
      <sheetId val="1"/>
      <sheetId val="2"/>
      <sheetId val="3"/>
    </sheetIdMap>
  </header>
  <header guid="{96115EC4-56C5-4306-B95D-FF1129E61644}" dateTime="2019-11-27T17:09:40" maxSheetId="4" userName="Natalija Vdobčenko" r:id="rId1378" minRId="7086">
    <sheetIdMap count="3">
      <sheetId val="1"/>
      <sheetId val="2"/>
      <sheetId val="3"/>
    </sheetIdMap>
  </header>
  <header guid="{1D8BF0CA-40E0-46E1-B5C2-15E436014695}" dateTime="2019-11-27T17:37:49" maxSheetId="4" userName="Natalija Vdobčenko" r:id="rId1379" minRId="7087">
    <sheetIdMap count="3">
      <sheetId val="1"/>
      <sheetId val="2"/>
      <sheetId val="3"/>
    </sheetIdMap>
  </header>
  <header guid="{95AA0893-B061-4142-A39D-434802AA18EB}" dateTime="2019-11-27T17:39:44" maxSheetId="4" userName="Natalija Vdobčenko" r:id="rId1380">
    <sheetIdMap count="3">
      <sheetId val="1"/>
      <sheetId val="2"/>
      <sheetId val="3"/>
    </sheetIdMap>
  </header>
  <header guid="{92A8FF2B-7F00-4A08-9452-65D9B95E6064}" dateTime="2019-11-28T09:39:13" maxSheetId="4" userName="Natalija Vdobčenko" r:id="rId1381" minRId="7088">
    <sheetIdMap count="3">
      <sheetId val="1"/>
      <sheetId val="2"/>
      <sheetId val="3"/>
    </sheetIdMap>
  </header>
  <header guid="{ECEBC1D0-160B-4F89-ACDC-EA379323B642}" dateTime="2019-11-28T09:40:54" maxSheetId="4" userName="Natalija Vdobčenko" r:id="rId1382">
    <sheetIdMap count="3">
      <sheetId val="1"/>
      <sheetId val="2"/>
      <sheetId val="3"/>
    </sheetIdMap>
  </header>
  <header guid="{BF035E79-9373-4A22-9447-7E159BE63B0C}" dateTime="2019-11-28T10:24:50" maxSheetId="4" userName="Natalija Vdobčenko" r:id="rId1383">
    <sheetIdMap count="3">
      <sheetId val="1"/>
      <sheetId val="2"/>
      <sheetId val="3"/>
    </sheetIdMap>
  </header>
  <header guid="{3D75298C-2139-4039-BB52-FB888415D33D}" dateTime="2019-11-28T10:26:28" maxSheetId="4" userName="Natalija Vdobčenko" r:id="rId1384" minRId="7089">
    <sheetIdMap count="3">
      <sheetId val="1"/>
      <sheetId val="2"/>
      <sheetId val="3"/>
    </sheetIdMap>
  </header>
  <header guid="{0079630D-8F87-4964-A821-20C55F0C008E}" dateTime="2019-11-28T10:56:59" maxSheetId="4" userName="Natalija Vdobčenko" r:id="rId1385" minRId="7090" maxRId="7091">
    <sheetIdMap count="3">
      <sheetId val="1"/>
      <sheetId val="2"/>
      <sheetId val="3"/>
    </sheetIdMap>
  </header>
  <header guid="{137073AB-AF5F-4DB6-B0A6-91B5A7F6B1C3}" dateTime="2019-11-28T14:16:01" maxSheetId="4" userName="Natalija Vdobčenko" r:id="rId1386">
    <sheetIdMap count="3">
      <sheetId val="1"/>
      <sheetId val="2"/>
      <sheetId val="3"/>
    </sheetIdMap>
  </header>
  <header guid="{371831DA-E874-4BD6-BC7A-D5F366C8533F}" dateTime="2019-11-28T14:21:27" maxSheetId="4" userName="Natalija Vdobčenko" r:id="rId1387" minRId="7092">
    <sheetIdMap count="3">
      <sheetId val="1"/>
      <sheetId val="2"/>
      <sheetId val="3"/>
    </sheetIdMap>
  </header>
  <header guid="{F63FEF44-685A-48DC-A63C-C6EEFD98C195}" dateTime="2019-11-29T15:12:31" maxSheetId="4" userName="Jolanta Kalniņa" r:id="rId1388" minRId="7093">
    <sheetIdMap count="3">
      <sheetId val="1"/>
      <sheetId val="2"/>
      <sheetId val="3"/>
    </sheetIdMap>
  </header>
  <header guid="{B0C93321-09F6-48C1-9CE8-2E08B26C4064}" dateTime="2019-11-29T15:24:38" maxSheetId="4" userName="Natalija Vdobčenko" r:id="rId1389">
    <sheetIdMap count="3">
      <sheetId val="1"/>
      <sheetId val="2"/>
      <sheetId val="3"/>
    </sheetIdMap>
  </header>
  <header guid="{E1AFB3C4-83F4-4D0B-A033-1E8146072B8B}" dateTime="2019-12-02T10:04:03" maxSheetId="4" userName="Natalija Vdobčenko" r:id="rId1390">
    <sheetIdMap count="3">
      <sheetId val="1"/>
      <sheetId val="2"/>
      <sheetId val="3"/>
    </sheetIdMap>
  </header>
  <header guid="{36CAA23F-6424-47A3-A957-7BC670734445}" dateTime="2019-12-03T10:20:09" maxSheetId="4" userName="Natalija Vdobčenko" r:id="rId1391" minRId="7094">
    <sheetIdMap count="3">
      <sheetId val="1"/>
      <sheetId val="2"/>
      <sheetId val="3"/>
    </sheetIdMap>
  </header>
  <header guid="{A37A7337-26E2-41C9-AB37-F07E275151ED}" dateTime="2019-12-03T10:20:27" maxSheetId="4" userName="Natalija Vdobčenko" r:id="rId1392" minRId="7095">
    <sheetIdMap count="3">
      <sheetId val="1"/>
      <sheetId val="2"/>
      <sheetId val="3"/>
    </sheetIdMap>
  </header>
  <header guid="{B8F971B4-FB50-415F-9328-8D5E20EE3AE0}" dateTime="2019-12-03T10:38:07" maxSheetId="4" userName="Natalija Vdobčenko" r:id="rId1393" minRId="7096" maxRId="7097">
    <sheetIdMap count="3">
      <sheetId val="1"/>
      <sheetId val="2"/>
      <sheetId val="3"/>
    </sheetIdMap>
  </header>
  <header guid="{18D01E0C-D151-4C74-8595-BC3A7D4DC6EF}" dateTime="2019-12-03T10:40:38" maxSheetId="4" userName="Natalija Vdobčenko" r:id="rId1394" minRId="7098" maxRId="7099">
    <sheetIdMap count="3">
      <sheetId val="1"/>
      <sheetId val="2"/>
      <sheetId val="3"/>
    </sheetIdMap>
  </header>
  <header guid="{DC2EA11C-3928-4154-9858-FCA61E8CAF0A}" dateTime="2019-12-03T10:41:08" maxSheetId="4" userName="Natalija Vdobčenko" r:id="rId1395" minRId="7100">
    <sheetIdMap count="3">
      <sheetId val="1"/>
      <sheetId val="2"/>
      <sheetId val="3"/>
    </sheetIdMap>
  </header>
  <header guid="{B1D71F51-F2DF-4E2C-9EA7-8DD01467F14F}" dateTime="2019-12-03T10:48:36" maxSheetId="4" userName="Natalija Vdobčenko" r:id="rId1396" minRId="7101" maxRId="7103">
    <sheetIdMap count="3">
      <sheetId val="1"/>
      <sheetId val="2"/>
      <sheetId val="3"/>
    </sheetIdMap>
  </header>
  <header guid="{62731507-E0EF-4150-8DE6-70F8A0AAD91E}" dateTime="2019-12-03T10:53:24" maxSheetId="4" userName="Natalija Vdobčenko" r:id="rId1397">
    <sheetIdMap count="3">
      <sheetId val="1"/>
      <sheetId val="2"/>
      <sheetId val="3"/>
    </sheetIdMap>
  </header>
  <header guid="{FA5BEC5E-E16D-41D4-8D88-E2697092234F}" dateTime="2019-12-03T13:07:13" maxSheetId="4" userName="Natalija Vdobčenko" r:id="rId1398" minRId="7104" maxRId="7105">
    <sheetIdMap count="3">
      <sheetId val="1"/>
      <sheetId val="2"/>
      <sheetId val="3"/>
    </sheetIdMap>
  </header>
  <header guid="{4E456E52-1361-42A0-BE59-3EC5E15DF176}" dateTime="2019-12-03T14:45:08" maxSheetId="4" userName="Natalija Vdobčenko" r:id="rId1399" minRId="7106">
    <sheetIdMap count="3">
      <sheetId val="1"/>
      <sheetId val="2"/>
      <sheetId val="3"/>
    </sheetIdMap>
  </header>
  <header guid="{1DF541CE-B287-49F5-9B9E-877279425418}" dateTime="2019-12-03T14:46:36" maxSheetId="4" userName="Natalija Vdobčenko" r:id="rId1400" minRId="7107">
    <sheetIdMap count="3">
      <sheetId val="1"/>
      <sheetId val="2"/>
      <sheetId val="3"/>
    </sheetIdMap>
  </header>
  <header guid="{AEBFDF11-F71A-4611-9BFF-573FFB4C93D0}" dateTime="2019-12-03T14:47:02" maxSheetId="4" userName="Natalija Vdobčenko" r:id="rId1401" minRId="7108">
    <sheetIdMap count="3">
      <sheetId val="1"/>
      <sheetId val="2"/>
      <sheetId val="3"/>
    </sheetIdMap>
  </header>
  <header guid="{EDC749AB-D07A-44F3-A9C7-A1B8D9311AD9}" dateTime="2019-12-03T15:00:36" maxSheetId="4" userName="Natalija Vdobčenko" r:id="rId1402" minRId="7109" maxRId="7111">
    <sheetIdMap count="3">
      <sheetId val="1"/>
      <sheetId val="2"/>
      <sheetId val="3"/>
    </sheetIdMap>
  </header>
  <header guid="{60F9DE78-2718-411B-BFF3-0AB09FA8E32C}" dateTime="2019-12-03T15:05:24" maxSheetId="4" userName="Natalija Vdobčenko" r:id="rId1403" minRId="7112" maxRId="7113">
    <sheetIdMap count="3">
      <sheetId val="1"/>
      <sheetId val="2"/>
      <sheetId val="3"/>
    </sheetIdMap>
  </header>
  <header guid="{67DD38FC-8E18-46D9-8380-44EEF2EDE19D}" dateTime="2019-12-04T13:15:57" maxSheetId="4" userName="Natalija Vdobčenko" r:id="rId1404" minRId="7114">
    <sheetIdMap count="3">
      <sheetId val="1"/>
      <sheetId val="2"/>
      <sheetId val="3"/>
    </sheetIdMap>
  </header>
  <header guid="{0C6B351C-C41E-4A88-B7EF-580FBA271E79}" dateTime="2019-12-04T13:17:02" maxSheetId="4" userName="Natalija Vdobčenko" r:id="rId1405" minRId="7115">
    <sheetIdMap count="3">
      <sheetId val="1"/>
      <sheetId val="2"/>
      <sheetId val="3"/>
    </sheetIdMap>
  </header>
  <header guid="{B876B928-241D-4069-9676-B098124342CC}" dateTime="2019-12-09T08:16:17" maxSheetId="4" userName="Natalija Vdobčenko" r:id="rId1406" minRId="7116" maxRId="7117">
    <sheetIdMap count="3">
      <sheetId val="1"/>
      <sheetId val="2"/>
      <sheetId val="3"/>
    </sheetIdMap>
  </header>
  <header guid="{32642E34-9084-4C1B-9E98-54295A862C97}" dateTime="2019-12-09T08:16:42" maxSheetId="4" userName="Natalija Vdobčenko" r:id="rId1407" minRId="7118" maxRId="7119">
    <sheetIdMap count="3">
      <sheetId val="1"/>
      <sheetId val="2"/>
      <sheetId val="3"/>
    </sheetIdMap>
  </header>
  <header guid="{6D8FFB11-4EF2-47AA-8051-1546B1B05929}" dateTime="2019-12-09T15:14:32" maxSheetId="4" userName="Natalija Vdobčenko" r:id="rId1408" minRId="7120" maxRId="7121">
    <sheetIdMap count="3">
      <sheetId val="1"/>
      <sheetId val="2"/>
      <sheetId val="3"/>
    </sheetIdMap>
  </header>
  <header guid="{971A8359-BD86-453A-8CDF-5942FD55B09F}" dateTime="2019-12-09T15:17:04" maxSheetId="4" userName="Natalija Vdobčenko" r:id="rId1409">
    <sheetIdMap count="3">
      <sheetId val="1"/>
      <sheetId val="2"/>
      <sheetId val="3"/>
    </sheetIdMap>
  </header>
  <header guid="{B5683266-5A41-44C8-AEB7-37BA9C80B34D}" dateTime="2019-12-09T16:34:54" maxSheetId="4" userName="Natalija Vdobčenko" r:id="rId1410" minRId="7122">
    <sheetIdMap count="3">
      <sheetId val="1"/>
      <sheetId val="2"/>
      <sheetId val="3"/>
    </sheetIdMap>
  </header>
  <header guid="{A13430F9-849D-4F3B-89D0-83B75E1D80C6}" dateTime="2019-12-10T11:43:53" maxSheetId="4" userName="Natalija Vdobčenko" r:id="rId1411" minRId="7123" maxRId="7124">
    <sheetIdMap count="3">
      <sheetId val="1"/>
      <sheetId val="2"/>
      <sheetId val="3"/>
    </sheetIdMap>
  </header>
  <header guid="{808A8B43-B78D-41C3-A1F4-D29937B876E1}" dateTime="2019-12-10T11:46:27" maxSheetId="4" userName="Natalija Vdobčenko" r:id="rId1412" minRId="7125">
    <sheetIdMap count="3">
      <sheetId val="1"/>
      <sheetId val="2"/>
      <sheetId val="3"/>
    </sheetIdMap>
  </header>
  <header guid="{0120A9AE-6281-465F-8A21-3087CFB5B996}" dateTime="2019-12-10T11:47:36" maxSheetId="4" userName="Natalija Vdobčenko" r:id="rId1413" minRId="7126" maxRId="7128">
    <sheetIdMap count="3">
      <sheetId val="1"/>
      <sheetId val="2"/>
      <sheetId val="3"/>
    </sheetIdMap>
  </header>
  <header guid="{ED859714-0BB3-4820-ADED-67873FEF9851}" dateTime="2019-12-10T14:18:58" maxSheetId="4" userName="Natalija Vdobčenko" r:id="rId1414">
    <sheetIdMap count="3">
      <sheetId val="1"/>
      <sheetId val="2"/>
      <sheetId val="3"/>
    </sheetIdMap>
  </header>
  <header guid="{64A6E8CF-FBCA-4124-A686-BE10E22A56AD}" dateTime="2019-12-10T14:21:15" maxSheetId="4" userName="Natalija Vdobčenko" r:id="rId1415" minRId="7129" maxRId="7130">
    <sheetIdMap count="3">
      <sheetId val="1"/>
      <sheetId val="2"/>
      <sheetId val="3"/>
    </sheetIdMap>
  </header>
  <header guid="{49013B73-5ADC-48FC-BA7C-33A4C49524CC}" dateTime="2019-12-10T14:36:43" maxSheetId="4" userName="Natalija Vdobčenko" r:id="rId1416" minRId="7131">
    <sheetIdMap count="3">
      <sheetId val="1"/>
      <sheetId val="2"/>
      <sheetId val="3"/>
    </sheetIdMap>
  </header>
  <header guid="{724FC40B-CCCC-4114-822F-2887B1BA9A14}" dateTime="2019-12-10T15:33:03" maxSheetId="4" userName="Natalija Vdobčenko" r:id="rId1417">
    <sheetIdMap count="3">
      <sheetId val="1"/>
      <sheetId val="2"/>
      <sheetId val="3"/>
    </sheetIdMap>
  </header>
  <header guid="{3EE93EFA-517F-4FD7-92B2-E2EB882F0BB7}" dateTime="2019-12-10T16:39:52" maxSheetId="4" userName="Natalija Vdobčenko" r:id="rId1418" minRId="7132">
    <sheetIdMap count="3">
      <sheetId val="1"/>
      <sheetId val="2"/>
      <sheetId val="3"/>
    </sheetIdMap>
  </header>
  <header guid="{F362151E-56C4-40A4-8488-AB9313A77DB2}" dateTime="2019-12-10T16:40:15" maxSheetId="4" userName="Natalija Vdobčenko" r:id="rId1419" minRId="7133">
    <sheetIdMap count="3">
      <sheetId val="1"/>
      <sheetId val="2"/>
      <sheetId val="3"/>
    </sheetIdMap>
  </header>
  <header guid="{42149C9E-D539-411C-A13E-AF9A60E1099A}" dateTime="2019-12-11T11:49:05" maxSheetId="4" userName="Natalija Vdobčenko" r:id="rId1420" minRId="7134" maxRId="7135">
    <sheetIdMap count="3">
      <sheetId val="1"/>
      <sheetId val="2"/>
      <sheetId val="3"/>
    </sheetIdMap>
  </header>
  <header guid="{04CFD5EC-C196-416A-832B-E5986C453091}" dateTime="2019-12-11T11:54:36" maxSheetId="4" userName="Natalija Vdobčenko" r:id="rId1421" minRId="7136" maxRId="7137">
    <sheetIdMap count="3">
      <sheetId val="1"/>
      <sheetId val="2"/>
      <sheetId val="3"/>
    </sheetIdMap>
  </header>
  <header guid="{D3B662A5-C666-49B7-9CDC-E81991CB9EE8}" dateTime="2019-12-11T16:13:27" maxSheetId="4" userName="Natalija Vdobčenko" r:id="rId1422" minRId="7138" maxRId="7140">
    <sheetIdMap count="3">
      <sheetId val="1"/>
      <sheetId val="2"/>
      <sheetId val="3"/>
    </sheetIdMap>
  </header>
  <header guid="{8BFCA7FA-5D70-4FF8-8D41-AFA798AE002A}" dateTime="2019-12-12T08:05:51" maxSheetId="4" userName="Natalija Vdobčenko" r:id="rId1423">
    <sheetIdMap count="3">
      <sheetId val="1"/>
      <sheetId val="2"/>
      <sheetId val="3"/>
    </sheetIdMap>
  </header>
  <header guid="{C34B2770-F0F3-46DC-9A78-E849A9F7D476}" dateTime="2019-12-12T11:08:54" maxSheetId="4" userName="Natalija Vdobčenko" r:id="rId1424">
    <sheetIdMap count="3">
      <sheetId val="1"/>
      <sheetId val="2"/>
      <sheetId val="3"/>
    </sheetIdMap>
  </header>
  <header guid="{371A2853-00E1-4F9A-AF29-B60D987019EB}" dateTime="2019-12-12T11:43:10" maxSheetId="4" userName="Jolanta Kalniņa" r:id="rId1425" minRId="7141">
    <sheetIdMap count="3">
      <sheetId val="1"/>
      <sheetId val="2"/>
      <sheetId val="3"/>
    </sheetIdMap>
  </header>
  <header guid="{66050167-A4FA-4DCC-97AD-7BE8DD7F4D19}" dateTime="2019-12-12T17:20:20" maxSheetId="4" userName="Jolanta Kalniņa" r:id="rId1426" minRId="7142">
    <sheetIdMap count="3">
      <sheetId val="1"/>
      <sheetId val="2"/>
      <sheetId val="3"/>
    </sheetIdMap>
  </header>
  <header guid="{FAA87C3C-566D-441E-8BB7-52AC133C9328}" dateTime="2019-12-12T17:24:46" maxSheetId="4" userName="Jolanta Kalniņa" r:id="rId1427" minRId="7143">
    <sheetIdMap count="3">
      <sheetId val="1"/>
      <sheetId val="2"/>
      <sheetId val="3"/>
    </sheetIdMap>
  </header>
  <header guid="{254D512B-4815-465D-9E07-07B73AF94CF6}" dateTime="2019-12-13T09:07:37" maxSheetId="4" userName="Natalija Vdobčenko" r:id="rId1428">
    <sheetIdMap count="3">
      <sheetId val="1"/>
      <sheetId val="2"/>
      <sheetId val="3"/>
    </sheetIdMap>
  </header>
  <header guid="{A3831429-069C-487E-A225-AA2E15920E80}" dateTime="2019-12-13T09:10:12" maxSheetId="4" userName="Natalija Vdobčenko" r:id="rId1429" minRId="7144" maxRId="7149">
    <sheetIdMap count="3">
      <sheetId val="1"/>
      <sheetId val="2"/>
      <sheetId val="3"/>
    </sheetIdMap>
  </header>
  <header guid="{45C1FBDF-9977-40B0-8A55-A22898A53703}" dateTime="2019-12-13T09:43:19" maxSheetId="4" userName="Natalija Vdobčenko" r:id="rId1430">
    <sheetIdMap count="3">
      <sheetId val="1"/>
      <sheetId val="2"/>
      <sheetId val="3"/>
    </sheetIdMap>
  </header>
  <header guid="{69E6B156-E05E-451E-9D9A-F95D742DAEB5}" dateTime="2019-12-13T12:46:29" maxSheetId="4" userName="Natalija Vdobčenko" r:id="rId1431" minRId="7150">
    <sheetIdMap count="3">
      <sheetId val="1"/>
      <sheetId val="2"/>
      <sheetId val="3"/>
    </sheetIdMap>
  </header>
  <header guid="{337F3411-7340-4C73-9B2B-B37861F747AB}" dateTime="2019-12-16T10:42:40" maxSheetId="4" userName="Natalija Vdobčenko" r:id="rId1432" minRId="7151" maxRId="7152">
    <sheetIdMap count="3">
      <sheetId val="1"/>
      <sheetId val="2"/>
      <sheetId val="3"/>
    </sheetIdMap>
  </header>
  <header guid="{FEF6BEE3-F79E-4460-B122-2F27045A077F}" dateTime="2019-12-16T16:15:42" maxSheetId="4" userName="Natalija Vdobčenko" r:id="rId1433" minRId="7153">
    <sheetIdMap count="3">
      <sheetId val="1"/>
      <sheetId val="2"/>
      <sheetId val="3"/>
    </sheetIdMap>
  </header>
  <header guid="{D0BF78CA-86EC-4C25-A6C8-6798E212B3E5}" dateTime="2019-12-16T16:18:07" maxSheetId="4" userName="Natalija Vdobčenko" r:id="rId1434" minRId="7154" maxRId="7156">
    <sheetIdMap count="3">
      <sheetId val="1"/>
      <sheetId val="2"/>
      <sheetId val="3"/>
    </sheetIdMap>
  </header>
  <header guid="{5728B7F3-83AF-44C2-BBEB-CD738FD48D7E}" dateTime="2019-12-16T16:20:23" maxSheetId="4" userName="Natalija Vdobčenko" r:id="rId1435" minRId="7157" maxRId="7160">
    <sheetIdMap count="3">
      <sheetId val="1"/>
      <sheetId val="2"/>
      <sheetId val="3"/>
    </sheetIdMap>
  </header>
  <header guid="{747D07BA-840C-4BF8-A4DD-06F4B0E13BBD}" dateTime="2019-12-17T08:18:07" maxSheetId="4" userName="Natalija Vdobčenko" r:id="rId1436" minRId="7161">
    <sheetIdMap count="3">
      <sheetId val="1"/>
      <sheetId val="2"/>
      <sheetId val="3"/>
    </sheetIdMap>
  </header>
  <header guid="{69CC6EAB-E95B-46E2-AC9E-26B3A1790638}" dateTime="2019-12-17T08:18:36" maxSheetId="4" userName="Natalija Vdobčenko" r:id="rId1437" minRId="7162">
    <sheetIdMap count="3">
      <sheetId val="1"/>
      <sheetId val="2"/>
      <sheetId val="3"/>
    </sheetIdMap>
  </header>
  <header guid="{60DE2A61-D7EE-4444-B99E-8AC0DCA3147F}" dateTime="2019-12-17T08:25:16" maxSheetId="4" userName="Natalija Vdobčenko" r:id="rId1438" minRId="7163" maxRId="7166">
    <sheetIdMap count="3">
      <sheetId val="1"/>
      <sheetId val="2"/>
      <sheetId val="3"/>
    </sheetIdMap>
  </header>
  <header guid="{2DDDC4BA-7617-4E8E-ACAC-F90B7A2E9BC5}" dateTime="2019-12-17T08:25:41" maxSheetId="4" userName="Natalija Vdobčenko" r:id="rId1439" minRId="7167">
    <sheetIdMap count="3">
      <sheetId val="1"/>
      <sheetId val="2"/>
      <sheetId val="3"/>
    </sheetIdMap>
  </header>
  <header guid="{A31825CF-8641-405B-91E4-9C8166E1D7B6}" dateTime="2019-12-17T08:27:14" maxSheetId="4" userName="Natalija Vdobčenko" r:id="rId1440" minRId="7168">
    <sheetIdMap count="3">
      <sheetId val="1"/>
      <sheetId val="2"/>
      <sheetId val="3"/>
    </sheetIdMap>
  </header>
  <header guid="{96C59A50-B72B-4B6A-8858-AF895BB456D9}" dateTime="2019-12-17T09:49:23" maxSheetId="4" userName="Natalija Vdobčenko" r:id="rId1441" minRId="7169">
    <sheetIdMap count="3">
      <sheetId val="1"/>
      <sheetId val="2"/>
      <sheetId val="3"/>
    </sheetIdMap>
  </header>
  <header guid="{BA6B93F9-F2AC-4B36-A416-BDE0BE5DF00E}" dateTime="2019-12-17T09:50:54" maxSheetId="4" userName="Natalija Vdobčenko" r:id="rId1442" minRId="7170">
    <sheetIdMap count="3">
      <sheetId val="1"/>
      <sheetId val="2"/>
      <sheetId val="3"/>
    </sheetIdMap>
  </header>
  <header guid="{FD126F66-F357-416A-B8CA-614484CE3D0B}" dateTime="2019-12-17T09:56:34" maxSheetId="4" userName="Natalija Vdobčenko" r:id="rId1443" minRId="7171">
    <sheetIdMap count="3">
      <sheetId val="1"/>
      <sheetId val="2"/>
      <sheetId val="3"/>
    </sheetIdMap>
  </header>
  <header guid="{C6D906FB-7D4D-4F8C-B1E9-F65875952757}" dateTime="2019-12-17T09:58:29" maxSheetId="4" userName="Natalija Vdobčenko" r:id="rId1444" minRId="7172">
    <sheetIdMap count="3">
      <sheetId val="1"/>
      <sheetId val="2"/>
      <sheetId val="3"/>
    </sheetIdMap>
  </header>
  <header guid="{D7D579AA-D09C-4F8E-9558-BF5FFD797FFD}" dateTime="2019-12-17T10:01:28" maxSheetId="4" userName="Natalija Vdobčenko" r:id="rId1445" minRId="7173">
    <sheetIdMap count="3">
      <sheetId val="1"/>
      <sheetId val="2"/>
      <sheetId val="3"/>
    </sheetIdMap>
  </header>
  <header guid="{08E505E3-795D-4344-88A4-51A1136C8427}" dateTime="2019-12-17T10:03:24" maxSheetId="4" userName="Natalija Vdobčenko" r:id="rId1446" minRId="7174">
    <sheetIdMap count="3">
      <sheetId val="1"/>
      <sheetId val="2"/>
      <sheetId val="3"/>
    </sheetIdMap>
  </header>
  <header guid="{B2DDC2A0-C082-4E94-8120-8925E2D5FBC1}" dateTime="2019-12-17T11:42:15" maxSheetId="4" userName="Natalija Vdobčenko" r:id="rId1447" minRId="7175">
    <sheetIdMap count="3">
      <sheetId val="1"/>
      <sheetId val="2"/>
      <sheetId val="3"/>
    </sheetIdMap>
  </header>
  <header guid="{D36BDA37-BA93-4222-872B-90190743F288}" dateTime="2019-12-18T13:30:08" maxSheetId="4" userName="Jolanta Kalniņa" r:id="rId1448" minRId="7176" maxRId="7183">
    <sheetIdMap count="3">
      <sheetId val="1"/>
      <sheetId val="2"/>
      <sheetId val="3"/>
    </sheetIdMap>
  </header>
  <header guid="{8DB44CEF-B223-4838-96DC-5318641EF86F}" dateTime="2019-12-18T13:30:54" maxSheetId="4" userName="Jolanta Kalniņa" r:id="rId1449">
    <sheetIdMap count="3">
      <sheetId val="1"/>
      <sheetId val="2"/>
      <sheetId val="3"/>
    </sheetIdMap>
  </header>
  <header guid="{5A991FCC-0B80-4B60-8844-457B6834F260}" dateTime="2019-12-18T14:36:27" maxSheetId="4" userName="Natalija Vdobčenko" r:id="rId1450" minRId="7184">
    <sheetIdMap count="3">
      <sheetId val="1"/>
      <sheetId val="2"/>
      <sheetId val="3"/>
    </sheetIdMap>
  </header>
  <header guid="{30950797-D1C2-46FC-8FF1-B50BB47A5419}" dateTime="2019-12-18T17:13:10" maxSheetId="4" userName="Jolanta Kalniņa" r:id="rId1451" minRId="7185" maxRId="7188">
    <sheetIdMap count="3">
      <sheetId val="1"/>
      <sheetId val="2"/>
      <sheetId val="3"/>
    </sheetIdMap>
  </header>
  <header guid="{1E101665-FD33-42FD-9952-211CDDA4ECF1}" dateTime="2019-12-19T16:06:14" maxSheetId="4" userName="Jolanta Kalniņa" r:id="rId1452" minRId="7189" maxRId="7193">
    <sheetIdMap count="3">
      <sheetId val="1"/>
      <sheetId val="2"/>
      <sheetId val="3"/>
    </sheetIdMap>
  </header>
  <header guid="{2DA1A0DF-00FC-46BC-B942-B1C63D5569EA}" dateTime="2019-12-20T10:39:53" maxSheetId="4" userName="Natalija Vdobčenko" r:id="rId1453" minRId="7194">
    <sheetIdMap count="3">
      <sheetId val="1"/>
      <sheetId val="2"/>
      <sheetId val="3"/>
    </sheetIdMap>
  </header>
  <header guid="{81ADE624-54B4-4AB6-B893-77C0892F7B4E}" dateTime="2019-12-20T10:47:09" maxSheetId="4" userName="Natalija Vdobčenko" r:id="rId1454">
    <sheetIdMap count="3">
      <sheetId val="1"/>
      <sheetId val="2"/>
      <sheetId val="3"/>
    </sheetIdMap>
  </header>
  <header guid="{DE8FEFFF-EC28-482C-8AB6-9459CBAED9A8}" dateTime="2019-12-20T10:52:12" maxSheetId="4" userName="Natalija Vdobčenko" r:id="rId1455">
    <sheetIdMap count="3">
      <sheetId val="1"/>
      <sheetId val="2"/>
      <sheetId val="3"/>
    </sheetIdMap>
  </header>
  <header guid="{8B99EB47-095F-41A5-9BF7-971254A93B97}" dateTime="2019-12-20T10:58:34" maxSheetId="4" userName="Natalija Vdobčenko" r:id="rId1456" minRId="7195">
    <sheetIdMap count="3">
      <sheetId val="1"/>
      <sheetId val="2"/>
      <sheetId val="3"/>
    </sheetIdMap>
  </header>
  <header guid="{B90BAB8E-5471-4EA0-A3FC-47D0D4AC4296}" dateTime="2019-12-20T11:46:22" maxSheetId="4" userName="Natalija Vdobčenko" r:id="rId1457">
    <sheetIdMap count="3">
      <sheetId val="1"/>
      <sheetId val="2"/>
      <sheetId val="3"/>
    </sheetIdMap>
  </header>
  <header guid="{029865D4-4488-488B-930A-75AA45A940F3}" dateTime="2019-12-20T11:57:33" maxSheetId="4" userName="Natalija Vdobčenko" r:id="rId1458" minRId="7196">
    <sheetIdMap count="3">
      <sheetId val="1"/>
      <sheetId val="2"/>
      <sheetId val="3"/>
    </sheetIdMap>
  </header>
  <header guid="{9F549006-3ABB-4B2F-B453-3A6F214550DF}" dateTime="2019-12-20T15:27:30" maxSheetId="4" userName="Natalija Vdobčenko" r:id="rId1459" minRId="7197" maxRId="7198">
    <sheetIdMap count="3">
      <sheetId val="1"/>
      <sheetId val="2"/>
      <sheetId val="3"/>
    </sheetIdMap>
  </header>
  <header guid="{B7B43CD9-74F6-4D16-9E8B-14D780502CDF}" dateTime="2019-12-20T15:30:58" maxSheetId="4" userName="Natalija Vdobčenko" r:id="rId1460" minRId="7199">
    <sheetIdMap count="3">
      <sheetId val="1"/>
      <sheetId val="2"/>
      <sheetId val="3"/>
    </sheetIdMap>
  </header>
  <header guid="{D40132A2-2561-4B54-9B8E-3A11B56DAE80}" dateTime="2019-12-20T15:42:26" maxSheetId="4" userName="Natalija Vdobčenko" r:id="rId1461" minRId="7200">
    <sheetIdMap count="3">
      <sheetId val="1"/>
      <sheetId val="2"/>
      <sheetId val="3"/>
    </sheetIdMap>
  </header>
  <header guid="{35C64098-123C-4463-96C7-2901D0D6419F}" dateTime="2019-12-27T09:38:20" maxSheetId="4" userName="Jolanta Kalniņa" r:id="rId1462" minRId="7201" maxRId="7204">
    <sheetIdMap count="3">
      <sheetId val="1"/>
      <sheetId val="2"/>
      <sheetId val="3"/>
    </sheetIdMap>
  </header>
  <header guid="{62B4A224-0782-4550-9E1A-5B61C2D40C33}" dateTime="2019-12-27T09:38:46" maxSheetId="4" userName="Natalija Vdobčenko" r:id="rId1463">
    <sheetIdMap count="3">
      <sheetId val="1"/>
      <sheetId val="2"/>
      <sheetId val="3"/>
    </sheetIdMap>
  </header>
  <header guid="{30A1D135-9C6F-4104-BAE9-967FF32F5D6C}" dateTime="2019-12-27T09:45:06" maxSheetId="4" userName="Natalija Vdobčenko" r:id="rId1464">
    <sheetIdMap count="3">
      <sheetId val="1"/>
      <sheetId val="2"/>
      <sheetId val="3"/>
    </sheetIdMap>
  </header>
  <header guid="{C4F01F9B-17C6-4869-82D7-61671107175B}" dateTime="2019-12-27T15:17:32" maxSheetId="4" userName="Natalija Vdobčenko" r:id="rId1465">
    <sheetIdMap count="3">
      <sheetId val="1"/>
      <sheetId val="2"/>
      <sheetId val="3"/>
    </sheetIdMap>
  </header>
  <header guid="{3DACA58C-1597-4867-AC3D-D6F8D347A901}" dateTime="2019-12-27T15:45:12" maxSheetId="4" userName="Natalija Vdobčenko" r:id="rId1466">
    <sheetIdMap count="3">
      <sheetId val="1"/>
      <sheetId val="2"/>
      <sheetId val="3"/>
    </sheetIdMap>
  </header>
  <header guid="{4FCAFF10-0605-43E6-A802-1D2160C799FA}" dateTime="2019-12-27T15:49:26" maxSheetId="4" userName="Natalija Vdobčenko" r:id="rId1467" minRId="7205">
    <sheetIdMap count="3">
      <sheetId val="1"/>
      <sheetId val="2"/>
      <sheetId val="3"/>
    </sheetIdMap>
  </header>
  <header guid="{BD12AD4A-75CF-4ED0-BAA7-0793AD600DFE}" dateTime="2019-12-27T15:53:05" maxSheetId="4" userName="Natalija Vdobčenko" r:id="rId1468" minRId="7206">
    <sheetIdMap count="3">
      <sheetId val="1"/>
      <sheetId val="2"/>
      <sheetId val="3"/>
    </sheetIdMap>
  </header>
  <header guid="{3BB061D1-C2DB-4BA1-8916-67062BB389FC}" dateTime="2020-01-02T13:28:48" maxSheetId="4" userName="Natalija Vdobčenko" r:id="rId1469" minRId="7207">
    <sheetIdMap count="3">
      <sheetId val="1"/>
      <sheetId val="2"/>
      <sheetId val="3"/>
    </sheetIdMap>
  </header>
  <header guid="{5A4C235C-D71E-4C4E-8AD0-81B0632BB076}" dateTime="2020-01-03T08:22:08" maxSheetId="4" userName="Jolanta Kalniņa" r:id="rId1470">
    <sheetIdMap count="3">
      <sheetId val="1"/>
      <sheetId val="2"/>
      <sheetId val="3"/>
    </sheetIdMap>
  </header>
  <header guid="{B53855C5-A1AD-4F1C-BCDC-D4B8218CEF89}" dateTime="2020-01-03T08:28:20" maxSheetId="4" userName="Natalija Vdobčenko" r:id="rId1471">
    <sheetIdMap count="3">
      <sheetId val="1"/>
      <sheetId val="2"/>
      <sheetId val="3"/>
    </sheetIdMap>
  </header>
  <header guid="{5F9D359C-D504-416B-82BA-DD8827478DF8}" dateTime="2020-01-03T08:40:51" maxSheetId="4" userName="Natalija Vdobčenko" r:id="rId1472">
    <sheetIdMap count="3">
      <sheetId val="1"/>
      <sheetId val="2"/>
      <sheetId val="3"/>
    </sheetIdMap>
  </header>
  <header guid="{0081F7C8-04BB-471A-9612-D2F64392ADCE}" dateTime="2020-01-03T15:03:59" maxSheetId="4" userName="Jolanta Kalniņa" r:id="rId1473" minRId="7208" maxRId="7209">
    <sheetIdMap count="3">
      <sheetId val="1"/>
      <sheetId val="2"/>
      <sheetId val="3"/>
    </sheetIdMap>
  </header>
  <header guid="{70F9D371-D695-4CC6-9076-3D405EDFCF00}" dateTime="2020-01-03T15:56:44" maxSheetId="4" userName="Jolanta Kalniņa" r:id="rId1474" minRId="7210" maxRId="7215">
    <sheetIdMap count="3">
      <sheetId val="1"/>
      <sheetId val="2"/>
      <sheetId val="3"/>
    </sheetIdMap>
  </header>
  <header guid="{ABF6D215-F957-42AA-9507-BC010D1FC231}" dateTime="2020-01-06T08:16:53" maxSheetId="4" userName="Jolanta Kalniņa" r:id="rId1475">
    <sheetIdMap count="3">
      <sheetId val="1"/>
      <sheetId val="2"/>
      <sheetId val="3"/>
    </sheetIdMap>
  </header>
  <header guid="{8389C7ED-4B73-4B6B-B289-4BDE6C9E7B76}" dateTime="2020-01-06T11:38:55" maxSheetId="4" userName="Jolanta Kalniņa" r:id="rId1476" minRId="7216">
    <sheetIdMap count="3">
      <sheetId val="1"/>
      <sheetId val="2"/>
      <sheetId val="3"/>
    </sheetIdMap>
  </header>
  <header guid="{9ED465A9-D5F5-4076-8096-9C0A43617949}" dateTime="2020-01-06T13:11:43" maxSheetId="4" userName="Natalija Vdobčenko" r:id="rId1477">
    <sheetIdMap count="3">
      <sheetId val="1"/>
      <sheetId val="2"/>
      <sheetId val="3"/>
    </sheetIdMap>
  </header>
  <header guid="{5E527C63-1560-4DD5-8DDE-04212A61AF5B}" dateTime="2020-01-06T14:15:29" maxSheetId="4" userName="Natalija Vdobčenko" r:id="rId1478" minRId="7217">
    <sheetIdMap count="3">
      <sheetId val="1"/>
      <sheetId val="2"/>
      <sheetId val="3"/>
    </sheetIdMap>
  </header>
  <header guid="{5BBE6C87-093F-42AA-95AD-BE966B4C91A0}" dateTime="2020-01-06T14:18:45" maxSheetId="4" userName="Natalija Vdobčenko" r:id="rId1479">
    <sheetIdMap count="3">
      <sheetId val="1"/>
      <sheetId val="2"/>
      <sheetId val="3"/>
    </sheetIdMap>
  </header>
  <header guid="{CD5644EE-48E7-48D6-A1AB-1B3ADF038E84}" dateTime="2020-01-06T16:22:13" maxSheetId="4" userName="Natalija Vdobčenko" r:id="rId1480" minRId="7218" maxRId="7219">
    <sheetIdMap count="3">
      <sheetId val="1"/>
      <sheetId val="2"/>
      <sheetId val="3"/>
    </sheetIdMap>
  </header>
  <header guid="{5ADD54C4-C368-44FB-A3D7-42B5BD66231E}" dateTime="2020-01-07T10:03:59" maxSheetId="4" userName="Jolanta Kalniņa" r:id="rId1481">
    <sheetIdMap count="3">
      <sheetId val="1"/>
      <sheetId val="2"/>
      <sheetId val="3"/>
    </sheetIdMap>
  </header>
  <header guid="{6EA692DB-74AD-4CA9-A171-F6332D457FBE}" dateTime="2020-01-07T13:54:02" maxSheetId="4" userName="Natalija Vdobčenko" r:id="rId1482">
    <sheetIdMap count="3">
      <sheetId val="1"/>
      <sheetId val="2"/>
      <sheetId val="3"/>
    </sheetIdMap>
  </header>
  <header guid="{28918BE5-231C-49BD-B887-C4823CAB3410}" dateTime="2020-01-07T13:58:00" maxSheetId="4" userName="Natalija Vdobčenko" r:id="rId1483" minRId="7220" maxRId="7221">
    <sheetIdMap count="3">
      <sheetId val="1"/>
      <sheetId val="2"/>
      <sheetId val="3"/>
    </sheetIdMap>
  </header>
  <header guid="{2DDF9FA1-0FE1-444E-BCC4-91EA2CD22DBF}" dateTime="2020-01-07T14:04:22" maxSheetId="4" userName="Natalija Vdobčenko" r:id="rId1484" minRId="7222">
    <sheetIdMap count="3">
      <sheetId val="1"/>
      <sheetId val="2"/>
      <sheetId val="3"/>
    </sheetIdMap>
  </header>
  <header guid="{912CBD00-5556-4474-8E4E-D0DA373CA07D}" dateTime="2020-01-07T14:31:48" maxSheetId="4" userName="Natalija Vdobčenko" r:id="rId1485" minRId="7223" maxRId="7227">
    <sheetIdMap count="3">
      <sheetId val="1"/>
      <sheetId val="2"/>
      <sheetId val="3"/>
    </sheetIdMap>
  </header>
  <header guid="{17A6134E-E13F-46D1-973D-A86250A950C4}" dateTime="2020-01-07T14:33:39" maxSheetId="4" userName="Natalija Vdobčenko" r:id="rId1486" minRId="7228">
    <sheetIdMap count="3">
      <sheetId val="1"/>
      <sheetId val="2"/>
      <sheetId val="3"/>
    </sheetIdMap>
  </header>
  <header guid="{90375E70-5AA7-4CEA-B817-D4B309C7F259}" dateTime="2020-01-07T15:18:18" maxSheetId="4" userName="Natalija Vdobčenko" r:id="rId1487">
    <sheetIdMap count="3">
      <sheetId val="1"/>
      <sheetId val="2"/>
      <sheetId val="3"/>
    </sheetIdMap>
  </header>
  <header guid="{904E0E4E-E30C-4F3F-BAD1-CF70B327D686}" dateTime="2020-01-07T15:18:53" maxSheetId="4" userName="Natalija Vdobčenko" r:id="rId1488">
    <sheetIdMap count="3">
      <sheetId val="1"/>
      <sheetId val="2"/>
      <sheetId val="3"/>
    </sheetIdMap>
  </header>
  <header guid="{BF9EB06B-F5FE-4D78-A1C7-2A0B6524AE7D}" dateTime="2020-01-07T15:34:29" maxSheetId="4" userName="Natalija Vdobčenko" r:id="rId1489">
    <sheetIdMap count="3">
      <sheetId val="1"/>
      <sheetId val="2"/>
      <sheetId val="3"/>
    </sheetIdMap>
  </header>
  <header guid="{3A5759B5-30F9-47CE-A52D-C70F05E09E14}" dateTime="2020-01-07T15:36:38" maxSheetId="4" userName="Natalija Vdobčenko" r:id="rId1490">
    <sheetIdMap count="3">
      <sheetId val="1"/>
      <sheetId val="2"/>
      <sheetId val="3"/>
    </sheetIdMap>
  </header>
  <header guid="{A933D8E7-E57A-4763-A845-79C5BBCC6E44}" dateTime="2020-01-07T16:09:05" maxSheetId="4" userName="Jolanta Kalniņa" r:id="rId1491" minRId="7229" maxRId="7233">
    <sheetIdMap count="3">
      <sheetId val="1"/>
      <sheetId val="2"/>
      <sheetId val="3"/>
    </sheetIdMap>
  </header>
  <header guid="{18537F93-AE70-433B-BCAF-907B18F1BBE3}" dateTime="2020-01-07T16:19:44" maxSheetId="4" userName="Jolanta Kalniņa" r:id="rId1492" minRId="7234" maxRId="7236">
    <sheetIdMap count="3">
      <sheetId val="1"/>
      <sheetId val="2"/>
      <sheetId val="3"/>
    </sheetIdMap>
  </header>
  <header guid="{EB715253-D4D6-4CE7-B42F-866A3BA48BA6}" dateTime="2020-01-08T08:40:30" maxSheetId="4" userName="Natalija Vdobčenko" r:id="rId1493" minRId="7237" maxRId="7238">
    <sheetIdMap count="3">
      <sheetId val="1"/>
      <sheetId val="2"/>
      <sheetId val="3"/>
    </sheetIdMap>
  </header>
  <header guid="{B1DC9695-7653-41EB-A602-0ED9E98D2F4E}" dateTime="2020-01-08T08:51:00" maxSheetId="4" userName="Natalija Vdobčenko" r:id="rId1494" minRId="7239" maxRId="7240">
    <sheetIdMap count="3">
      <sheetId val="1"/>
      <sheetId val="2"/>
      <sheetId val="3"/>
    </sheetIdMap>
  </header>
  <header guid="{E8DBDE42-73B9-4450-B7DB-BBE3317EDE59}" dateTime="2020-01-08T10:54:32" maxSheetId="4" userName="Natalija Vdobčenko" r:id="rId1495" minRId="7241">
    <sheetIdMap count="3">
      <sheetId val="1"/>
      <sheetId val="2"/>
      <sheetId val="3"/>
    </sheetIdMap>
  </header>
  <header guid="{A6C51D8C-4CF4-4EFE-9A20-1AF601206049}" dateTime="2020-01-08T11:10:20" maxSheetId="4" userName="Natalija Vdobčenko" r:id="rId1496" minRId="7242">
    <sheetIdMap count="3">
      <sheetId val="1"/>
      <sheetId val="2"/>
      <sheetId val="3"/>
    </sheetIdMap>
  </header>
  <header guid="{C8020072-0D23-49CF-BD0A-165E3C863CD9}" dateTime="2020-01-08T11:10:41" maxSheetId="4" userName="Natalija Vdobčenko" r:id="rId1497" minRId="7243">
    <sheetIdMap count="3">
      <sheetId val="1"/>
      <sheetId val="2"/>
      <sheetId val="3"/>
    </sheetIdMap>
  </header>
  <header guid="{F9357802-C026-4CB7-9A78-DB1FCDA81AFA}" dateTime="2020-01-08T11:12:13" maxSheetId="4" userName="Natalija Vdobčenko" r:id="rId1498" minRId="7244" maxRId="7245">
    <sheetIdMap count="3">
      <sheetId val="1"/>
      <sheetId val="2"/>
      <sheetId val="3"/>
    </sheetIdMap>
  </header>
  <header guid="{FA5D7590-328A-4CDB-A2FA-58485870ED67}" dateTime="2020-01-08T11:12:51" maxSheetId="4" userName="Natalija Vdobčenko" r:id="rId1499" minRId="7246" maxRId="7247">
    <sheetIdMap count="3">
      <sheetId val="1"/>
      <sheetId val="2"/>
      <sheetId val="3"/>
    </sheetIdMap>
  </header>
  <header guid="{EF354EBD-8A2D-4043-B380-F46D513AB2E3}" dateTime="2020-01-08T11:15:51" maxSheetId="4" userName="Natalija Vdobčenko" r:id="rId1500" minRId="7248" maxRId="7253">
    <sheetIdMap count="3">
      <sheetId val="1"/>
      <sheetId val="2"/>
      <sheetId val="3"/>
    </sheetIdMap>
  </header>
  <header guid="{CB922BCA-B4D6-4B05-9577-DA329A9133B6}" dateTime="2020-01-08T11:16:52" maxSheetId="4" userName="Natalija Vdobčenko" r:id="rId1501" minRId="7254" maxRId="7255">
    <sheetIdMap count="3">
      <sheetId val="1"/>
      <sheetId val="2"/>
      <sheetId val="3"/>
    </sheetIdMap>
  </header>
  <header guid="{D5CC3249-0EC0-47FE-8977-E874782DED2B}" dateTime="2020-01-08T11:22:02" maxSheetId="4" userName="Natalija Vdobčenko" r:id="rId1502" minRId="7256" maxRId="7269">
    <sheetIdMap count="3">
      <sheetId val="1"/>
      <sheetId val="2"/>
      <sheetId val="3"/>
    </sheetIdMap>
  </header>
  <header guid="{ADB973EB-25CA-4433-949F-69560D1058F5}" dateTime="2020-01-08T11:40:19" maxSheetId="4" userName="Jolanta Kalniņa" r:id="rId1503">
    <sheetIdMap count="3">
      <sheetId val="1"/>
      <sheetId val="2"/>
      <sheetId val="3"/>
    </sheetIdMap>
  </header>
  <header guid="{388A9486-E6FE-4DE9-8BA8-5249166ABD81}" dateTime="2020-01-08T11:42:36" maxSheetId="4" userName="Natalija Vdobčenko" r:id="rId1504" minRId="7270">
    <sheetIdMap count="3">
      <sheetId val="1"/>
      <sheetId val="2"/>
      <sheetId val="3"/>
    </sheetIdMap>
  </header>
  <header guid="{E1C05D39-8DB9-4C88-B793-01BEFDA7006F}" dateTime="2020-01-09T13:58:44" maxSheetId="4" userName="Jolanta Kalniņa" r:id="rId1505" minRId="7271" maxRId="7293">
    <sheetIdMap count="3">
      <sheetId val="1"/>
      <sheetId val="2"/>
      <sheetId val="3"/>
    </sheetIdMap>
  </header>
  <header guid="{623DC755-D263-40CC-99BC-261429D2579B}" dateTime="2020-01-09T14:44:13" maxSheetId="4" userName="Jolanta Kalniņa" r:id="rId1506" minRId="7294" maxRId="7297">
    <sheetIdMap count="3">
      <sheetId val="1"/>
      <sheetId val="2"/>
      <sheetId val="3"/>
    </sheetIdMap>
  </header>
  <header guid="{A9F79A20-01F3-4C03-B047-A0B6899E7F4D}" dateTime="2020-01-09T15:08:04" maxSheetId="4" userName="Jolanta Kalniņa" r:id="rId1507" minRId="7298" maxRId="7313">
    <sheetIdMap count="3">
      <sheetId val="1"/>
      <sheetId val="2"/>
      <sheetId val="3"/>
    </sheetIdMap>
  </header>
  <header guid="{358004CE-0CF5-4B4F-B02A-1C558C3089AC}" dateTime="2020-01-09T17:10:02" maxSheetId="4" userName="Jolanta Kalniņa" r:id="rId1508" minRId="7314" maxRId="7319">
    <sheetIdMap count="3">
      <sheetId val="1"/>
      <sheetId val="2"/>
      <sheetId val="3"/>
    </sheetIdMap>
  </header>
  <header guid="{CD6ACE0D-ACD5-4452-A4EC-8A16FE0E937B}" dateTime="2020-01-10T12:00:20" maxSheetId="4" userName="Jolanta Kalniņa" r:id="rId1509" minRId="7320" maxRId="7328">
    <sheetIdMap count="3">
      <sheetId val="1"/>
      <sheetId val="2"/>
      <sheetId val="3"/>
    </sheetIdMap>
  </header>
  <header guid="{85AFB860-6929-42F5-93A2-93EE7F2475A9}" dateTime="2020-01-10T12:03:52" maxSheetId="4" userName="Jolanta Kalniņa" r:id="rId1510" minRId="7329" maxRId="7335">
    <sheetIdMap count="3">
      <sheetId val="1"/>
      <sheetId val="2"/>
      <sheetId val="3"/>
    </sheetIdMap>
  </header>
  <header guid="{F5038691-585B-422C-8BD6-4595235DD98E}" dateTime="2020-01-10T12:07:52" maxSheetId="4" userName="Jolanta Kalniņa" r:id="rId1511" minRId="7336" maxRId="7343">
    <sheetIdMap count="3">
      <sheetId val="1"/>
      <sheetId val="2"/>
      <sheetId val="3"/>
    </sheetIdMap>
  </header>
  <header guid="{FADF7E37-3E11-47E7-ADA9-108A158093A7}" dateTime="2020-01-10T13:14:06" maxSheetId="4" userName="Jolanta Kalniņa" r:id="rId1512" minRId="7344" maxRId="7351">
    <sheetIdMap count="3">
      <sheetId val="1"/>
      <sheetId val="2"/>
      <sheetId val="3"/>
    </sheetIdMap>
  </header>
  <header guid="{B510D581-F7C3-48B3-8FCE-908D03BB1B3B}" dateTime="2020-01-10T13:22:09" maxSheetId="4" userName="Jolanta Kalniņa" r:id="rId1513" minRId="7352" maxRId="7379">
    <sheetIdMap count="3">
      <sheetId val="1"/>
      <sheetId val="2"/>
      <sheetId val="3"/>
    </sheetIdMap>
  </header>
  <header guid="{0131CF90-9FA4-4DAB-9EA8-E7A1B8C49638}" dateTime="2020-01-10T13:25:46" maxSheetId="4" userName="Jolanta Kalniņa" r:id="rId1514" minRId="7380" maxRId="7393">
    <sheetIdMap count="3">
      <sheetId val="1"/>
      <sheetId val="2"/>
      <sheetId val="3"/>
    </sheetIdMap>
  </header>
  <header guid="{749A3BE4-9BBF-4B81-969A-D57DAFBDC67D}" dateTime="2020-01-10T13:47:08" maxSheetId="4" userName="Jolanta Kalniņa" r:id="rId1515" minRId="7394" maxRId="7431">
    <sheetIdMap count="3">
      <sheetId val="1"/>
      <sheetId val="2"/>
      <sheetId val="3"/>
    </sheetIdMap>
  </header>
  <header guid="{07555B8E-EC93-419B-AE92-DC2289343F0F}" dateTime="2020-01-10T13:48:31" maxSheetId="4" userName="Jolanta Kalniņa" r:id="rId1516" minRId="7432">
    <sheetIdMap count="3">
      <sheetId val="1"/>
      <sheetId val="2"/>
      <sheetId val="3"/>
    </sheetIdMap>
  </header>
  <header guid="{136341D7-8A36-4794-B731-9279E8012159}" dateTime="2020-01-10T13:50:05" maxSheetId="4" userName="Jolanta Kalniņa" r:id="rId1517" minRId="7433" maxRId="7436">
    <sheetIdMap count="3">
      <sheetId val="1"/>
      <sheetId val="2"/>
      <sheetId val="3"/>
    </sheetIdMap>
  </header>
  <header guid="{B422E734-7ED5-4086-9C06-DEE61A485353}" dateTime="2020-01-10T15:16:29" maxSheetId="4" userName="Jolanta Kalniņa" r:id="rId1518" minRId="7437" maxRId="7438">
    <sheetIdMap count="3">
      <sheetId val="1"/>
      <sheetId val="2"/>
      <sheetId val="3"/>
    </sheetIdMap>
  </header>
  <header guid="{5B0E42F9-0199-4584-A4F8-479D091BC6D8}" dateTime="2020-01-13T08:21:19" maxSheetId="4" userName="Natalija Vdobčenko" r:id="rId1519">
    <sheetIdMap count="3">
      <sheetId val="1"/>
      <sheetId val="2"/>
      <sheetId val="3"/>
    </sheetIdMap>
  </header>
  <header guid="{ECA00845-F97C-412E-A0BB-EFFEF35A3775}" dateTime="2020-01-13T08:34:43" maxSheetId="4" userName="Natalija Vdobčenko" r:id="rId1520" minRId="7439" maxRId="7440">
    <sheetIdMap count="3">
      <sheetId val="1"/>
      <sheetId val="2"/>
      <sheetId val="3"/>
    </sheetIdMap>
  </header>
  <header guid="{86EE127E-0732-40D5-B85F-D47FE65CE251}" dateTime="2020-01-13T10:40:28" maxSheetId="4" userName="Natalija Vdobčenko" r:id="rId1521">
    <sheetIdMap count="3">
      <sheetId val="1"/>
      <sheetId val="2"/>
      <sheetId val="3"/>
    </sheetIdMap>
  </header>
  <header guid="{99567F94-DFC8-44B6-908E-2FCC0037455C}" dateTime="2020-01-13T10:43:48" maxSheetId="4" userName="Natalija Vdobčenko" r:id="rId1522">
    <sheetIdMap count="3">
      <sheetId val="1"/>
      <sheetId val="2"/>
      <sheetId val="3"/>
    </sheetIdMap>
  </header>
  <header guid="{D1040D3C-F547-499E-AAFC-C3780DBBA2AE}" dateTime="2020-01-13T10:47:59" maxSheetId="4" userName="Natalija Vdobčenko" r:id="rId1523" minRId="7441">
    <sheetIdMap count="3">
      <sheetId val="1"/>
      <sheetId val="2"/>
      <sheetId val="3"/>
    </sheetIdMap>
  </header>
  <header guid="{7F14AD01-8BB9-404F-AA18-1DA434314023}" dateTime="2020-01-13T11:13:55" maxSheetId="4" userName="Natalija Vdobčenko" r:id="rId1524">
    <sheetIdMap count="3">
      <sheetId val="1"/>
      <sheetId val="2"/>
      <sheetId val="3"/>
    </sheetIdMap>
  </header>
  <header guid="{48308E5E-F6A9-453A-A4F3-198E22721E9D}" dateTime="2020-01-13T11:23:46" maxSheetId="4" userName="Jolanta Kalniņa" r:id="rId1525" minRId="7442">
    <sheetIdMap count="3">
      <sheetId val="1"/>
      <sheetId val="2"/>
      <sheetId val="3"/>
    </sheetIdMap>
  </header>
  <header guid="{53ECC872-3A8B-41DB-A280-8755997DCCA3}" dateTime="2020-01-13T11:32:52" maxSheetId="4" userName="Natalija Vdobčenko" r:id="rId1526" minRId="7443" maxRId="7444">
    <sheetIdMap count="3">
      <sheetId val="1"/>
      <sheetId val="2"/>
      <sheetId val="3"/>
    </sheetIdMap>
  </header>
  <header guid="{1ACD9DBF-A7C6-45A9-BF81-8BA60B9509AE}" dateTime="2020-01-13T11:37:12" maxSheetId="4" userName="Natalija Vdobčenko" r:id="rId1527" minRId="7445">
    <sheetIdMap count="3">
      <sheetId val="1"/>
      <sheetId val="2"/>
      <sheetId val="3"/>
    </sheetIdMap>
  </header>
  <header guid="{038A3B8B-4332-4F6C-8AEA-DC7DBECF90D4}" dateTime="2020-01-13T11:37:55" maxSheetId="4" userName="Natalija Vdobčenko" r:id="rId1528" minRId="7446" maxRId="7447">
    <sheetIdMap count="3">
      <sheetId val="1"/>
      <sheetId val="2"/>
      <sheetId val="3"/>
    </sheetIdMap>
  </header>
  <header guid="{DCEFC17E-2D46-4603-891C-9C18055095EB}" dateTime="2020-01-13T11:42:37" maxSheetId="4" userName="Natalija Vdobčenko" r:id="rId1529" minRId="7448">
    <sheetIdMap count="3">
      <sheetId val="1"/>
      <sheetId val="2"/>
      <sheetId val="3"/>
    </sheetIdMap>
  </header>
  <header guid="{FA2AE35C-6AD4-419D-BED9-9709BF1C8C5F}" dateTime="2020-01-13T11:45:31" maxSheetId="4" userName="Natalija Vdobčenko" r:id="rId1530" minRId="7449" maxRId="7450">
    <sheetIdMap count="3">
      <sheetId val="1"/>
      <sheetId val="2"/>
      <sheetId val="3"/>
    </sheetIdMap>
  </header>
  <header guid="{E8C0AF12-73C6-4FFD-A5AE-8FFBFA03AC64}" dateTime="2020-01-13T11:46:20" maxSheetId="4" userName="Natalija Vdobčenko" r:id="rId1531" minRId="7451" maxRId="7452">
    <sheetIdMap count="3">
      <sheetId val="1"/>
      <sheetId val="2"/>
      <sheetId val="3"/>
    </sheetIdMap>
  </header>
  <header guid="{81BB7EC0-07A4-4B25-B227-085E5F8E75C7}" dateTime="2020-01-13T11:47:00" maxSheetId="4" userName="Natalija Vdobčenko" r:id="rId1532" minRId="7453" maxRId="7458">
    <sheetIdMap count="3">
      <sheetId val="1"/>
      <sheetId val="2"/>
      <sheetId val="3"/>
    </sheetIdMap>
  </header>
  <header guid="{DABB7B0F-B6B4-4F9F-9953-4922555DB060}" dateTime="2020-01-13T11:47:30" maxSheetId="4" userName="Natalija Vdobčenko" r:id="rId1533" minRId="7459" maxRId="7461">
    <sheetIdMap count="3">
      <sheetId val="1"/>
      <sheetId val="2"/>
      <sheetId val="3"/>
    </sheetIdMap>
  </header>
  <header guid="{163E3CE3-38AF-44AD-9560-A450BEBF8E4A}" dateTime="2020-01-13T11:47:51" maxSheetId="4" userName="Natalija Vdobčenko" r:id="rId1534" minRId="7462" maxRId="7464">
    <sheetIdMap count="3">
      <sheetId val="1"/>
      <sheetId val="2"/>
      <sheetId val="3"/>
    </sheetIdMap>
  </header>
  <header guid="{48D4CC7B-BAFC-48D9-8EF8-969E638CC6B9}" dateTime="2020-01-13T11:49:13" maxSheetId="4" userName="Natalija Vdobčenko" r:id="rId1535" minRId="7465">
    <sheetIdMap count="3">
      <sheetId val="1"/>
      <sheetId val="2"/>
      <sheetId val="3"/>
    </sheetIdMap>
  </header>
  <header guid="{DE8C9390-C51E-4E41-84FB-061C34DF2B66}" dateTime="2020-01-13T11:52:26" maxSheetId="4" userName="Natalija Vdobčenko" r:id="rId1536" minRId="7466">
    <sheetIdMap count="3">
      <sheetId val="1"/>
      <sheetId val="2"/>
      <sheetId val="3"/>
    </sheetIdMap>
  </header>
  <header guid="{3F29B57B-A055-46E1-B823-7C5B5E626690}" dateTime="2020-01-13T11:52:51" maxSheetId="4" userName="Natalija Vdobčenko" r:id="rId1537" minRId="7467">
    <sheetIdMap count="3">
      <sheetId val="1"/>
      <sheetId val="2"/>
      <sheetId val="3"/>
    </sheetIdMap>
  </header>
  <header guid="{DF9E36E1-A74B-4D1D-8EAA-375BC4445140}" dateTime="2020-01-13T12:52:59" maxSheetId="4" userName="Natalija Vdobčenko" r:id="rId1538">
    <sheetIdMap count="3">
      <sheetId val="1"/>
      <sheetId val="2"/>
      <sheetId val="3"/>
    </sheetIdMap>
  </header>
  <header guid="{E53254A4-1DC1-446A-84DF-80454667AE1C}" dateTime="2020-01-13T12:57:07" maxSheetId="4" userName="Natalija Vdobčenko" r:id="rId1539" minRId="7468">
    <sheetIdMap count="3">
      <sheetId val="1"/>
      <sheetId val="2"/>
      <sheetId val="3"/>
    </sheetIdMap>
  </header>
  <header guid="{5F0935ED-7FCD-4E98-BE31-AEF7D7B7B2E2}" dateTime="2020-01-13T13:16:20" maxSheetId="4" userName="Natalija Vdobčenko" r:id="rId1540" minRId="7469">
    <sheetIdMap count="3">
      <sheetId val="1"/>
      <sheetId val="2"/>
      <sheetId val="3"/>
    </sheetIdMap>
  </header>
  <header guid="{E0C12C6C-06C9-4826-86BE-ACAAE95856DC}" dateTime="2020-01-13T13:19:50" maxSheetId="4" userName="Natalija Vdobčenko" r:id="rId1541" minRId="7470" maxRId="7477">
    <sheetIdMap count="3">
      <sheetId val="1"/>
      <sheetId val="2"/>
      <sheetId val="3"/>
    </sheetIdMap>
  </header>
  <header guid="{6BF84044-38A6-45F9-BFEA-5A59C8EB48AE}" dateTime="2020-01-13T13:20:52" maxSheetId="4" userName="Natalija Vdobčenko" r:id="rId1542" minRId="7478" maxRId="7485">
    <sheetIdMap count="3">
      <sheetId val="1"/>
      <sheetId val="2"/>
      <sheetId val="3"/>
    </sheetIdMap>
  </header>
  <header guid="{36347BA0-01E2-4739-868B-9D1719AD4A53}" dateTime="2020-01-13T13:21:31" maxSheetId="4" userName="Natalija Vdobčenko" r:id="rId1543" minRId="7486" maxRId="7489">
    <sheetIdMap count="3">
      <sheetId val="1"/>
      <sheetId val="2"/>
      <sheetId val="3"/>
    </sheetIdMap>
  </header>
  <header guid="{6E04B2CE-5DEE-41E3-9897-68A2120A35E2}" dateTime="2020-01-13T13:25:00" maxSheetId="4" userName="Natalija Vdobčenko" r:id="rId1544" minRId="7490" maxRId="7503">
    <sheetIdMap count="3">
      <sheetId val="1"/>
      <sheetId val="2"/>
      <sheetId val="3"/>
    </sheetIdMap>
  </header>
  <header guid="{B4561700-90A3-4211-BBC9-73273B5456DB}" dateTime="2020-01-13T13:27:07" maxSheetId="4" userName="Natalija Vdobčenko" r:id="rId1545" minRId="7504" maxRId="7515">
    <sheetIdMap count="3">
      <sheetId val="1"/>
      <sheetId val="2"/>
      <sheetId val="3"/>
    </sheetIdMap>
  </header>
  <header guid="{B3D891AE-BC91-4896-B3E1-9CE1BB43B8AA}" dateTime="2020-01-13T13:28:16" maxSheetId="4" userName="Natalija Vdobčenko" r:id="rId1546" minRId="7516" maxRId="7521">
    <sheetIdMap count="3">
      <sheetId val="1"/>
      <sheetId val="2"/>
      <sheetId val="3"/>
    </sheetIdMap>
  </header>
  <header guid="{3CA11B29-CD77-488F-BBD0-FA6E83D3CDD7}" dateTime="2020-01-13T14:26:18" maxSheetId="4" userName="Jolanta Kalniņa" r:id="rId1547" minRId="7522">
    <sheetIdMap count="3">
      <sheetId val="1"/>
      <sheetId val="2"/>
      <sheetId val="3"/>
    </sheetIdMap>
  </header>
  <header guid="{C247C4A8-01FD-454E-B501-5005EE095C6C}" dateTime="2020-01-13T14:59:11" maxSheetId="4" userName="Natalija Vdobčenko" r:id="rId1548">
    <sheetIdMap count="3">
      <sheetId val="1"/>
      <sheetId val="2"/>
      <sheetId val="3"/>
    </sheetIdMap>
  </header>
  <header guid="{16E8DCF5-555B-4FB6-9FFD-2FEC9C6DD7C5}" dateTime="2020-01-13T15:03:47" maxSheetId="4" userName="Natalija Vdobčenko" r:id="rId1549" minRId="7523">
    <sheetIdMap count="3">
      <sheetId val="1"/>
      <sheetId val="2"/>
      <sheetId val="3"/>
    </sheetIdMap>
  </header>
  <header guid="{DB3B7C33-D963-4823-84A4-CA84C166D217}" dateTime="2020-01-14T14:30:47" maxSheetId="4" userName="Jolanta Kalniņa" r:id="rId1550" minRId="7524" maxRId="7525">
    <sheetIdMap count="3">
      <sheetId val="1"/>
      <sheetId val="2"/>
      <sheetId val="3"/>
    </sheetIdMap>
  </header>
  <header guid="{2A86B3B1-B859-48D6-97DE-8CA8CDB6736F}" dateTime="2020-01-14T14:31:30" maxSheetId="4" userName="Jolanta Kalniņa" r:id="rId1551" minRId="7526" maxRId="7528">
    <sheetIdMap count="3">
      <sheetId val="1"/>
      <sheetId val="2"/>
      <sheetId val="3"/>
    </sheetIdMap>
  </header>
  <header guid="{3300E468-A8D7-4317-B5AD-F33659DAA5B5}" dateTime="2020-01-15T11:17:04" maxSheetId="4" userName="Natalija Vdobčenko" r:id="rId1552">
    <sheetIdMap count="3">
      <sheetId val="1"/>
      <sheetId val="2"/>
      <sheetId val="3"/>
    </sheetIdMap>
  </header>
  <header guid="{4180ED5D-439A-45E2-BFCD-3E4A47D73DF5}" dateTime="2020-01-15T11:18:29" maxSheetId="4" userName="Natalija Vdobčenko" r:id="rId1553" minRId="7529" maxRId="7530">
    <sheetIdMap count="3">
      <sheetId val="1"/>
      <sheetId val="2"/>
      <sheetId val="3"/>
    </sheetIdMap>
  </header>
  <header guid="{F5A354DE-4B57-4FD5-992C-1BF8FCE6BA3E}" dateTime="2020-01-15T11:32:42" maxSheetId="4" userName="Natalija Vdobčenko" r:id="rId1554">
    <sheetIdMap count="3">
      <sheetId val="1"/>
      <sheetId val="2"/>
      <sheetId val="3"/>
    </sheetIdMap>
  </header>
  <header guid="{A16CE32C-D34F-4D6E-B017-5F408597D278}" dateTime="2020-01-15T12:50:17" maxSheetId="4" userName="Natalija Vdobčenko" r:id="rId1555" minRId="7531">
    <sheetIdMap count="3">
      <sheetId val="1"/>
      <sheetId val="2"/>
      <sheetId val="3"/>
    </sheetIdMap>
  </header>
  <header guid="{921D6B6D-F09C-4193-9EC8-9A6BD6B2AA09}" dateTime="2020-01-15T14:05:02" maxSheetId="4" userName="Natalija Vdobčenko" r:id="rId1556" minRId="7532">
    <sheetIdMap count="3">
      <sheetId val="1"/>
      <sheetId val="2"/>
      <sheetId val="3"/>
    </sheetIdMap>
  </header>
  <header guid="{CE5396A5-11FF-47F9-92FF-4A107D2990AB}" dateTime="2020-01-15T14:16:25" maxSheetId="4" userName="Natalija Vdobčenko" r:id="rId1557">
    <sheetIdMap count="3">
      <sheetId val="1"/>
      <sheetId val="2"/>
      <sheetId val="3"/>
    </sheetIdMap>
  </header>
  <header guid="{6878D5D7-7794-40D8-9B14-31BD1034FC1C}" dateTime="2020-01-16T08:10:05" maxSheetId="4" userName="Jolanta Kalniņa" r:id="rId1558" minRId="7533" maxRId="7535">
    <sheetIdMap count="3">
      <sheetId val="1"/>
      <sheetId val="2"/>
      <sheetId val="3"/>
    </sheetIdMap>
  </header>
  <header guid="{73E6B870-D135-4F63-8605-AF6ADE6EFABA}" dateTime="2020-01-16T08:18:12" maxSheetId="4" userName="Natalija Vdobčenko" r:id="rId1559">
    <sheetIdMap count="3">
      <sheetId val="1"/>
      <sheetId val="2"/>
      <sheetId val="3"/>
    </sheetIdMap>
  </header>
  <header guid="{01C60EC3-020B-4866-99FF-38CFE4993B61}" dateTime="2020-01-16T10:22:11" maxSheetId="4" userName="Jolanta Kalniņa" r:id="rId1560" minRId="7536" maxRId="7563">
    <sheetIdMap count="3">
      <sheetId val="1"/>
      <sheetId val="2"/>
      <sheetId val="3"/>
    </sheetIdMap>
  </header>
  <header guid="{40BE0476-5AF1-4A04-9B66-4EC20499710A}" dateTime="2020-01-16T10:28:33" maxSheetId="4" userName="Natalija Vdobčenko" r:id="rId1561">
    <sheetIdMap count="3">
      <sheetId val="1"/>
      <sheetId val="2"/>
      <sheetId val="3"/>
    </sheetIdMap>
  </header>
  <header guid="{DF14B9C2-B9C7-4C4F-8092-13EBD0BC79CC}" dateTime="2020-01-16T10:58:07" maxSheetId="4" userName="Jolanta Kalniņa" r:id="rId1562">
    <sheetIdMap count="3">
      <sheetId val="1"/>
      <sheetId val="2"/>
      <sheetId val="3"/>
    </sheetIdMap>
  </header>
  <header guid="{E2DADEF3-A206-4DEC-B755-12278DFB79E0}" dateTime="2020-01-16T11:21:09" maxSheetId="4" userName="Jolanta Kalniņa" r:id="rId1563" minRId="7564" maxRId="7569">
    <sheetIdMap count="3">
      <sheetId val="1"/>
      <sheetId val="2"/>
      <sheetId val="3"/>
    </sheetIdMap>
  </header>
  <header guid="{4AE985DB-A620-4BC3-87A1-69DE5C6F2AFC}" dateTime="2020-01-16T11:21:17" maxSheetId="4" userName="Jolanta Kalniņa" r:id="rId1564" minRId="7570">
    <sheetIdMap count="3">
      <sheetId val="1"/>
      <sheetId val="2"/>
      <sheetId val="3"/>
    </sheetIdMap>
  </header>
  <header guid="{8BDF7A35-0589-498C-8836-C9A9520081C2}" dateTime="2020-01-16T13:22:40" maxSheetId="4" userName="Natalija Vdobčenko" r:id="rId1565">
    <sheetIdMap count="3">
      <sheetId val="1"/>
      <sheetId val="2"/>
      <sheetId val="3"/>
    </sheetIdMap>
  </header>
  <header guid="{C3EFF268-E6BF-4A9C-A7C4-CD7529F8EA5A}" dateTime="2020-01-16T15:35:30" maxSheetId="4" userName="Jolanta Kalniņa" r:id="rId1566" minRId="7571">
    <sheetIdMap count="3">
      <sheetId val="1"/>
      <sheetId val="2"/>
      <sheetId val="3"/>
    </sheetIdMap>
  </header>
  <header guid="{DFBF2139-0F9C-4B6E-8D13-D2CFC28AF194}" dateTime="2020-01-20T13:16:29" maxSheetId="4" userName="Jolanta Kalniņa" r:id="rId1567">
    <sheetIdMap count="3">
      <sheetId val="1"/>
      <sheetId val="2"/>
      <sheetId val="3"/>
    </sheetIdMap>
  </header>
  <header guid="{1992EF66-4733-4BF4-8197-E1BDF6A4818E}" dateTime="2020-01-20T13:22:09" maxSheetId="4" userName="Jolanta Kalniņa" r:id="rId1568">
    <sheetIdMap count="3">
      <sheetId val="1"/>
      <sheetId val="2"/>
      <sheetId val="3"/>
    </sheetIdMap>
  </header>
  <header guid="{2908CC67-49F8-4697-B4A0-5755A1BE6472}" dateTime="2020-01-20T15:23:46" maxSheetId="4" userName="Natalija Vdobčenko" r:id="rId1569">
    <sheetIdMap count="3">
      <sheetId val="1"/>
      <sheetId val="2"/>
      <sheetId val="3"/>
    </sheetIdMap>
  </header>
  <header guid="{7FDAFBE2-6F96-49E6-82D8-FC23C6CC3210}" dateTime="2020-01-20T15:51:50" maxSheetId="4" userName="Natalija Vdobčenko" r:id="rId1570">
    <sheetIdMap count="3">
      <sheetId val="1"/>
      <sheetId val="2"/>
      <sheetId val="3"/>
    </sheetIdMap>
  </header>
  <header guid="{53136000-B58A-4C01-903D-C8A55A91E310}" dateTime="2020-01-21T13:34:40" maxSheetId="4" userName="Natalija Vdobčenko" r:id="rId1571">
    <sheetIdMap count="3">
      <sheetId val="1"/>
      <sheetId val="2"/>
      <sheetId val="3"/>
    </sheetIdMap>
  </header>
  <header guid="{F55189A2-35F6-429B-A848-871201A2F3D4}" dateTime="2020-01-22T08:27:39" maxSheetId="4" userName="Natalija Vdobčenko" r:id="rId1572">
    <sheetIdMap count="3">
      <sheetId val="1"/>
      <sheetId val="2"/>
      <sheetId val="3"/>
    </sheetIdMap>
  </header>
  <header guid="{83D183DC-DF34-442B-A62A-C58A83ADC803}" dateTime="2020-01-22T16:51:54" maxSheetId="4" userName="Natalija Vdobčenko" r:id="rId1573">
    <sheetIdMap count="3">
      <sheetId val="1"/>
      <sheetId val="2"/>
      <sheetId val="3"/>
    </sheetIdMap>
  </header>
  <header guid="{DD88073A-97C8-4C68-8E56-BA36D6C4BE53}" dateTime="2020-01-23T09:57:38" maxSheetId="4" userName="Natalija Vdobčenko" r:id="rId1574">
    <sheetIdMap count="3">
      <sheetId val="1"/>
      <sheetId val="2"/>
      <sheetId val="3"/>
    </sheetIdMap>
  </header>
  <header guid="{D83C2EF8-C761-4494-ADB6-8D48BAEB15BC}" dateTime="2020-01-31T08:02:33" maxSheetId="4" userName="Jolanta Kalniņa" r:id="rId1575" minRId="7574">
    <sheetIdMap count="3">
      <sheetId val="1"/>
      <sheetId val="2"/>
      <sheetId val="3"/>
    </sheetIdMap>
  </header>
  <header guid="{BB4398A7-CB00-4B49-9DDE-992FBF83604B}" dateTime="2020-03-04T17:33:44" maxSheetId="4" userName="Natalija Vdobčenko" r:id="rId1576">
    <sheetIdMap count="3">
      <sheetId val="1"/>
      <sheetId val="2"/>
      <sheetId val="3"/>
    </sheetIdMap>
  </header>
  <header guid="{F3E69F31-02E9-4403-BA71-F84E116FCA23}" dateTime="2020-04-15T10:40:34" maxSheetId="4" userName="Natalija Vdobčenko" r:id="rId1577">
    <sheetIdMap count="3">
      <sheetId val="1"/>
      <sheetId val="2"/>
      <sheetId val="3"/>
    </sheetIdMap>
  </header>
  <header guid="{6C8C388E-30F8-44FA-9B3D-B986BE933B99}" dateTime="2020-09-22T10:32:23" maxSheetId="4" userName="Natalija Vdobčenko" r:id="rId1578" minRId="7576">
    <sheetIdMap count="3">
      <sheetId val="1"/>
      <sheetId val="2"/>
      <sheetId val="3"/>
    </sheetIdMap>
  </header>
  <header guid="{58A62457-8B1B-44D1-9E50-3B618B2B622A}" dateTime="2020-09-22T10:33:31" maxSheetId="4" userName="Natalija Vdobčenko" r:id="rId1579" minRId="7577" maxRId="7659">
    <sheetIdMap count="3">
      <sheetId val="1"/>
      <sheetId val="2"/>
      <sheetId val="3"/>
    </sheetIdMap>
  </header>
  <header guid="{E3D8D67A-2236-42AD-BD74-CB83C8A4603F}" dateTime="2020-09-22T10:34:36" maxSheetId="4" userName="Natalija Vdobčenko" r:id="rId1580" minRId="7660" maxRId="7818">
    <sheetIdMap count="3">
      <sheetId val="1"/>
      <sheetId val="2"/>
      <sheetId val="3"/>
    </sheetIdMap>
  </header>
  <header guid="{93EADEA5-7595-4EDF-9B7F-C0CB74704A90}" dateTime="2020-09-22T10:35:33" maxSheetId="4" userName="Natalija Vdobčenko" r:id="rId1581" minRId="7819" maxRId="8015">
    <sheetIdMap count="3">
      <sheetId val="1"/>
      <sheetId val="2"/>
      <sheetId val="3"/>
    </sheetIdMap>
  </header>
  <header guid="{322BE955-E855-4F82-9F24-73CF4537C11C}" dateTime="2020-09-22T10:36:00" maxSheetId="4" userName="Natalija Vdobčenko" r:id="rId1582" minRId="8016">
    <sheetIdMap count="3">
      <sheetId val="1"/>
      <sheetId val="2"/>
      <sheetId val="3"/>
    </sheetIdMap>
  </header>
  <header guid="{2E685EE0-6F4E-454E-9660-BCC3DB3B426B}" dateTime="2020-10-08T13:36:59" maxSheetId="4" userName="Natalija Vdobčenko" r:id="rId1583">
    <sheetIdMap count="3">
      <sheetId val="1"/>
      <sheetId val="2"/>
      <sheetId val="3"/>
    </sheetIdMap>
  </header>
  <header guid="{9A07B0F7-F7BE-45FB-909C-5DBB630388DE}" dateTime="2020-10-20T14:01:48" maxSheetId="4" userName="Natalija Vdobčenko" r:id="rId1584" minRId="8017" maxRId="8022">
    <sheetIdMap count="3">
      <sheetId val="1"/>
      <sheetId val="2"/>
      <sheetId val="3"/>
    </sheetIdMap>
  </header>
  <header guid="{0EED36E1-1BF0-47DA-BED7-806432767662}" dateTime="2020-10-20T14:22:19" maxSheetId="4" userName="Natalija Vdobčenko" r:id="rId1585" minRId="8023">
    <sheetIdMap count="3">
      <sheetId val="1"/>
      <sheetId val="2"/>
      <sheetId val="3"/>
    </sheetIdMap>
  </header>
  <header guid="{B501662D-78D0-4B0D-AC90-47F1732B2546}" dateTime="2020-10-21T08:59:00" maxSheetId="4" userName="Natalija Vdobčenko" r:id="rId1586" minRId="8024">
    <sheetIdMap count="3">
      <sheetId val="1"/>
      <sheetId val="2"/>
      <sheetId val="3"/>
    </sheetIdMap>
  </header>
  <header guid="{7E545DF3-E754-4084-A863-1F2951B0C637}" dateTime="2020-10-21T09:00:59" maxSheetId="4" userName="Natalija Vdobčenko" r:id="rId1587" minRId="8025">
    <sheetIdMap count="3">
      <sheetId val="1"/>
      <sheetId val="2"/>
      <sheetId val="3"/>
    </sheetIdMap>
  </header>
  <header guid="{4CA38EEC-320F-48FF-B373-B2D07F8A5CEC}" dateTime="2020-10-21T09:13:10" maxSheetId="4" userName="Natalija Vdobčenko" r:id="rId1588" minRId="8026">
    <sheetIdMap count="3">
      <sheetId val="1"/>
      <sheetId val="2"/>
      <sheetId val="3"/>
    </sheetIdMap>
  </header>
  <header guid="{7D86608C-BCFB-4D0D-AF29-A2E56ABA34F0}" dateTime="2020-10-21T13:45:34" maxSheetId="4" userName="Natalija Vdobčenko" r:id="rId1589" minRId="8027" maxRId="8028">
    <sheetIdMap count="3">
      <sheetId val="1"/>
      <sheetId val="2"/>
      <sheetId val="3"/>
    </sheetIdMap>
  </header>
  <header guid="{36675985-0F06-403A-A23D-52FAD2123DCF}" dateTime="2020-10-21T13:50:00" maxSheetId="4" userName="Natalija Vdobčenko" r:id="rId1590" minRId="8029" maxRId="8030">
    <sheetIdMap count="3">
      <sheetId val="1"/>
      <sheetId val="2"/>
      <sheetId val="3"/>
    </sheetIdMap>
  </header>
  <header guid="{B43AD1AB-3F7C-4A26-A361-DC14DF23F9DA}" dateTime="2020-10-21T13:54:25" maxSheetId="4" userName="Natalija Vdobčenko" r:id="rId1591" minRId="8031" maxRId="8032">
    <sheetIdMap count="3">
      <sheetId val="1"/>
      <sheetId val="2"/>
      <sheetId val="3"/>
    </sheetIdMap>
  </header>
  <header guid="{9EA24E3B-3C4F-417F-BDB6-3E89005A1BED}" dateTime="2020-10-21T13:57:50" maxSheetId="4" userName="Natalija Vdobčenko" r:id="rId1592" minRId="8033">
    <sheetIdMap count="3">
      <sheetId val="1"/>
      <sheetId val="2"/>
      <sheetId val="3"/>
    </sheetIdMap>
  </header>
  <header guid="{48C41F67-6F5C-420F-AC15-12BA82BCED5B}" dateTime="2020-10-21T13:58:05" maxSheetId="4" userName="Natalija Vdobčenko" r:id="rId1593" minRId="8034">
    <sheetIdMap count="3">
      <sheetId val="1"/>
      <sheetId val="2"/>
      <sheetId val="3"/>
    </sheetIdMap>
  </header>
  <header guid="{BB3E2367-80C0-4C2B-B8DD-D01D03201686}" dateTime="2020-10-21T14:00:54" maxSheetId="4" userName="Natalija Vdobčenko" r:id="rId1594" minRId="8035" maxRId="8036">
    <sheetIdMap count="3">
      <sheetId val="1"/>
      <sheetId val="2"/>
      <sheetId val="3"/>
    </sheetIdMap>
  </header>
  <header guid="{6EA927B1-9891-4411-B2E2-A4ACC6698352}" dateTime="2020-10-21T14:01:45" maxSheetId="4" userName="Natalija Vdobčenko" r:id="rId1595" minRId="8037" maxRId="8038">
    <sheetIdMap count="3">
      <sheetId val="1"/>
      <sheetId val="2"/>
      <sheetId val="3"/>
    </sheetIdMap>
  </header>
  <header guid="{D4E3774D-E351-4F60-80AD-5F7A837F281D}" dateTime="2020-10-21T14:02:45" maxSheetId="4" userName="Natalija Vdobčenko" r:id="rId1596" minRId="8039" maxRId="8040">
    <sheetIdMap count="3">
      <sheetId val="1"/>
      <sheetId val="2"/>
      <sheetId val="3"/>
    </sheetIdMap>
  </header>
  <header guid="{FB67C076-34C3-4016-9D15-AEFAE4737BFB}" dateTime="2020-10-21T14:03:52" maxSheetId="4" userName="Natalija Vdobčenko" r:id="rId1597" minRId="8041" maxRId="8042">
    <sheetIdMap count="3">
      <sheetId val="1"/>
      <sheetId val="2"/>
      <sheetId val="3"/>
    </sheetIdMap>
  </header>
  <header guid="{13C23229-A63D-483A-A649-461E3F8858F3}" dateTime="2020-10-21T14:06:21" maxSheetId="4" userName="Natalija Vdobčenko" r:id="rId1598" minRId="8043" maxRId="8044">
    <sheetIdMap count="3">
      <sheetId val="1"/>
      <sheetId val="2"/>
      <sheetId val="3"/>
    </sheetIdMap>
  </header>
  <header guid="{2A9ABFB3-E1FF-4D8C-9B55-4C577F134DD8}" dateTime="2020-10-21T14:07:35" maxSheetId="4" userName="Natalija Vdobčenko" r:id="rId1599" minRId="8045" maxRId="8046">
    <sheetIdMap count="3">
      <sheetId val="1"/>
      <sheetId val="2"/>
      <sheetId val="3"/>
    </sheetIdMap>
  </header>
  <header guid="{32383F6A-5B58-4B54-910E-F48416B3CC80}" dateTime="2020-10-21T14:08:24" maxSheetId="4" userName="Natalija Vdobčenko" r:id="rId1600" minRId="8047" maxRId="8048">
    <sheetIdMap count="3">
      <sheetId val="1"/>
      <sheetId val="2"/>
      <sheetId val="3"/>
    </sheetIdMap>
  </header>
  <header guid="{D8D78D14-9222-40AE-A991-8457092A1088}" dateTime="2020-10-22T14:49:46" maxSheetId="4" userName="Natalija Vdobčenko" r:id="rId1601" minRId="8049">
    <sheetIdMap count="3">
      <sheetId val="1"/>
      <sheetId val="2"/>
      <sheetId val="3"/>
    </sheetIdMap>
  </header>
  <header guid="{362438B9-AEFF-494C-BC91-C79E338998BB}" dateTime="2020-10-27T16:13:20" maxSheetId="4" userName="Natalija Vdobčenko" r:id="rId1602" minRId="8050" maxRId="8052">
    <sheetIdMap count="3">
      <sheetId val="1"/>
      <sheetId val="2"/>
      <sheetId val="3"/>
    </sheetIdMap>
  </header>
  <header guid="{0C356DFB-CEEF-4BC3-B51E-520EB2168991}" dateTime="2020-10-27T16:21:55" maxSheetId="4" userName="Natalija Vdobčenko" r:id="rId1603" minRId="8053">
    <sheetIdMap count="3">
      <sheetId val="1"/>
      <sheetId val="2"/>
      <sheetId val="3"/>
    </sheetIdMap>
  </header>
  <header guid="{7DB4BEBE-FE37-4BBA-9FE9-340FAD7FBB5C}" dateTime="2020-10-27T16:25:31" maxSheetId="4" userName="Natalija Vdobčenko" r:id="rId1604" minRId="8054" maxRId="8055">
    <sheetIdMap count="3">
      <sheetId val="1"/>
      <sheetId val="2"/>
      <sheetId val="3"/>
    </sheetIdMap>
  </header>
  <header guid="{BB54DD76-E5CE-4DAE-B40E-E1CD026AB86C}" dateTime="2020-10-27T16:30:49" maxSheetId="4" userName="Natalija Vdobčenko" r:id="rId1605" minRId="8056">
    <sheetIdMap count="3">
      <sheetId val="1"/>
      <sheetId val="2"/>
      <sheetId val="3"/>
    </sheetIdMap>
  </header>
  <header guid="{CF752A93-DA33-4D24-89A6-F0193DD97F14}" dateTime="2020-10-28T09:09:30" maxSheetId="4" userName="Natalija Vdobčenko" r:id="rId1606" minRId="8057">
    <sheetIdMap count="3">
      <sheetId val="1"/>
      <sheetId val="2"/>
      <sheetId val="3"/>
    </sheetIdMap>
  </header>
  <header guid="{2DF6EC80-1E9E-49BE-9A7D-E847B2C29F0C}" dateTime="2020-10-28T09:16:17" maxSheetId="4" userName="Natalija Vdobčenko" r:id="rId1607" minRId="8058" maxRId="8059">
    <sheetIdMap count="3">
      <sheetId val="1"/>
      <sheetId val="2"/>
      <sheetId val="3"/>
    </sheetIdMap>
  </header>
  <header guid="{7E1D773B-5878-4A5F-B28F-DD8333D79E07}" dateTime="2020-10-28T09:20:59" maxSheetId="4" userName="Natalija Vdobčenko" r:id="rId1608" minRId="8060" maxRId="8061">
    <sheetIdMap count="3">
      <sheetId val="1"/>
      <sheetId val="2"/>
      <sheetId val="3"/>
    </sheetIdMap>
  </header>
  <header guid="{88C94563-F5EF-4017-8AD7-1EE3151416AC}" dateTime="2020-10-28T09:23:39" maxSheetId="4" userName="Natalija Vdobčenko" r:id="rId1609" minRId="8062">
    <sheetIdMap count="3">
      <sheetId val="1"/>
      <sheetId val="2"/>
      <sheetId val="3"/>
    </sheetIdMap>
  </header>
  <header guid="{440A8AE7-2819-4681-BC92-46B1F305A558}" dateTime="2020-10-28T09:27:13" maxSheetId="4" userName="Natalija Vdobčenko" r:id="rId1610" minRId="8063">
    <sheetIdMap count="3">
      <sheetId val="1"/>
      <sheetId val="2"/>
      <sheetId val="3"/>
    </sheetIdMap>
  </header>
  <header guid="{7B2EAB4A-C6E5-4A5E-8166-EEDE52CA79BC}" dateTime="2020-10-28T09:28:08" maxSheetId="4" userName="Natalija Vdobčenko" r:id="rId1611" minRId="8064" maxRId="8065">
    <sheetIdMap count="3">
      <sheetId val="1"/>
      <sheetId val="2"/>
      <sheetId val="3"/>
    </sheetIdMap>
  </header>
  <header guid="{AC605FC3-21EE-4BF1-9C3A-9BE127526E2B}" dateTime="2020-10-28T09:28:38" maxSheetId="4" userName="Natalija Vdobčenko" r:id="rId1612" minRId="8066" maxRId="8067">
    <sheetIdMap count="3">
      <sheetId val="1"/>
      <sheetId val="2"/>
      <sheetId val="3"/>
    </sheetIdMap>
  </header>
  <header guid="{3AEE3457-D27C-48CD-85B9-4A82F47FD9A6}" dateTime="2020-10-28T09:30:58" maxSheetId="4" userName="Natalija Vdobčenko" r:id="rId1613" minRId="8068">
    <sheetIdMap count="3">
      <sheetId val="1"/>
      <sheetId val="2"/>
      <sheetId val="3"/>
    </sheetIdMap>
  </header>
  <header guid="{64ED75D8-8A76-48DC-8E32-82C6E4CEB21F}" dateTime="2020-10-28T09:35:50" maxSheetId="4" userName="Natalija Vdobčenko" r:id="rId1614" minRId="8069" maxRId="8070">
    <sheetIdMap count="3">
      <sheetId val="1"/>
      <sheetId val="2"/>
      <sheetId val="3"/>
    </sheetIdMap>
  </header>
  <header guid="{80441660-478F-4378-9BC1-528246CC8F06}" dateTime="2020-10-28T10:43:22" maxSheetId="4" userName="Natalija Vdobčenko" r:id="rId1615">
    <sheetIdMap count="3">
      <sheetId val="1"/>
      <sheetId val="2"/>
      <sheetId val="3"/>
    </sheetIdMap>
  </header>
  <header guid="{9EC446C8-ADF2-41CC-9193-EF6CB426E2F2}" dateTime="2020-10-28T15:33:11" maxSheetId="4" userName="Natalija Vdobčenko" r:id="rId1616">
    <sheetIdMap count="3">
      <sheetId val="1"/>
      <sheetId val="2"/>
      <sheetId val="3"/>
    </sheetIdMap>
  </header>
  <header guid="{72E31CCD-9C87-4D78-8D1B-E348CDC45791}" dateTime="2020-10-28T16:05:34" maxSheetId="4" userName="Natalija Vdobčenko" r:id="rId1617" minRId="8071" maxRId="8072">
    <sheetIdMap count="3">
      <sheetId val="1"/>
      <sheetId val="2"/>
      <sheetId val="3"/>
    </sheetIdMap>
  </header>
  <header guid="{A20AD541-3FE9-46C3-B25A-3B3E41D5C592}" dateTime="2020-10-28T16:15:10" maxSheetId="4" userName="Natalija Vdobčenko" r:id="rId1618" minRId="8073" maxRId="8074">
    <sheetIdMap count="3">
      <sheetId val="1"/>
      <sheetId val="2"/>
      <sheetId val="3"/>
    </sheetIdMap>
  </header>
  <header guid="{D2CFDD94-2E36-4146-A028-64610AB291D0}" dateTime="2020-10-28T16:18:40" maxSheetId="4" userName="Natalija Vdobčenko" r:id="rId1619" minRId="8075">
    <sheetIdMap count="3">
      <sheetId val="1"/>
      <sheetId val="2"/>
      <sheetId val="3"/>
    </sheetIdMap>
  </header>
  <header guid="{BCD388A1-2163-4B1A-AF46-6752BEF5B929}" dateTime="2020-10-28T16:24:30" maxSheetId="4" userName="Natalija Vdobčenko" r:id="rId1620" minRId="8076" maxRId="8078">
    <sheetIdMap count="3">
      <sheetId val="1"/>
      <sheetId val="2"/>
      <sheetId val="3"/>
    </sheetIdMap>
  </header>
  <header guid="{EC7DEF2B-73F0-46C9-99AD-343B9AC9DD31}" dateTime="2020-10-28T16:29:07" maxSheetId="4" userName="Natalija Vdobčenko" r:id="rId1621" minRId="8079" maxRId="8080">
    <sheetIdMap count="3">
      <sheetId val="1"/>
      <sheetId val="2"/>
      <sheetId val="3"/>
    </sheetIdMap>
  </header>
  <header guid="{A44C55CE-F50F-417F-83CA-483CC3D8D63E}" dateTime="2020-10-28T16:30:32" maxSheetId="4" userName="Natalija Vdobčenko" r:id="rId1622" minRId="8081">
    <sheetIdMap count="3">
      <sheetId val="1"/>
      <sheetId val="2"/>
      <sheetId val="3"/>
    </sheetIdMap>
  </header>
  <header guid="{458965F9-0203-400D-8188-952C5ED27A51}" dateTime="2020-10-28T16:32:19" maxSheetId="4" userName="Natalija Vdobčenko" r:id="rId1623" minRId="8082">
    <sheetIdMap count="3">
      <sheetId val="1"/>
      <sheetId val="2"/>
      <sheetId val="3"/>
    </sheetIdMap>
  </header>
  <header guid="{E8CA2A51-9F99-499A-A619-11BC1804D2AD}" dateTime="2020-10-28T16:34:09" maxSheetId="4" userName="Natalija Vdobčenko" r:id="rId1624" minRId="8083">
    <sheetIdMap count="3">
      <sheetId val="1"/>
      <sheetId val="2"/>
      <sheetId val="3"/>
    </sheetIdMap>
  </header>
  <header guid="{813DC94B-D625-4DF5-B25A-1C305106D37B}" dateTime="2020-10-28T16:35:30" maxSheetId="4" userName="Natalija Vdobčenko" r:id="rId1625" minRId="8084">
    <sheetIdMap count="3">
      <sheetId val="1"/>
      <sheetId val="2"/>
      <sheetId val="3"/>
    </sheetIdMap>
  </header>
  <header guid="{7D52D831-7ABF-406C-99CE-49F8FDF3EE3F}" dateTime="2020-10-28T16:39:44" maxSheetId="4" userName="Natalija Vdobčenko" r:id="rId1626" minRId="8085">
    <sheetIdMap count="3">
      <sheetId val="1"/>
      <sheetId val="2"/>
      <sheetId val="3"/>
    </sheetIdMap>
  </header>
  <header guid="{687B885E-4D6D-43BB-BAA2-C0F2991395C7}" dateTime="2020-10-28T16:45:14" maxSheetId="4" userName="Natalija Vdobčenko" r:id="rId1627" minRId="8086">
    <sheetIdMap count="3">
      <sheetId val="1"/>
      <sheetId val="2"/>
      <sheetId val="3"/>
    </sheetIdMap>
  </header>
  <header guid="{F7FEFEAD-7DDD-438E-8764-85B9E192146E}" dateTime="2020-10-28T16:47:15" maxSheetId="4" userName="Natalija Vdobčenko" r:id="rId1628" minRId="8087">
    <sheetIdMap count="3">
      <sheetId val="1"/>
      <sheetId val="2"/>
      <sheetId val="3"/>
    </sheetIdMap>
  </header>
  <header guid="{C6EF4FC7-FF2F-47C6-99C7-EEBF9E9DC2AA}" dateTime="2020-10-28T16:48:13" maxSheetId="4" userName="Natalija Vdobčenko" r:id="rId1629" minRId="8088">
    <sheetIdMap count="3">
      <sheetId val="1"/>
      <sheetId val="2"/>
      <sheetId val="3"/>
    </sheetIdMap>
  </header>
  <header guid="{B248BBBF-7913-4D58-87CB-9BE7BFE8972A}" dateTime="2020-10-28T16:53:04" maxSheetId="4" userName="Natalija Vdobčenko" r:id="rId1630" minRId="8089" maxRId="8093">
    <sheetIdMap count="3">
      <sheetId val="1"/>
      <sheetId val="2"/>
      <sheetId val="3"/>
    </sheetIdMap>
  </header>
  <header guid="{20EB55EA-5B05-4787-8AF2-4EB40148622D}" dateTime="2020-10-28T16:57:40" maxSheetId="4" userName="Natalija Vdobčenko" r:id="rId1631" minRId="8094" maxRId="8096">
    <sheetIdMap count="3">
      <sheetId val="1"/>
      <sheetId val="2"/>
      <sheetId val="3"/>
    </sheetIdMap>
  </header>
  <header guid="{DC96D05E-3ABD-4235-91AE-3704350ECA24}" dateTime="2020-10-28T17:04:11" maxSheetId="4" userName="Natalija Vdobčenko" r:id="rId1632" minRId="8097" maxRId="8099">
    <sheetIdMap count="3">
      <sheetId val="1"/>
      <sheetId val="2"/>
      <sheetId val="3"/>
    </sheetIdMap>
  </header>
  <header guid="{2FB6961A-BE55-4BF2-B89C-AE29AE0E678D}" dateTime="2020-10-28T17:15:13" maxSheetId="4" userName="Natalija Vdobčenko" r:id="rId1633">
    <sheetIdMap count="3">
      <sheetId val="1"/>
      <sheetId val="2"/>
      <sheetId val="3"/>
    </sheetIdMap>
  </header>
  <header guid="{19386D84-C6E8-487F-8318-5C615AEB3E25}" dateTime="2020-10-28T17:33:07" maxSheetId="4" userName="Natalija Vdobčenko" r:id="rId1634">
    <sheetIdMap count="3">
      <sheetId val="1"/>
      <sheetId val="2"/>
      <sheetId val="3"/>
    </sheetIdMap>
  </header>
  <header guid="{A200CF36-8A42-4C84-BE6B-024443D1926D}" dateTime="2020-10-29T08:17:41" maxSheetId="4" userName="Natalija Vdobčenko" r:id="rId1635">
    <sheetIdMap count="3">
      <sheetId val="1"/>
      <sheetId val="2"/>
      <sheetId val="3"/>
    </sheetIdMap>
  </header>
  <header guid="{9AA0D937-69B9-4C35-BED3-A7BA4CB20A15}" dateTime="2020-10-29T13:52:50" maxSheetId="4" userName="Natalija Vdobčenko" r:id="rId1636" minRId="8100" maxRId="8101">
    <sheetIdMap count="3">
      <sheetId val="1"/>
      <sheetId val="2"/>
      <sheetId val="3"/>
    </sheetIdMap>
  </header>
  <header guid="{2DC1D264-16B3-4293-9A95-EDC02056F47C}" dateTime="2020-10-29T15:28:27" maxSheetId="4" userName="Natalija Vdobčenko" r:id="rId1637" minRId="8102">
    <sheetIdMap count="3">
      <sheetId val="1"/>
      <sheetId val="2"/>
      <sheetId val="3"/>
    </sheetIdMap>
  </header>
  <header guid="{864288B8-7CD1-4CCD-B373-27DDED52C283}" dateTime="2020-10-29T15:32:00" maxSheetId="4" userName="Natalija Vdobčenko" r:id="rId1638" minRId="8103">
    <sheetIdMap count="3">
      <sheetId val="1"/>
      <sheetId val="2"/>
      <sheetId val="3"/>
    </sheetIdMap>
  </header>
  <header guid="{459F29B9-4886-4FDA-AAC7-999BC26C7306}" dateTime="2020-10-29T15:32:23" maxSheetId="4" userName="Natalija Vdobčenko" r:id="rId1639" minRId="8104">
    <sheetIdMap count="3">
      <sheetId val="1"/>
      <sheetId val="2"/>
      <sheetId val="3"/>
    </sheetIdMap>
  </header>
  <header guid="{B824810C-9CAE-4BC3-8AD7-C8BF2EEB03C2}" dateTime="2020-10-29T15:37:38" maxSheetId="4" userName="Natalija Vdobčenko" r:id="rId1640" minRId="8105" maxRId="8106">
    <sheetIdMap count="3">
      <sheetId val="1"/>
      <sheetId val="2"/>
      <sheetId val="3"/>
    </sheetIdMap>
  </header>
  <header guid="{0FCB36A5-28A6-48DD-B7AA-E55919520B6E}" dateTime="2020-10-29T15:42:03" maxSheetId="4" userName="Natalija Vdobčenko" r:id="rId1641" minRId="8107" maxRId="8108">
    <sheetIdMap count="3">
      <sheetId val="1"/>
      <sheetId val="2"/>
      <sheetId val="3"/>
    </sheetIdMap>
  </header>
  <header guid="{FDB18BEB-9235-498A-8A61-3F1B5523A40F}" dateTime="2020-10-30T09:16:52" maxSheetId="4" userName="Natalija Vdobčenko" r:id="rId1642" minRId="8109">
    <sheetIdMap count="3">
      <sheetId val="1"/>
      <sheetId val="2"/>
      <sheetId val="3"/>
    </sheetIdMap>
  </header>
  <header guid="{6D0133B7-2BB0-4EDB-A892-09AA063D6FD4}" dateTime="2020-10-30T10:40:45" maxSheetId="4" userName="Natalija Vdobčenko" r:id="rId1643" minRId="8110" maxRId="8111">
    <sheetIdMap count="3">
      <sheetId val="1"/>
      <sheetId val="2"/>
      <sheetId val="3"/>
    </sheetIdMap>
  </header>
  <header guid="{BCF95068-560D-4C3D-B52C-72D1DD5B51B6}" dateTime="2020-11-02T11:29:58" maxSheetId="4" userName="Natalija Vdobčenko" r:id="rId1644" minRId="8112" maxRId="8113">
    <sheetIdMap count="3">
      <sheetId val="1"/>
      <sheetId val="2"/>
      <sheetId val="3"/>
    </sheetIdMap>
  </header>
  <header guid="{42F80A1D-E267-40F3-B32E-DC1E3ADA1451}" dateTime="2020-11-02T11:31:03" maxSheetId="4" userName="Natalija Vdobčenko" r:id="rId1645" minRId="8114" maxRId="8115">
    <sheetIdMap count="3">
      <sheetId val="1"/>
      <sheetId val="2"/>
      <sheetId val="3"/>
    </sheetIdMap>
  </header>
  <header guid="{1A7C9336-713C-457B-8515-7CD46466E572}" dateTime="2020-11-03T10:44:15" maxSheetId="4" userName="Natalija Vdobčenko" r:id="rId1646" minRId="8116">
    <sheetIdMap count="3">
      <sheetId val="1"/>
      <sheetId val="2"/>
      <sheetId val="3"/>
    </sheetIdMap>
  </header>
  <header guid="{DAD2219E-86F7-4E11-AD09-5CCAE447AD69}" dateTime="2020-11-03T10:51:31" maxSheetId="4" userName="Natalija Vdobčenko" r:id="rId1647" minRId="8117">
    <sheetIdMap count="3">
      <sheetId val="1"/>
      <sheetId val="2"/>
      <sheetId val="3"/>
    </sheetIdMap>
  </header>
  <header guid="{D19C7C56-0718-4E08-91EC-979D09F9792A}" dateTime="2020-11-03T11:03:44" maxSheetId="4" userName="Natalija Vdobčenko" r:id="rId1648" minRId="8118">
    <sheetIdMap count="3">
      <sheetId val="1"/>
      <sheetId val="2"/>
      <sheetId val="3"/>
    </sheetIdMap>
  </header>
  <header guid="{FDF2C6BA-FDD8-463C-9008-75B3BBD68773}" dateTime="2020-11-03T11:24:35" maxSheetId="4" userName="Natalija Vdobčenko" r:id="rId1649">
    <sheetIdMap count="3">
      <sheetId val="1"/>
      <sheetId val="2"/>
      <sheetId val="3"/>
    </sheetIdMap>
  </header>
  <header guid="{5F4C849D-9E8B-486C-87E6-CCD55064F3A3}" dateTime="2020-11-03T11:29:12" maxSheetId="4" userName="Natalija Vdobčenko" r:id="rId1650" minRId="8119">
    <sheetIdMap count="3">
      <sheetId val="1"/>
      <sheetId val="2"/>
      <sheetId val="3"/>
    </sheetIdMap>
  </header>
  <header guid="{E79DAFAB-A1C1-4A4A-A763-3D15BFB9233B}" dateTime="2020-11-03T11:30:40" maxSheetId="4" userName="Natalija Vdobčenko" r:id="rId1651" minRId="8120" maxRId="8122">
    <sheetIdMap count="3">
      <sheetId val="1"/>
      <sheetId val="2"/>
      <sheetId val="3"/>
    </sheetIdMap>
  </header>
  <header guid="{2FB98D9C-7973-4DEB-88CC-B1A5BB307641}" dateTime="2020-11-03T11:44:38" maxSheetId="4" userName="Natalija Vdobčenko" r:id="rId1652" minRId="8123" maxRId="8124">
    <sheetIdMap count="3">
      <sheetId val="1"/>
      <sheetId val="2"/>
      <sheetId val="3"/>
    </sheetIdMap>
  </header>
  <header guid="{73BD565E-F682-47BC-BE09-DB838B44FE08}" dateTime="2020-11-03T12:58:11" maxSheetId="4" userName="Natalija Vdobčenko" r:id="rId1653" minRId="8125">
    <sheetIdMap count="3">
      <sheetId val="1"/>
      <sheetId val="2"/>
      <sheetId val="3"/>
    </sheetIdMap>
  </header>
  <header guid="{4CAD1CF2-EE1C-41A7-B871-3C785A96C4E7}" dateTime="2020-11-03T12:58:53" maxSheetId="4" userName="Natalija Vdobčenko" r:id="rId1654" minRId="8126">
    <sheetIdMap count="3">
      <sheetId val="1"/>
      <sheetId val="2"/>
      <sheetId val="3"/>
    </sheetIdMap>
  </header>
  <header guid="{349B58AD-F12D-4693-9E00-49A40F5940D9}" dateTime="2020-11-03T14:02:56" maxSheetId="4" userName="Natalija Vdobčenko" r:id="rId1655" minRId="8127" maxRId="8129">
    <sheetIdMap count="3">
      <sheetId val="1"/>
      <sheetId val="2"/>
      <sheetId val="3"/>
    </sheetIdMap>
  </header>
  <header guid="{B7732546-CD05-490D-95F9-56B687F63E98}" dateTime="2020-11-03T14:03:26" maxSheetId="4" userName="Natalija Vdobčenko" r:id="rId1656" minRId="8130" maxRId="8131">
    <sheetIdMap count="3">
      <sheetId val="1"/>
      <sheetId val="2"/>
      <sheetId val="3"/>
    </sheetIdMap>
  </header>
  <header guid="{5DFB9D95-5855-4069-83E8-7878D034A10C}" dateTime="2020-11-03T14:04:33" maxSheetId="4" userName="Natalija Vdobčenko" r:id="rId1657" minRId="8132">
    <sheetIdMap count="3">
      <sheetId val="1"/>
      <sheetId val="2"/>
      <sheetId val="3"/>
    </sheetIdMap>
  </header>
  <header guid="{2F6BD003-0C75-47D8-91EE-B38EC7699C16}" dateTime="2020-11-04T08:27:15" maxSheetId="4" userName="Natalija Vdobčenko" r:id="rId1658">
    <sheetIdMap count="3">
      <sheetId val="1"/>
      <sheetId val="2"/>
      <sheetId val="3"/>
    </sheetIdMap>
  </header>
  <header guid="{2DA9D039-A474-4E53-BFD6-437F047002DF}" dateTime="2020-11-04T08:27:51" maxSheetId="4" userName="Natalija Vdobčenko" r:id="rId1659" minRId="8133" maxRId="8134">
    <sheetIdMap count="3">
      <sheetId val="1"/>
      <sheetId val="2"/>
      <sheetId val="3"/>
    </sheetIdMap>
  </header>
  <header guid="{B369900A-BC30-40D5-BF09-7FE7D6EFDF66}" dateTime="2020-11-04T08:36:40" maxSheetId="4" userName="Natalija Vdobčenko" r:id="rId1660" minRId="8135" maxRId="8136">
    <sheetIdMap count="3">
      <sheetId val="1"/>
      <sheetId val="2"/>
      <sheetId val="3"/>
    </sheetIdMap>
  </header>
  <header guid="{1A23F337-A46D-4875-AF2F-CA2F321310A3}" dateTime="2020-11-04T10:08:18" maxSheetId="4" userName="Natalija Vdobčenko" r:id="rId1661">
    <sheetIdMap count="3">
      <sheetId val="1"/>
      <sheetId val="2"/>
      <sheetId val="3"/>
    </sheetIdMap>
  </header>
  <header guid="{BDFC7863-CB59-4E76-81CC-3433898BB432}" dateTime="2020-11-04T10:14:10" maxSheetId="4" userName="Natalija Vdobčenko" r:id="rId1662" minRId="8137" maxRId="8146">
    <sheetIdMap count="3">
      <sheetId val="1"/>
      <sheetId val="2"/>
      <sheetId val="3"/>
    </sheetIdMap>
  </header>
  <header guid="{368235F9-D340-4144-933A-395D9DA4B0DF}" dateTime="2020-11-04T10:15:48" maxSheetId="4" userName="Natalija Vdobčenko" r:id="rId1663" minRId="8147" maxRId="8150">
    <sheetIdMap count="3">
      <sheetId val="1"/>
      <sheetId val="2"/>
      <sheetId val="3"/>
    </sheetIdMap>
  </header>
  <header guid="{BE119CC4-E0AB-489A-A9BA-39DD268D470E}" dateTime="2020-11-04T10:17:55" maxSheetId="4" userName="Natalija Vdobčenko" r:id="rId1664" minRId="8151" maxRId="8152">
    <sheetIdMap count="3">
      <sheetId val="1"/>
      <sheetId val="2"/>
      <sheetId val="3"/>
    </sheetIdMap>
  </header>
  <header guid="{F8E1EA74-CA56-4C31-BDD3-A8C4290CA926}" dateTime="2020-11-04T10:31:42" maxSheetId="4" userName="Natalija Vdobčenko" r:id="rId1665" minRId="8153" maxRId="8155">
    <sheetIdMap count="3">
      <sheetId val="1"/>
      <sheetId val="2"/>
      <sheetId val="3"/>
    </sheetIdMap>
  </header>
  <header guid="{5E10B435-3EA4-46D2-938A-BDFAE01D56AF}" dateTime="2020-11-04T10:40:47" maxSheetId="4" userName="Natalija Vdobčenko" r:id="rId1666" minRId="8156" maxRId="8157">
    <sheetIdMap count="3">
      <sheetId val="1"/>
      <sheetId val="2"/>
      <sheetId val="3"/>
    </sheetIdMap>
  </header>
  <header guid="{B7459990-AA0D-4342-BA04-1894FC749D53}" dateTime="2020-11-04T10:44:55" maxSheetId="4" userName="Natalija Vdobčenko" r:id="rId1667" minRId="8158" maxRId="8159">
    <sheetIdMap count="3">
      <sheetId val="1"/>
      <sheetId val="2"/>
      <sheetId val="3"/>
    </sheetIdMap>
  </header>
  <header guid="{FCCFABE5-DC24-40F1-8D8F-0C9D6D8C0E5E}" dateTime="2020-11-04T11:07:48" maxSheetId="4" userName="Jolanta Kalniņa" r:id="rId1668" minRId="8160" maxRId="8166">
    <sheetIdMap count="3">
      <sheetId val="1"/>
      <sheetId val="2"/>
      <sheetId val="3"/>
    </sheetIdMap>
  </header>
  <header guid="{5532C691-7367-4818-828B-15F590EE9B80}" dateTime="2020-11-04T11:35:35" maxSheetId="4" userName="Natalija Vdobčenko" r:id="rId1669" minRId="8168" maxRId="8170">
    <sheetIdMap count="3">
      <sheetId val="1"/>
      <sheetId val="2"/>
      <sheetId val="3"/>
    </sheetIdMap>
  </header>
  <header guid="{80AD027F-AB2A-416F-9657-B5DD6850BF88}" dateTime="2020-11-04T11:35:57" maxSheetId="4" userName="Natalija Vdobčenko" r:id="rId1670" minRId="8171" maxRId="8172">
    <sheetIdMap count="3">
      <sheetId val="1"/>
      <sheetId val="2"/>
      <sheetId val="3"/>
    </sheetIdMap>
  </header>
  <header guid="{7634626F-4AC7-400D-81A5-6B86D5831EBA}" dateTime="2020-11-04T16:14:57" maxSheetId="4" userName="Natalija Vdobčenko" r:id="rId1671" minRId="8173">
    <sheetIdMap count="3">
      <sheetId val="1"/>
      <sheetId val="2"/>
      <sheetId val="3"/>
    </sheetIdMap>
  </header>
  <header guid="{F8E10F92-C590-43D0-9E9D-486B7E8C3FB2}" dateTime="2020-11-04T16:15:26" maxSheetId="4" userName="Natalija Vdobčenko" r:id="rId1672" minRId="8174" maxRId="8175">
    <sheetIdMap count="3">
      <sheetId val="1"/>
      <sheetId val="2"/>
      <sheetId val="3"/>
    </sheetIdMap>
  </header>
  <header guid="{4201AAD0-C9C1-4734-BDC9-6443D390EB7A}" dateTime="2020-11-05T09:00:21" maxSheetId="4" userName="Natalija Vdobčenko" r:id="rId1673" minRId="8176" maxRId="8177">
    <sheetIdMap count="3">
      <sheetId val="1"/>
      <sheetId val="2"/>
      <sheetId val="3"/>
    </sheetIdMap>
  </header>
  <header guid="{1D25403C-5EC1-4DA4-A584-8AB92ECB1ACB}" dateTime="2020-11-05T09:00:50" maxSheetId="4" userName="Natalija Vdobčenko" r:id="rId1674" minRId="8178">
    <sheetIdMap count="3">
      <sheetId val="1"/>
      <sheetId val="2"/>
      <sheetId val="3"/>
    </sheetIdMap>
  </header>
  <header guid="{F8DCC7E0-3004-4479-84D7-087C06BF718A}" dateTime="2020-11-05T10:52:37" maxSheetId="4" userName="Natalija Vdobčenko" r:id="rId1675" minRId="8179">
    <sheetIdMap count="3">
      <sheetId val="1"/>
      <sheetId val="2"/>
      <sheetId val="3"/>
    </sheetIdMap>
  </header>
  <header guid="{6D0B7D28-3B97-4E47-A8F6-88AB3BA348BA}" dateTime="2020-11-05T10:53:26" maxSheetId="4" userName="Natalija Vdobčenko" r:id="rId1676" minRId="8180" maxRId="8181">
    <sheetIdMap count="3">
      <sheetId val="1"/>
      <sheetId val="2"/>
      <sheetId val="3"/>
    </sheetIdMap>
  </header>
  <header guid="{9A4AFC5D-F824-4655-9A2C-6C34D85CF220}" dateTime="2020-11-05T10:54:01" maxSheetId="4" userName="Natalija Vdobčenko" r:id="rId1677" minRId="8182">
    <sheetIdMap count="3">
      <sheetId val="1"/>
      <sheetId val="2"/>
      <sheetId val="3"/>
    </sheetIdMap>
  </header>
  <header guid="{B66DA1F5-9E80-458B-AF88-66F61DAC1858}" dateTime="2020-11-05T11:25:00" maxSheetId="4" userName="Natalija Vdobčenko" r:id="rId1678" minRId="8183" maxRId="8184">
    <sheetIdMap count="3">
      <sheetId val="1"/>
      <sheetId val="2"/>
      <sheetId val="3"/>
    </sheetIdMap>
  </header>
  <header guid="{9E75DA79-4398-4A5C-B811-30DB303AC650}" dateTime="2020-11-05T11:38:52" maxSheetId="4" userName="Natalija Vdobčenko" r:id="rId1679" minRId="8185">
    <sheetIdMap count="3">
      <sheetId val="1"/>
      <sheetId val="2"/>
      <sheetId val="3"/>
    </sheetIdMap>
  </header>
  <header guid="{B67866FE-1979-47F5-B683-7B49E4B3E89D}" dateTime="2020-11-05T12:53:13" maxSheetId="4" userName="Natalija Vdobčenko" r:id="rId1680" minRId="8186" maxRId="8190">
    <sheetIdMap count="3">
      <sheetId val="1"/>
      <sheetId val="2"/>
      <sheetId val="3"/>
    </sheetIdMap>
  </header>
  <header guid="{B22D0AC1-EFA9-4702-AFC2-EEBFF8B82A9E}" dateTime="2020-11-05T15:14:35" maxSheetId="4" userName="Natalija Vdobčenko" r:id="rId1681" minRId="8191" maxRId="8192">
    <sheetIdMap count="3">
      <sheetId val="1"/>
      <sheetId val="2"/>
      <sheetId val="3"/>
    </sheetIdMap>
  </header>
  <header guid="{198B8119-A420-436E-A4B4-68D4A9A2C1E9}" dateTime="2020-11-05T15:15:10" maxSheetId="4" userName="Natalija Vdobčenko" r:id="rId1682" minRId="8193">
    <sheetIdMap count="3">
      <sheetId val="1"/>
      <sheetId val="2"/>
      <sheetId val="3"/>
    </sheetIdMap>
  </header>
  <header guid="{2174E308-7AE2-4D90-B807-E52F7BD19898}" dateTime="2020-11-05T15:27:10" maxSheetId="4" userName="Natalija Vdobčenko" r:id="rId1683" minRId="8194" maxRId="8195">
    <sheetIdMap count="3">
      <sheetId val="1"/>
      <sheetId val="2"/>
      <sheetId val="3"/>
    </sheetIdMap>
  </header>
  <header guid="{BC0F48EE-94A2-40E8-A054-786B21252E92}" dateTime="2020-11-05T15:27:32" maxSheetId="4" userName="Natalija Vdobčenko" r:id="rId1684" minRId="8196">
    <sheetIdMap count="3">
      <sheetId val="1"/>
      <sheetId val="2"/>
      <sheetId val="3"/>
    </sheetIdMap>
  </header>
  <header guid="{9A8898E1-BABB-463F-956F-B06D6C0B7F23}" dateTime="2020-11-06T09:24:22" maxSheetId="4" userName="Natalija Vdobčenko" r:id="rId1685" minRId="8197" maxRId="8199">
    <sheetIdMap count="3">
      <sheetId val="1"/>
      <sheetId val="2"/>
      <sheetId val="3"/>
    </sheetIdMap>
  </header>
  <header guid="{75E7F185-6B03-4CF2-B68B-A3E99CB498E7}" dateTime="2020-11-06T09:28:35" maxSheetId="4" userName="Natalija Vdobčenko" r:id="rId1686" minRId="8200" maxRId="8201">
    <sheetIdMap count="3">
      <sheetId val="1"/>
      <sheetId val="2"/>
      <sheetId val="3"/>
    </sheetIdMap>
  </header>
  <header guid="{E9FA8D81-030C-4A17-B0F1-D1AD4BA2849F}" dateTime="2020-11-06T09:54:13" maxSheetId="4" userName="Natalija Vdobčenko" r:id="rId1687" minRId="8202" maxRId="8203">
    <sheetIdMap count="3">
      <sheetId val="1"/>
      <sheetId val="2"/>
      <sheetId val="3"/>
    </sheetIdMap>
  </header>
  <header guid="{E419C7A8-1E6B-463A-9A47-430881C1ACF5}" dateTime="2020-11-06T10:12:54" maxSheetId="4" userName="Natalija Vdobčenko" r:id="rId1688" minRId="8204" maxRId="8205">
    <sheetIdMap count="3">
      <sheetId val="1"/>
      <sheetId val="2"/>
      <sheetId val="3"/>
    </sheetIdMap>
  </header>
  <header guid="{66D75D44-5767-47DC-91E8-C9409CAF28EE}" dateTime="2020-11-06T10:17:34" maxSheetId="4" userName="Natalija Vdobčenko" r:id="rId1689" minRId="8206" maxRId="8207">
    <sheetIdMap count="3">
      <sheetId val="1"/>
      <sheetId val="2"/>
      <sheetId val="3"/>
    </sheetIdMap>
  </header>
  <header guid="{82926E2A-D8A7-4880-A902-0508491F2E2D}" dateTime="2020-11-06T10:41:16" maxSheetId="4" userName="Natalija Vdobčenko" r:id="rId1690" minRId="8208" maxRId="8209">
    <sheetIdMap count="3">
      <sheetId val="1"/>
      <sheetId val="2"/>
      <sheetId val="3"/>
    </sheetIdMap>
  </header>
  <header guid="{D6383286-2C8D-4A25-AABD-D945041A45AE}" dateTime="2020-11-06T10:44:59" maxSheetId="4" userName="Natalija Vdobčenko" r:id="rId1691" minRId="8210">
    <sheetIdMap count="3">
      <sheetId val="1"/>
      <sheetId val="2"/>
      <sheetId val="3"/>
    </sheetIdMap>
  </header>
  <header guid="{49BD8E35-7DFF-4FCE-AFC8-B880CBC7247A}" dateTime="2020-11-06T10:51:06" maxSheetId="4" userName="Natalija Vdobčenko" r:id="rId1692" minRId="8211">
    <sheetIdMap count="3">
      <sheetId val="1"/>
      <sheetId val="2"/>
      <sheetId val="3"/>
    </sheetIdMap>
  </header>
  <header guid="{7F7D5B12-247A-44F0-82EE-087275B92507}" dateTime="2020-11-06T10:52:23" maxSheetId="4" userName="Natalija Vdobčenko" r:id="rId1693">
    <sheetIdMap count="3">
      <sheetId val="1"/>
      <sheetId val="2"/>
      <sheetId val="3"/>
    </sheetIdMap>
  </header>
  <header guid="{64688DDC-4D48-4A00-93B8-8377E7B79547}" dateTime="2020-11-06T11:22:26" maxSheetId="4" userName="Natalija Vdobčenko" r:id="rId1694" minRId="8212" maxRId="8213">
    <sheetIdMap count="3">
      <sheetId val="1"/>
      <sheetId val="2"/>
      <sheetId val="3"/>
    </sheetIdMap>
  </header>
  <header guid="{B905462B-56D3-4997-AE75-7B32417A56E2}" dateTime="2020-11-06T12:47:05" maxSheetId="4" userName="Natalija Vdobčenko" r:id="rId1695" minRId="8214" maxRId="8215">
    <sheetIdMap count="3">
      <sheetId val="1"/>
      <sheetId val="2"/>
      <sheetId val="3"/>
    </sheetIdMap>
  </header>
  <header guid="{8F732271-94BB-47B0-9C11-5DCB3F177B80}" dateTime="2020-11-06T12:48:37" maxSheetId="4" userName="Natalija Vdobčenko" r:id="rId1696" minRId="8216">
    <sheetIdMap count="3">
      <sheetId val="1"/>
      <sheetId val="2"/>
      <sheetId val="3"/>
    </sheetIdMap>
  </header>
  <header guid="{ACCB6EBD-956F-406F-A3C6-E8C9FECA3A47}" dateTime="2020-11-06T12:50:43" maxSheetId="4" userName="Natalija Vdobčenko" r:id="rId1697">
    <sheetIdMap count="3">
      <sheetId val="1"/>
      <sheetId val="2"/>
      <sheetId val="3"/>
    </sheetIdMap>
  </header>
  <header guid="{B695D0DC-907B-4758-B3A6-E3AA6BCD0E99}" dateTime="2020-11-06T12:51:45" maxSheetId="4" userName="Natalija Vdobčenko" r:id="rId1698" minRId="8217">
    <sheetIdMap count="3">
      <sheetId val="1"/>
      <sheetId val="2"/>
      <sheetId val="3"/>
    </sheetIdMap>
  </header>
  <header guid="{E97E8D73-32EE-47FF-9ACE-469D60FE1E3E}" dateTime="2020-11-06T12:52:28" maxSheetId="4" userName="Natalija Vdobčenko" r:id="rId1699" minRId="8218">
    <sheetIdMap count="3">
      <sheetId val="1"/>
      <sheetId val="2"/>
      <sheetId val="3"/>
    </sheetIdMap>
  </header>
  <header guid="{19218D5A-D297-4D2B-824D-90D4FF183F00}" dateTime="2020-11-06T12:54:05" maxSheetId="4" userName="Natalija Vdobčenko" r:id="rId1700" minRId="8219">
    <sheetIdMap count="3">
      <sheetId val="1"/>
      <sheetId val="2"/>
      <sheetId val="3"/>
    </sheetIdMap>
  </header>
  <header guid="{01A3DE52-ABC7-467A-9C7A-AB89A8432227}" dateTime="2020-11-06T13:36:55" maxSheetId="4" userName="Natalija Vdobčenko" r:id="rId1701">
    <sheetIdMap count="3">
      <sheetId val="1"/>
      <sheetId val="2"/>
      <sheetId val="3"/>
    </sheetIdMap>
  </header>
  <header guid="{D10E4401-756C-4306-AFA2-E76DD8D7878B}" dateTime="2020-11-06T13:39:04" maxSheetId="4" userName="Natalija Vdobčenko" r:id="rId1702" minRId="8220" maxRId="8221">
    <sheetIdMap count="3">
      <sheetId val="1"/>
      <sheetId val="2"/>
      <sheetId val="3"/>
    </sheetIdMap>
  </header>
  <header guid="{88534B88-4F0C-42D3-A1B8-593CEE5F4CA0}" dateTime="2020-11-06T13:39:40" maxSheetId="4" userName="Natalija Vdobčenko" r:id="rId1703" minRId="8222" maxRId="8223">
    <sheetIdMap count="3">
      <sheetId val="1"/>
      <sheetId val="2"/>
      <sheetId val="3"/>
    </sheetIdMap>
  </header>
  <header guid="{754036A8-74DF-4D5B-A175-32FBE837DCF6}" dateTime="2020-11-06T14:52:12" maxSheetId="4" userName="Natalija Vdobčenko" r:id="rId1704" minRId="8224" maxRId="8226">
    <sheetIdMap count="3">
      <sheetId val="1"/>
      <sheetId val="2"/>
      <sheetId val="3"/>
    </sheetIdMap>
  </header>
  <header guid="{A67E34EF-7E97-43CC-90AD-F2EE926410AA}" dateTime="2020-11-06T15:02:00" maxSheetId="4" userName="Natalija Vdobčenko" r:id="rId1705" minRId="8227" maxRId="8228">
    <sheetIdMap count="3">
      <sheetId val="1"/>
      <sheetId val="2"/>
      <sheetId val="3"/>
    </sheetIdMap>
  </header>
  <header guid="{093F4D7A-79A4-40AD-9944-658038CFD047}" dateTime="2020-11-09T09:59:53" maxSheetId="4" userName="Natalija Vdobčenko" r:id="rId1706" minRId="8229" maxRId="8230">
    <sheetIdMap count="3">
      <sheetId val="1"/>
      <sheetId val="2"/>
      <sheetId val="3"/>
    </sheetIdMap>
  </header>
  <header guid="{F7B6B6C7-FE8C-47B5-9847-A0823DE1D61E}" dateTime="2020-11-09T10:29:33" maxSheetId="4" userName="Natalija Vdobčenko" r:id="rId1707" minRId="8231" maxRId="8232">
    <sheetIdMap count="3">
      <sheetId val="1"/>
      <sheetId val="2"/>
      <sheetId val="3"/>
    </sheetIdMap>
  </header>
  <header guid="{BBC4C84C-533B-4998-900D-6F73F9D77E39}" dateTime="2020-11-09T10:37:23" maxSheetId="4" userName="Natalija Vdobčenko" r:id="rId1708" minRId="8233" maxRId="8234">
    <sheetIdMap count="3">
      <sheetId val="1"/>
      <sheetId val="2"/>
      <sheetId val="3"/>
    </sheetIdMap>
  </header>
  <header guid="{6254C6C3-B3F2-432D-8371-37430170A86C}" dateTime="2020-11-09T10:47:13" maxSheetId="4" userName="Natalija Vdobčenko" r:id="rId1709" minRId="8235" maxRId="8236">
    <sheetIdMap count="3">
      <sheetId val="1"/>
      <sheetId val="2"/>
      <sheetId val="3"/>
    </sheetIdMap>
  </header>
  <header guid="{60103EE1-29FE-4049-B34F-0873AECABD22}" dateTime="2020-11-09T11:04:35" maxSheetId="4" userName="Natalija Vdobčenko" r:id="rId1710" minRId="8237" maxRId="8238">
    <sheetIdMap count="3">
      <sheetId val="1"/>
      <sheetId val="2"/>
      <sheetId val="3"/>
    </sheetIdMap>
  </header>
  <header guid="{0E53A819-B52B-4CF0-B3C5-3772729EC71F}" dateTime="2020-11-09T11:30:07" maxSheetId="4" userName="Natalija Vdobčenko" r:id="rId1711" minRId="8239" maxRId="8240">
    <sheetIdMap count="3">
      <sheetId val="1"/>
      <sheetId val="2"/>
      <sheetId val="3"/>
    </sheetIdMap>
  </header>
  <header guid="{4A0AC327-A77E-494C-9F74-124CDF6EE5F2}" dateTime="2020-11-09T11:32:54" maxSheetId="4" userName="Natalija Vdobčenko" r:id="rId1712" minRId="8241" maxRId="8242">
    <sheetIdMap count="3">
      <sheetId val="1"/>
      <sheetId val="2"/>
      <sheetId val="3"/>
    </sheetIdMap>
  </header>
  <header guid="{57E93F0E-E9EB-4DA7-A5F1-162A368DD826}" dateTime="2020-11-09T11:45:03" maxSheetId="4" userName="Natalija Vdobčenko" r:id="rId1713" minRId="8243">
    <sheetIdMap count="3">
      <sheetId val="1"/>
      <sheetId val="2"/>
      <sheetId val="3"/>
    </sheetIdMap>
  </header>
  <header guid="{5D94681E-0A96-4E77-851D-68CBF2D520E8}" dateTime="2020-11-09T11:45:19" maxSheetId="4" userName="Natalija Vdobčenko" r:id="rId1714" minRId="8244" maxRId="8245">
    <sheetIdMap count="3">
      <sheetId val="1"/>
      <sheetId val="2"/>
      <sheetId val="3"/>
    </sheetIdMap>
  </header>
  <header guid="{B3A826E7-A2C0-4619-98E7-820FC7E9B2AB}" dateTime="2020-11-09T13:11:10" maxSheetId="4" userName="Jolanta Kalniņa" r:id="rId1715" minRId="8246" maxRId="8250">
    <sheetIdMap count="3">
      <sheetId val="1"/>
      <sheetId val="2"/>
      <sheetId val="3"/>
    </sheetIdMap>
  </header>
  <header guid="{2F20ACA4-D93A-4380-BCE3-3E5707995EC5}" dateTime="2020-11-09T13:24:04" maxSheetId="4" userName="Jolanta Kalniņa" r:id="rId1716" minRId="8252">
    <sheetIdMap count="3">
      <sheetId val="1"/>
      <sheetId val="2"/>
      <sheetId val="3"/>
    </sheetIdMap>
  </header>
  <header guid="{37B2B07F-4DA7-4AEC-BA9A-6EA987ACDD31}" dateTime="2020-11-09T13:25:56" maxSheetId="4" userName="Jolanta Kalniņa" r:id="rId1717" minRId="8254" maxRId="8255">
    <sheetIdMap count="3">
      <sheetId val="1"/>
      <sheetId val="2"/>
      <sheetId val="3"/>
    </sheetIdMap>
  </header>
  <header guid="{EE60F1AE-5A84-4732-8DC5-8A54FEE898BD}" dateTime="2020-11-09T13:41:24" maxSheetId="4" userName="Natalija Vdobčenko" r:id="rId1718">
    <sheetIdMap count="3">
      <sheetId val="1"/>
      <sheetId val="2"/>
      <sheetId val="3"/>
    </sheetIdMap>
  </header>
  <header guid="{02505C89-B547-4D3A-9B45-3C06D2A7ABA0}" dateTime="2020-11-09T13:53:24" maxSheetId="4" userName="Natalija Vdobčenko" r:id="rId1719">
    <sheetIdMap count="3">
      <sheetId val="1"/>
      <sheetId val="2"/>
      <sheetId val="3"/>
    </sheetIdMap>
  </header>
  <header guid="{D80FB76B-F15C-4638-A5B7-4552BDB9DA6B}" dateTime="2020-11-09T16:04:47" maxSheetId="4" userName="Natalija Vdobčenko" r:id="rId1720" minRId="8256" maxRId="8257">
    <sheetIdMap count="3">
      <sheetId val="1"/>
      <sheetId val="2"/>
      <sheetId val="3"/>
    </sheetIdMap>
  </header>
  <header guid="{27810109-75AA-49DB-938F-6E9BE74116A9}" dateTime="2020-11-09T16:16:24" maxSheetId="4" userName="Natalija Vdobčenko" r:id="rId1721" minRId="8258" maxRId="8259">
    <sheetIdMap count="3">
      <sheetId val="1"/>
      <sheetId val="2"/>
      <sheetId val="3"/>
    </sheetIdMap>
  </header>
  <header guid="{3DF66A4F-EB4C-4E36-BC31-6DE016FAF54C}" dateTime="2020-11-09T16:21:05" maxSheetId="4" userName="Natalija Vdobčenko" r:id="rId1722">
    <sheetIdMap count="3">
      <sheetId val="1"/>
      <sheetId val="2"/>
      <sheetId val="3"/>
    </sheetIdMap>
  </header>
  <header guid="{5FBD5F0B-6CFE-440E-A1EC-F78C07F8CD09}" dateTime="2020-11-09T16:23:13" maxSheetId="4" userName="Natalija Vdobčenko" r:id="rId1723">
    <sheetIdMap count="3">
      <sheetId val="1"/>
      <sheetId val="2"/>
      <sheetId val="3"/>
    </sheetIdMap>
  </header>
  <header guid="{A76D7342-908C-4054-BFEC-1E6BD5DAABE7}" dateTime="2020-11-10T08:06:55" maxSheetId="4" userName="Natalija Vdobčenko" r:id="rId1724" minRId="8260">
    <sheetIdMap count="3">
      <sheetId val="1"/>
      <sheetId val="2"/>
      <sheetId val="3"/>
    </sheetIdMap>
  </header>
  <header guid="{8EEA7131-0F06-4D56-BF5D-DB24C2EBC944}" dateTime="2020-11-10T08:07:22" maxSheetId="4" userName="Natalija Vdobčenko" r:id="rId1725" minRId="8261" maxRId="8262">
    <sheetIdMap count="3">
      <sheetId val="1"/>
      <sheetId val="2"/>
      <sheetId val="3"/>
    </sheetIdMap>
  </header>
  <header guid="{4133AF47-3950-4791-B10B-019CEE9E2781}" dateTime="2020-11-10T08:08:46" maxSheetId="4" userName="Natalija Vdobčenko" r:id="rId1726" minRId="8263">
    <sheetIdMap count="3">
      <sheetId val="1"/>
      <sheetId val="2"/>
      <sheetId val="3"/>
    </sheetIdMap>
  </header>
  <header guid="{4DAF857E-395F-4743-BEDD-154EE36CD59F}" dateTime="2020-11-10T09:48:56" maxSheetId="4" userName="Natalija Vdobčenko" r:id="rId1727" minRId="8264" maxRId="8265">
    <sheetIdMap count="3">
      <sheetId val="1"/>
      <sheetId val="2"/>
      <sheetId val="3"/>
    </sheetIdMap>
  </header>
  <header guid="{856D0312-5946-438F-9267-4F669CD32BB0}" dateTime="2020-11-10T09:50:31" maxSheetId="4" userName="Natalija Vdobčenko" r:id="rId1728" minRId="8266" maxRId="8267">
    <sheetIdMap count="3">
      <sheetId val="1"/>
      <sheetId val="2"/>
      <sheetId val="3"/>
    </sheetIdMap>
  </header>
  <header guid="{20AEC731-5802-4860-8751-CA2246F78B8A}" dateTime="2020-11-10T09:51:08" maxSheetId="4" userName="Natalija Vdobčenko" r:id="rId1729" minRId="8268">
    <sheetIdMap count="3">
      <sheetId val="1"/>
      <sheetId val="2"/>
      <sheetId val="3"/>
    </sheetIdMap>
  </header>
  <header guid="{3FFDAED6-7EE1-4E26-A367-53F1944ED776}" dateTime="2020-11-10T09:59:50" maxSheetId="4" userName="Natalija Vdobčenko" r:id="rId1730" minRId="8269">
    <sheetIdMap count="3">
      <sheetId val="1"/>
      <sheetId val="2"/>
      <sheetId val="3"/>
    </sheetIdMap>
  </header>
  <header guid="{1999D2D7-5C58-4F5F-AD85-BFDA13C60E91}" dateTime="2020-11-10T10:01:35" maxSheetId="4" userName="Natalija Vdobčenko" r:id="rId1731">
    <sheetIdMap count="3">
      <sheetId val="1"/>
      <sheetId val="2"/>
      <sheetId val="3"/>
    </sheetIdMap>
  </header>
  <header guid="{C32B3345-0AAF-4AC1-AC4D-D1055E543CB8}" dateTime="2020-11-10T10:05:26" maxSheetId="4" userName="Natalija Vdobčenko" r:id="rId1732" minRId="8270" maxRId="8271">
    <sheetIdMap count="3">
      <sheetId val="1"/>
      <sheetId val="2"/>
      <sheetId val="3"/>
    </sheetIdMap>
  </header>
  <header guid="{08C76F44-D349-4FF4-8481-45B36F9A5B4F}" dateTime="2020-11-10T10:12:31" maxSheetId="4" userName="Natalija Vdobčenko" r:id="rId1733">
    <sheetIdMap count="3">
      <sheetId val="1"/>
      <sheetId val="2"/>
      <sheetId val="3"/>
    </sheetIdMap>
  </header>
  <header guid="{4CE76096-CCEC-47E0-BCE8-E3E348755554}" dateTime="2020-11-10T10:16:25" maxSheetId="4" userName="Natalija Vdobčenko" r:id="rId1734" minRId="8272">
    <sheetIdMap count="3">
      <sheetId val="1"/>
      <sheetId val="2"/>
      <sheetId val="3"/>
    </sheetIdMap>
  </header>
  <header guid="{9E2CC0D0-F22F-4350-B813-CBB122652031}" dateTime="2020-11-10T10:18:36" maxSheetId="4" userName="Jolanta Kalniņa" r:id="rId1735" minRId="8273">
    <sheetIdMap count="3">
      <sheetId val="1"/>
      <sheetId val="2"/>
      <sheetId val="3"/>
    </sheetIdMap>
  </header>
  <header guid="{C03E14FE-CFB2-4C60-B136-A4A760783628}" dateTime="2020-11-10T10:20:36" maxSheetId="4" userName="Natalija Vdobčenko" r:id="rId1736">
    <sheetIdMap count="3">
      <sheetId val="1"/>
      <sheetId val="2"/>
      <sheetId val="3"/>
    </sheetIdMap>
  </header>
  <header guid="{ECC5E87D-5ED9-4379-8375-2B77807918AF}" dateTime="2020-11-10T10:22:53" maxSheetId="4" userName="Natalija Vdobčenko" r:id="rId1737">
    <sheetIdMap count="3">
      <sheetId val="1"/>
      <sheetId val="2"/>
      <sheetId val="3"/>
    </sheetIdMap>
  </header>
  <header guid="{BF4F0F79-FB45-4373-BC66-32D9E2D1F426}" dateTime="2020-11-10T10:25:56" maxSheetId="4" userName="Natalija Vdobčenko" r:id="rId1738">
    <sheetIdMap count="3">
      <sheetId val="1"/>
      <sheetId val="2"/>
      <sheetId val="3"/>
    </sheetIdMap>
  </header>
  <header guid="{CC678CD4-564B-4BF5-8649-A52F165DB8DA}" dateTime="2020-11-10T13:15:39" maxSheetId="4" userName="Natalija Vdobčenko" r:id="rId1739">
    <sheetIdMap count="3">
      <sheetId val="1"/>
      <sheetId val="2"/>
      <sheetId val="3"/>
    </sheetIdMap>
  </header>
  <header guid="{7DDDD52E-9C44-4E3F-B07B-2C3C27730DFA}" dateTime="2020-11-10T13:23:55" maxSheetId="4" userName="Natalija Vdobčenko" r:id="rId1740" minRId="8275" maxRId="8276">
    <sheetIdMap count="3">
      <sheetId val="1"/>
      <sheetId val="2"/>
      <sheetId val="3"/>
    </sheetIdMap>
  </header>
  <header guid="{B7F37E02-39E9-46B2-8538-00344CD4B5B3}" dateTime="2020-11-10T13:28:52" maxSheetId="4" userName="Natalija Vdobčenko" r:id="rId1741" minRId="8277">
    <sheetIdMap count="3">
      <sheetId val="1"/>
      <sheetId val="2"/>
      <sheetId val="3"/>
    </sheetIdMap>
  </header>
  <header guid="{8CAF0FC8-A7FB-4523-A57D-D1EB7F03AB88}" dateTime="2020-11-10T13:29:55" maxSheetId="4" userName="Natalija Vdobčenko" r:id="rId1742" minRId="8278">
    <sheetIdMap count="3">
      <sheetId val="1"/>
      <sheetId val="2"/>
      <sheetId val="3"/>
    </sheetIdMap>
  </header>
  <header guid="{5A99E8A0-113D-4958-BBC4-F25836009864}" dateTime="2020-11-10T13:30:44" maxSheetId="4" userName="Natalija Vdobčenko" r:id="rId1743" minRId="8279">
    <sheetIdMap count="3">
      <sheetId val="1"/>
      <sheetId val="2"/>
      <sheetId val="3"/>
    </sheetIdMap>
  </header>
  <header guid="{D3E5377F-939A-4C6E-A28A-3FAE40A8E6AB}" dateTime="2020-11-10T13:31:51" maxSheetId="4" userName="Natalija Vdobčenko" r:id="rId1744" minRId="8280" maxRId="8283">
    <sheetIdMap count="3">
      <sheetId val="1"/>
      <sheetId val="2"/>
      <sheetId val="3"/>
    </sheetIdMap>
  </header>
  <header guid="{F7F9D9DB-1BBC-4A87-BF9A-E005BA6BFAAD}" dateTime="2020-11-10T13:33:34" maxSheetId="4" userName="Natalija Vdobčenko" r:id="rId1745" minRId="8284" maxRId="8288">
    <sheetIdMap count="3">
      <sheetId val="1"/>
      <sheetId val="2"/>
      <sheetId val="3"/>
    </sheetIdMap>
  </header>
  <header guid="{4ABA1D19-4587-432D-8E00-414B0FA68031}" dateTime="2020-11-10T13:34:43" maxSheetId="4" userName="Natalija Vdobčenko" r:id="rId1746" minRId="8289" maxRId="8290">
    <sheetIdMap count="3">
      <sheetId val="1"/>
      <sheetId val="2"/>
      <sheetId val="3"/>
    </sheetIdMap>
  </header>
  <header guid="{B3FC17A8-B551-4F3C-A959-CBD4DFAE6BB6}" dateTime="2020-11-10T13:36:19" maxSheetId="4" userName="Natalija Vdobčenko" r:id="rId1747" minRId="8291" maxRId="8297">
    <sheetIdMap count="3">
      <sheetId val="1"/>
      <sheetId val="2"/>
      <sheetId val="3"/>
    </sheetIdMap>
  </header>
  <header guid="{63187608-2C29-4C66-B5C8-D604F0B66F78}" dateTime="2020-11-10T13:37:47" maxSheetId="4" userName="Natalija Vdobčenko" r:id="rId1748" minRId="8298">
    <sheetIdMap count="3">
      <sheetId val="1"/>
      <sheetId val="2"/>
      <sheetId val="3"/>
    </sheetIdMap>
  </header>
  <header guid="{3B9DBC3A-0998-4347-BF15-D91AB61594C9}" dateTime="2020-11-10T13:38:53" maxSheetId="4" userName="Natalija Vdobčenko" r:id="rId1749" minRId="8299">
    <sheetIdMap count="3">
      <sheetId val="1"/>
      <sheetId val="2"/>
      <sheetId val="3"/>
    </sheetIdMap>
  </header>
  <header guid="{2C39A449-7197-46C4-9A0D-DDE6229F366C}" dateTime="2020-11-10T13:39:18" maxSheetId="4" userName="Natalija Vdobčenko" r:id="rId1750" minRId="8300">
    <sheetIdMap count="3">
      <sheetId val="1"/>
      <sheetId val="2"/>
      <sheetId val="3"/>
    </sheetIdMap>
  </header>
  <header guid="{D1E41193-72EB-4DE7-923F-4CDA98213A67}" dateTime="2020-11-10T13:40:15" maxSheetId="4" userName="Natalija Vdobčenko" r:id="rId1751" minRId="8301">
    <sheetIdMap count="3">
      <sheetId val="1"/>
      <sheetId val="2"/>
      <sheetId val="3"/>
    </sheetIdMap>
  </header>
  <header guid="{47EC052D-FE65-4F70-9EEE-0813391399F8}" dateTime="2020-11-10T13:42:24" maxSheetId="4" userName="Natalija Vdobčenko" r:id="rId1752" minRId="8302" maxRId="8304">
    <sheetIdMap count="3">
      <sheetId val="1"/>
      <sheetId val="2"/>
      <sheetId val="3"/>
    </sheetIdMap>
  </header>
  <header guid="{81F1EDE5-17F7-4309-B157-960FC7EFD2AD}" dateTime="2020-11-10T13:43:20" maxSheetId="4" userName="Natalija Vdobčenko" r:id="rId1753" minRId="8305" maxRId="8306">
    <sheetIdMap count="3">
      <sheetId val="1"/>
      <sheetId val="2"/>
      <sheetId val="3"/>
    </sheetIdMap>
  </header>
  <header guid="{8B96F06F-6540-4025-940E-A83B756092A0}" dateTime="2020-11-10T13:43:57" maxSheetId="4" userName="Natalija Vdobčenko" r:id="rId1754" minRId="8307" maxRId="8309">
    <sheetIdMap count="3">
      <sheetId val="1"/>
      <sheetId val="2"/>
      <sheetId val="3"/>
    </sheetIdMap>
  </header>
  <header guid="{F1C8CC1A-B8E1-442C-8E1A-A267A3F5F738}" dateTime="2020-11-10T13:46:21" maxSheetId="4" userName="Natalija Vdobčenko" r:id="rId1755" minRId="8310" maxRId="8312">
    <sheetIdMap count="3">
      <sheetId val="1"/>
      <sheetId val="2"/>
      <sheetId val="3"/>
    </sheetIdMap>
  </header>
  <header guid="{6A2C5B4C-AC12-48B7-AC09-0DAA94EA62D2}" dateTime="2020-11-10T13:51:11" maxSheetId="4" userName="Natalija Vdobčenko" r:id="rId1756">
    <sheetIdMap count="3">
      <sheetId val="1"/>
      <sheetId val="2"/>
      <sheetId val="3"/>
    </sheetIdMap>
  </header>
  <header guid="{DC8EC603-0F13-4BDA-BDE7-DBB9249C462A}" dateTime="2020-11-10T14:17:04" maxSheetId="4" userName="Natalija Vdobčenko" r:id="rId1757" minRId="8313">
    <sheetIdMap count="3">
      <sheetId val="1"/>
      <sheetId val="2"/>
      <sheetId val="3"/>
    </sheetIdMap>
  </header>
  <header guid="{B78B8344-34D8-4ADE-B9AB-C84991693866}" dateTime="2020-11-10T14:19:45" maxSheetId="4" userName="Natalija Vdobčenko" r:id="rId1758" minRId="8314">
    <sheetIdMap count="3">
      <sheetId val="1"/>
      <sheetId val="2"/>
      <sheetId val="3"/>
    </sheetIdMap>
  </header>
  <header guid="{AE0B074C-9E0F-45F9-B40F-E1C1149CB4E3}" dateTime="2020-11-10T14:29:21" maxSheetId="4" userName="Natalija Vdobčenko" r:id="rId1759">
    <sheetIdMap count="3">
      <sheetId val="1"/>
      <sheetId val="2"/>
      <sheetId val="3"/>
    </sheetIdMap>
  </header>
  <header guid="{1F394709-A773-4D35-B666-0FC892B4E32B}" dateTime="2020-11-10T15:20:32" maxSheetId="4" userName="Natalija Vdobčenko" r:id="rId1760">
    <sheetIdMap count="3">
      <sheetId val="1"/>
      <sheetId val="2"/>
      <sheetId val="3"/>
    </sheetIdMap>
  </header>
  <header guid="{778FAB23-ECAE-4170-858F-E1965A01EA40}" dateTime="2020-11-10T16:04:59" maxSheetId="4" userName="Natalija Vdobčenko" r:id="rId1761" minRId="8315" maxRId="8316">
    <sheetIdMap count="3">
      <sheetId val="1"/>
      <sheetId val="2"/>
      <sheetId val="3"/>
    </sheetIdMap>
  </header>
  <header guid="{98023D3E-D4CF-4D1D-AF3C-ABA1AF39E11E}" dateTime="2020-11-10T16:18:28" maxSheetId="4" userName="Natalija Vdobčenko" r:id="rId1762" minRId="8317" maxRId="8318">
    <sheetIdMap count="3">
      <sheetId val="1"/>
      <sheetId val="2"/>
      <sheetId val="3"/>
    </sheetIdMap>
  </header>
  <header guid="{E5E45D5E-BBB4-4406-A9E3-1CBE7A0CE3E4}" dateTime="2020-11-11T10:44:39" maxSheetId="4" userName="Natalija Vdobčenko" r:id="rId1763" minRId="8319">
    <sheetIdMap count="3">
      <sheetId val="1"/>
      <sheetId val="2"/>
      <sheetId val="3"/>
    </sheetIdMap>
  </header>
  <header guid="{37FB7C71-7A36-482D-9FFE-38D86FF68AC5}" dateTime="2020-11-11T10:46:32" maxSheetId="4" userName="Natalija Vdobčenko" r:id="rId1764">
    <sheetIdMap count="3">
      <sheetId val="1"/>
      <sheetId val="2"/>
      <sheetId val="3"/>
    </sheetIdMap>
  </header>
  <header guid="{3691BAE6-CE1C-492B-A2C7-0E0DEC8CD82D}" dateTime="2020-11-11T10:48:28" maxSheetId="4" userName="Natalija Vdobčenko" r:id="rId1765" minRId="8320">
    <sheetIdMap count="3">
      <sheetId val="1"/>
      <sheetId val="2"/>
      <sheetId val="3"/>
    </sheetIdMap>
  </header>
  <header guid="{916D1DF2-C77B-48E9-9A45-5772DC09742F}" dateTime="2020-11-11T10:50:10" maxSheetId="4" userName="Natalija Vdobčenko" r:id="rId1766">
    <sheetIdMap count="3">
      <sheetId val="1"/>
      <sheetId val="2"/>
      <sheetId val="3"/>
    </sheetIdMap>
  </header>
  <header guid="{B308F99E-D326-4B1D-A8E0-7589A95D2651}" dateTime="2020-11-11T13:16:56" maxSheetId="4" userName="Natalija Vdobčenko" r:id="rId1767">
    <sheetIdMap count="3">
      <sheetId val="1"/>
      <sheetId val="2"/>
      <sheetId val="3"/>
    </sheetIdMap>
  </header>
  <header guid="{34A944B0-46FF-495E-9720-2087E794B99D}" dateTime="2020-11-11T13:21:15" maxSheetId="4" userName="Natalija Vdobčenko" r:id="rId1768" minRId="8321" maxRId="8325">
    <sheetIdMap count="3">
      <sheetId val="1"/>
      <sheetId val="2"/>
      <sheetId val="3"/>
    </sheetIdMap>
  </header>
  <header guid="{099007DC-C2B3-4F7D-8438-77D5C9172558}" dateTime="2020-11-11T13:25:29" maxSheetId="4" userName="Natalija Vdobčenko" r:id="rId1769" minRId="8326" maxRId="8327">
    <sheetIdMap count="3">
      <sheetId val="1"/>
      <sheetId val="2"/>
      <sheetId val="3"/>
    </sheetIdMap>
  </header>
  <header guid="{431A1568-21D0-4CF7-BECD-7C2E2A91B242}" dateTime="2020-11-11T16:51:01" maxSheetId="4" userName="Natalija Vdobčenko" r:id="rId1770" minRId="8328" maxRId="8329">
    <sheetIdMap count="3">
      <sheetId val="1"/>
      <sheetId val="2"/>
      <sheetId val="3"/>
    </sheetIdMap>
  </header>
  <header guid="{3ADC382F-167D-4D25-8B3F-A1B36777F280}" dateTime="2020-11-11T16:58:22" maxSheetId="4" userName="Jolanta Kalniņa" r:id="rId1771" minRId="8330">
    <sheetIdMap count="3">
      <sheetId val="1"/>
      <sheetId val="2"/>
      <sheetId val="3"/>
    </sheetIdMap>
  </header>
  <header guid="{A0C255EC-85C8-4DD0-B8D3-5C08D3C3A012}" dateTime="2020-11-11T16:59:46" maxSheetId="4" userName="Natalija Vdobčenko" r:id="rId1772">
    <sheetIdMap count="3">
      <sheetId val="1"/>
      <sheetId val="2"/>
      <sheetId val="3"/>
    </sheetIdMap>
  </header>
  <header guid="{C68E3032-7E22-4344-84B8-D913E659D4EC}" dateTime="2020-11-11T17:01:19" maxSheetId="4" userName="Natalija Vdobčenko" r:id="rId1773">
    <sheetIdMap count="3">
      <sheetId val="1"/>
      <sheetId val="2"/>
      <sheetId val="3"/>
    </sheetIdMap>
  </header>
  <header guid="{3C28CC15-54D6-4B05-8457-8795088ACF62}" dateTime="2020-11-11T17:02:18" maxSheetId="4" userName="Natalija Vdobčenko" r:id="rId1774" minRId="8332" maxRId="8335">
    <sheetIdMap count="3">
      <sheetId val="1"/>
      <sheetId val="2"/>
      <sheetId val="3"/>
    </sheetIdMap>
  </header>
  <header guid="{285116EF-76A0-4516-A5AF-66DB53FF122E}" dateTime="2020-11-12T09:56:51" maxSheetId="4" userName="Natalija Vdobčenko" r:id="rId1775" minRId="8336" maxRId="8338">
    <sheetIdMap count="3">
      <sheetId val="1"/>
      <sheetId val="2"/>
      <sheetId val="3"/>
    </sheetIdMap>
  </header>
  <header guid="{F82B8F76-4F8B-4BF5-BF72-755F6A4C960D}" dateTime="2020-11-12T10:10:06" maxSheetId="4" userName="Natalija Vdobčenko" r:id="rId1776" minRId="8339" maxRId="8341">
    <sheetIdMap count="3">
      <sheetId val="1"/>
      <sheetId val="2"/>
      <sheetId val="3"/>
    </sheetIdMap>
  </header>
  <header guid="{EE02CB73-1E93-4885-BB05-7FBEEF276578}" dateTime="2020-11-12T15:53:41" maxSheetId="4" userName="Natalija Vdobčenko" r:id="rId1777" minRId="8342" maxRId="8345">
    <sheetIdMap count="3">
      <sheetId val="1"/>
      <sheetId val="2"/>
      <sheetId val="3"/>
    </sheetIdMap>
  </header>
  <header guid="{2ABF734E-4071-41C4-BA6A-87F04E1BF096}" dateTime="2020-11-12T16:04:25" maxSheetId="4" userName="Natalija Vdobčenko" r:id="rId1778" minRId="8346" maxRId="8348">
    <sheetIdMap count="3">
      <sheetId val="1"/>
      <sheetId val="2"/>
      <sheetId val="3"/>
    </sheetIdMap>
  </header>
  <header guid="{50219A7B-6C77-4447-9EE6-96C21B411A71}" dateTime="2020-11-12T16:09:11" maxSheetId="4" userName="Natalija Vdobčenko" r:id="rId1779" minRId="8349" maxRId="8350">
    <sheetIdMap count="3">
      <sheetId val="1"/>
      <sheetId val="2"/>
      <sheetId val="3"/>
    </sheetIdMap>
  </header>
  <header guid="{AAE7F4B9-853E-4792-BD20-975ED3B44154}" dateTime="2020-11-12T16:15:56" maxSheetId="4" userName="Natalija Vdobčenko" r:id="rId1780" minRId="8351" maxRId="8354">
    <sheetIdMap count="3">
      <sheetId val="1"/>
      <sheetId val="2"/>
      <sheetId val="3"/>
    </sheetIdMap>
  </header>
  <header guid="{A25079A8-0D55-425F-B189-E4313FC97BAC}" dateTime="2020-11-13T08:12:58" maxSheetId="4" userName="Natalija Vdobčenko" r:id="rId1781" minRId="8355" maxRId="8359">
    <sheetIdMap count="3">
      <sheetId val="1"/>
      <sheetId val="2"/>
      <sheetId val="3"/>
    </sheetIdMap>
  </header>
  <header guid="{98F7F101-0009-462E-A408-0D8F37845F20}" dateTime="2020-11-13T08:15:14" maxSheetId="4" userName="Natalija Vdobčenko" r:id="rId1782" minRId="8360" maxRId="8363">
    <sheetIdMap count="3">
      <sheetId val="1"/>
      <sheetId val="2"/>
      <sheetId val="3"/>
    </sheetIdMap>
  </header>
  <header guid="{C2121189-2AE5-4405-862D-BD59B7A025E5}" dateTime="2020-11-13T08:18:41" maxSheetId="4" userName="Natalija Vdobčenko" r:id="rId1783" minRId="8364" maxRId="8367">
    <sheetIdMap count="3">
      <sheetId val="1"/>
      <sheetId val="2"/>
      <sheetId val="3"/>
    </sheetIdMap>
  </header>
  <header guid="{599CC6BC-D357-45AB-B724-76697E463D09}" dateTime="2020-11-13T08:23:28" maxSheetId="4" userName="Natalija Vdobčenko" r:id="rId1784" minRId="8368" maxRId="8370">
    <sheetIdMap count="3">
      <sheetId val="1"/>
      <sheetId val="2"/>
      <sheetId val="3"/>
    </sheetIdMap>
  </header>
  <header guid="{F8690CD5-BA73-465F-913E-CBA0204B3EBA}" dateTime="2020-11-13T09:45:43" maxSheetId="4" userName="Natalija Vdobčenko" r:id="rId1785">
    <sheetIdMap count="3">
      <sheetId val="1"/>
      <sheetId val="2"/>
      <sheetId val="3"/>
    </sheetIdMap>
  </header>
  <header guid="{8F5112B0-2F09-419F-971E-A9EB2E9FA894}" dateTime="2020-11-13T09:56:00" maxSheetId="4" userName="Natalija Vdobčenko" r:id="rId1786">
    <sheetIdMap count="3">
      <sheetId val="1"/>
      <sheetId val="2"/>
      <sheetId val="3"/>
    </sheetIdMap>
  </header>
  <header guid="{2D14A067-66EF-4C0B-A810-8C6B869EEA0F}" dateTime="2020-11-13T10:22:03" maxSheetId="4" userName="Natalija Vdobčenko" r:id="rId1787">
    <sheetIdMap count="3">
      <sheetId val="1"/>
      <sheetId val="2"/>
      <sheetId val="3"/>
    </sheetIdMap>
  </header>
  <header guid="{5134F6E4-7D35-4359-9B04-1F00E12667CB}" dateTime="2020-11-13T10:39:54" maxSheetId="4" userName="Natalija Vdobčenko" r:id="rId1788" minRId="8371" maxRId="8372">
    <sheetIdMap count="3">
      <sheetId val="1"/>
      <sheetId val="2"/>
      <sheetId val="3"/>
    </sheetIdMap>
  </header>
  <header guid="{C2D815BC-CC82-4BEF-9E64-90F4647245DC}" dateTime="2020-11-13T11:30:07" maxSheetId="4" userName="Natalija Vdobčenko" r:id="rId1789" minRId="8373" maxRId="8374">
    <sheetIdMap count="3">
      <sheetId val="1"/>
      <sheetId val="2"/>
      <sheetId val="3"/>
    </sheetIdMap>
  </header>
  <header guid="{0B052065-ECF0-4FE5-B40A-E67476DA24E2}" dateTime="2020-11-16T13:10:07" maxSheetId="4" userName="Natalija Vdobčenko" r:id="rId1790" minRId="8375" maxRId="8376">
    <sheetIdMap count="3">
      <sheetId val="1"/>
      <sheetId val="2"/>
      <sheetId val="3"/>
    </sheetIdMap>
  </header>
  <header guid="{902F181F-1521-4234-BDFB-C19AEFDB8294}" dateTime="2020-11-16T13:18:11" maxSheetId="4" userName="Natalija Vdobčenko" r:id="rId1791" minRId="8377" maxRId="8378">
    <sheetIdMap count="3">
      <sheetId val="1"/>
      <sheetId val="2"/>
      <sheetId val="3"/>
    </sheetIdMap>
  </header>
  <header guid="{FF86F9AA-0A2E-4A82-90E5-D48B11CF8544}" dateTime="2020-11-16T13:32:26" maxSheetId="4" userName="Natalija Vdobčenko" r:id="rId1792" minRId="8379" maxRId="8380">
    <sheetIdMap count="3">
      <sheetId val="1"/>
      <sheetId val="2"/>
      <sheetId val="3"/>
    </sheetIdMap>
  </header>
  <header guid="{D418C2D1-9408-4BB3-B2F7-9E1BB90A63E4}" dateTime="2020-11-16T13:36:06" maxSheetId="4" userName="Natalija Vdobčenko" r:id="rId1793">
    <sheetIdMap count="3">
      <sheetId val="1"/>
      <sheetId val="2"/>
      <sheetId val="3"/>
    </sheetIdMap>
  </header>
  <header guid="{73C996E2-170B-4E79-BFAC-4435EAB44CDA}" dateTime="2020-11-17T08:22:57" maxSheetId="4" userName="Natalija Vdobčenko" r:id="rId1794">
    <sheetIdMap count="3">
      <sheetId val="1"/>
      <sheetId val="2"/>
      <sheetId val="3"/>
    </sheetIdMap>
  </header>
  <header guid="{B17B18EB-54FC-4A67-93CF-27B5E4AF0D13}" dateTime="2020-11-17T09:20:59" maxSheetId="4" userName="Natalija Vdobčenko" r:id="rId1795">
    <sheetIdMap count="3">
      <sheetId val="1"/>
      <sheetId val="2"/>
      <sheetId val="3"/>
    </sheetIdMap>
  </header>
  <header guid="{D93E70A3-B39A-45B3-97A9-B3AE27B88654}" dateTime="2020-11-17T09:21:52" maxSheetId="4" userName="Natalija Vdobčenko" r:id="rId1796" minRId="8381" maxRId="8382">
    <sheetIdMap count="3">
      <sheetId val="1"/>
      <sheetId val="2"/>
      <sheetId val="3"/>
    </sheetIdMap>
  </header>
  <header guid="{34892570-DE15-46C2-B312-018186236136}" dateTime="2020-11-17T09:22:23" maxSheetId="4" userName="Natalija Vdobčenko" r:id="rId1797" minRId="8383">
    <sheetIdMap count="3">
      <sheetId val="1"/>
      <sheetId val="2"/>
      <sheetId val="3"/>
    </sheetIdMap>
  </header>
  <header guid="{D8CCDA05-5B03-4BCC-812A-960D462C8087}" dateTime="2020-11-17T09:22:54" maxSheetId="4" userName="Natalija Vdobčenko" r:id="rId1798" minRId="8384" maxRId="8385">
    <sheetIdMap count="3">
      <sheetId val="1"/>
      <sheetId val="2"/>
      <sheetId val="3"/>
    </sheetIdMap>
  </header>
  <header guid="{81E7E7EF-97D6-4BCC-918C-1D955A18AF69}" dateTime="2020-11-17T09:23:55" maxSheetId="4" userName="Natalija Vdobčenko" r:id="rId1799">
    <sheetIdMap count="3">
      <sheetId val="1"/>
      <sheetId val="2"/>
      <sheetId val="3"/>
    </sheetIdMap>
  </header>
  <header guid="{7EA1464F-A27F-40DF-B173-C07324A62490}" dateTime="2020-11-17T09:25:11" maxSheetId="4" userName="Natalija Vdobčenko" r:id="rId1800" minRId="8386">
    <sheetIdMap count="3">
      <sheetId val="1"/>
      <sheetId val="2"/>
      <sheetId val="3"/>
    </sheetIdMap>
  </header>
  <header guid="{919724A5-1425-49ED-8FA9-0E039AAD8C9D}" dateTime="2020-11-17T09:26:34" maxSheetId="4" userName="Natalija Vdobčenko" r:id="rId1801" minRId="8387" maxRId="8388">
    <sheetIdMap count="3">
      <sheetId val="1"/>
      <sheetId val="2"/>
      <sheetId val="3"/>
    </sheetIdMap>
  </header>
  <header guid="{33583BB8-DE2F-491D-91C6-63F53A6C7136}" dateTime="2020-11-17T09:27:28" maxSheetId="4" userName="Natalija Vdobčenko" r:id="rId1802" minRId="8389">
    <sheetIdMap count="3">
      <sheetId val="1"/>
      <sheetId val="2"/>
      <sheetId val="3"/>
    </sheetIdMap>
  </header>
  <header guid="{64C7B69B-4D86-4A9B-B0EC-EE08D9D8444E}" dateTime="2020-11-17T09:28:00" maxSheetId="4" userName="Natalija Vdobčenko" r:id="rId1803" minRId="8390">
    <sheetIdMap count="3">
      <sheetId val="1"/>
      <sheetId val="2"/>
      <sheetId val="3"/>
    </sheetIdMap>
  </header>
  <header guid="{C5960A88-7533-45B3-8FF5-95BE39591142}" dateTime="2020-11-17T09:30:00" maxSheetId="4" userName="Natalija Vdobčenko" r:id="rId1804" minRId="8391">
    <sheetIdMap count="3">
      <sheetId val="1"/>
      <sheetId val="2"/>
      <sheetId val="3"/>
    </sheetIdMap>
  </header>
  <header guid="{873CC236-ADA5-44C1-AF61-188FF2A00467}" dateTime="2020-11-17T09:31:27" maxSheetId="4" userName="Natalija Vdobčenko" r:id="rId1805" minRId="8392" maxRId="8393">
    <sheetIdMap count="3">
      <sheetId val="1"/>
      <sheetId val="2"/>
      <sheetId val="3"/>
    </sheetIdMap>
  </header>
  <header guid="{9D690A5B-A838-4915-9806-D06D0E823EAC}" dateTime="2020-11-17T09:33:28" maxSheetId="4" userName="Natalija Vdobčenko" r:id="rId1806" minRId="8394" maxRId="8395">
    <sheetIdMap count="3">
      <sheetId val="1"/>
      <sheetId val="2"/>
      <sheetId val="3"/>
    </sheetIdMap>
  </header>
  <header guid="{9A3EB450-2897-4B05-8E03-E2101D83BE7A}" dateTime="2020-11-17T09:35:22" maxSheetId="4" userName="Natalija Vdobčenko" r:id="rId1807" minRId="8396" maxRId="8398">
    <sheetIdMap count="3">
      <sheetId val="1"/>
      <sheetId val="2"/>
      <sheetId val="3"/>
    </sheetIdMap>
  </header>
  <header guid="{6A48C8C7-5106-4F22-A52B-CFEB5F3668D3}" dateTime="2020-11-17T09:36:12" maxSheetId="4" userName="Natalija Vdobčenko" r:id="rId1808" minRId="8399">
    <sheetIdMap count="3">
      <sheetId val="1"/>
      <sheetId val="2"/>
      <sheetId val="3"/>
    </sheetIdMap>
  </header>
  <header guid="{6879F625-EEE5-4F95-A781-66B250E08036}" dateTime="2020-11-17T09:38:20" maxSheetId="4" userName="Natalija Vdobčenko" r:id="rId1809">
    <sheetIdMap count="3">
      <sheetId val="1"/>
      <sheetId val="2"/>
      <sheetId val="3"/>
    </sheetIdMap>
  </header>
  <header guid="{A7E47007-5361-4C7B-AEE3-7D143F9C9BB2}" dateTime="2020-11-17T10:05:08" maxSheetId="4" userName="Natalija Vdobčenko" r:id="rId1810">
    <sheetIdMap count="3">
      <sheetId val="1"/>
      <sheetId val="2"/>
      <sheetId val="3"/>
    </sheetIdMap>
  </header>
  <header guid="{D84B1C91-2B29-4576-9C04-CCB90E9B3F7E}" dateTime="2020-11-19T10:17:04" maxSheetId="4" userName="Jolanta Kalniņa" r:id="rId1811" minRId="8400" maxRId="8401">
    <sheetIdMap count="3">
      <sheetId val="1"/>
      <sheetId val="2"/>
      <sheetId val="3"/>
    </sheetIdMap>
  </header>
  <header guid="{05951CB0-07FD-4AEB-885F-E241F63628C4}" dateTime="2020-11-19T10:42:01" maxSheetId="4" userName="Natalija Vdobčenko" r:id="rId1812" minRId="8403" maxRId="8408">
    <sheetIdMap count="3">
      <sheetId val="1"/>
      <sheetId val="2"/>
      <sheetId val="3"/>
    </sheetIdMap>
  </header>
  <header guid="{66F76453-E6E3-4725-B7CF-2260CE49D536}" dateTime="2020-11-19T10:42:56" maxSheetId="4" userName="Natalija Vdobčenko" r:id="rId1813" minRId="8409">
    <sheetIdMap count="3">
      <sheetId val="1"/>
      <sheetId val="2"/>
      <sheetId val="3"/>
    </sheetIdMap>
  </header>
  <header guid="{12ABF6F7-C644-4C4D-B1FD-3AB56D6523D7}" dateTime="2020-11-19T10:46:15" maxSheetId="4" userName="Natalija Vdobčenko" r:id="rId1814">
    <sheetIdMap count="3">
      <sheetId val="1"/>
      <sheetId val="2"/>
      <sheetId val="3"/>
    </sheetIdMap>
  </header>
  <header guid="{BDCBC1EF-35E4-48D7-A99C-88B9C60ABEA2}" dateTime="2020-11-19T13:06:48" maxSheetId="4" userName="Natalija Vdobčenko" r:id="rId1815">
    <sheetIdMap count="3">
      <sheetId val="1"/>
      <sheetId val="2"/>
      <sheetId val="3"/>
    </sheetIdMap>
  </header>
  <header guid="{745F2643-173F-4F61-8215-1792AA4D90E5}" dateTime="2020-11-19T14:10:28" maxSheetId="4" userName="Natalija Vdobčenko" r:id="rId1816">
    <sheetIdMap count="3">
      <sheetId val="1"/>
      <sheetId val="2"/>
      <sheetId val="3"/>
    </sheetIdMap>
  </header>
  <header guid="{6D5182D2-131A-4B8D-8BF5-8659D4F7D543}" dateTime="2020-11-20T14:27:10" maxSheetId="4" userName="Natalija Vdobčenko" r:id="rId1817" minRId="8410">
    <sheetIdMap count="3">
      <sheetId val="1"/>
      <sheetId val="2"/>
      <sheetId val="3"/>
    </sheetIdMap>
  </header>
  <header guid="{EC1FC3FD-8F78-47AA-8F25-7455B83C9C37}" dateTime="2020-11-20T14:27:31" maxSheetId="4" userName="Natalija Vdobčenko" r:id="rId1818" minRId="8411">
    <sheetIdMap count="3">
      <sheetId val="1"/>
      <sheetId val="2"/>
      <sheetId val="3"/>
    </sheetIdMap>
  </header>
  <header guid="{CD07D410-B1C2-4BD5-9373-9EF43A4A1BA0}" dateTime="2020-11-23T08:25:35" maxSheetId="4" userName="Natalija Vdobčenko" r:id="rId1819" minRId="8412">
    <sheetIdMap count="3">
      <sheetId val="1"/>
      <sheetId val="2"/>
      <sheetId val="3"/>
    </sheetIdMap>
  </header>
  <header guid="{F77C02EB-706E-49D7-9B21-63CD9849C9D4}" dateTime="2020-11-23T08:25:43" maxSheetId="4" userName="Natalija Vdobčenko" r:id="rId1820" minRId="8413">
    <sheetIdMap count="3">
      <sheetId val="1"/>
      <sheetId val="2"/>
      <sheetId val="3"/>
    </sheetIdMap>
  </header>
  <header guid="{30503EAE-B5E6-46E1-97D3-3DB6465A8E36}" dateTime="2020-11-23T08:42:19" maxSheetId="4" userName="Natalija Vdobčenko" r:id="rId1821">
    <sheetIdMap count="3">
      <sheetId val="1"/>
      <sheetId val="2"/>
      <sheetId val="3"/>
    </sheetIdMap>
  </header>
  <header guid="{A1BECC8D-8EC1-4B21-BD20-5C9E3795A857}" dateTime="2020-11-23T08:42:54" maxSheetId="4" userName="Natalija Vdobčenko" r:id="rId1822" minRId="8414">
    <sheetIdMap count="3">
      <sheetId val="1"/>
      <sheetId val="2"/>
      <sheetId val="3"/>
    </sheetIdMap>
  </header>
  <header guid="{3F12460C-804A-423F-8D82-3CAE46C04430}" dateTime="2020-11-24T08:25:18" maxSheetId="4" userName="Natalija Vdobčenko" r:id="rId1823">
    <sheetIdMap count="3">
      <sheetId val="1"/>
      <sheetId val="2"/>
      <sheetId val="3"/>
    </sheetIdMap>
  </header>
  <header guid="{C4993226-3A31-476A-9F87-D1C253FB152A}" dateTime="2020-11-24T16:12:28" maxSheetId="4" userName="Natalija Vdobčenko" r:id="rId1824" minRId="8415">
    <sheetIdMap count="3">
      <sheetId val="1"/>
      <sheetId val="2"/>
      <sheetId val="3"/>
    </sheetIdMap>
  </header>
  <header guid="{4B7F445F-E184-4AF0-BAAE-CE0F00D1F911}" dateTime="2020-11-24T16:19:38" maxSheetId="4" userName="Natalija Vdobčenko" r:id="rId1825">
    <sheetIdMap count="3">
      <sheetId val="1"/>
      <sheetId val="2"/>
      <sheetId val="3"/>
    </sheetIdMap>
  </header>
  <header guid="{1CB36EB9-7900-4E40-955C-9D98AFE50450}" dateTime="2020-11-25T08:47:26" maxSheetId="4" userName="Natalija Vdobčenko" r:id="rId1826">
    <sheetIdMap count="3">
      <sheetId val="1"/>
      <sheetId val="2"/>
      <sheetId val="3"/>
    </sheetIdMap>
  </header>
  <header guid="{9F443E9A-6A34-400A-BB4E-573026BE5F09}" dateTime="2020-11-25T08:56:02" maxSheetId="4" userName="Natalija Vdobčenko" r:id="rId1827">
    <sheetIdMap count="3">
      <sheetId val="1"/>
      <sheetId val="2"/>
      <sheetId val="3"/>
    </sheetIdMap>
  </header>
  <header guid="{994F692D-FD4C-428A-BB2B-84067F5B8721}" dateTime="2020-11-25T09:19:30" maxSheetId="4" userName="Natalija Vdobčenko" r:id="rId1828">
    <sheetIdMap count="3">
      <sheetId val="1"/>
      <sheetId val="2"/>
      <sheetId val="3"/>
    </sheetIdMap>
  </header>
  <header guid="{940E9A53-278C-46C1-AB2B-E51E909C6BAA}" dateTime="2020-11-25T15:54:14" maxSheetId="4" userName="Natalija Vdobčenko" r:id="rId1829">
    <sheetIdMap count="3">
      <sheetId val="1"/>
      <sheetId val="2"/>
      <sheetId val="3"/>
    </sheetIdMap>
  </header>
  <header guid="{72EB6F7B-25E1-4993-8D63-EA8602E51664}" dateTime="2020-11-25T15:54:54" maxSheetId="4" userName="Natalija Vdobčenko" r:id="rId1830" minRId="8416" maxRId="8417">
    <sheetIdMap count="3">
      <sheetId val="1"/>
      <sheetId val="2"/>
      <sheetId val="3"/>
    </sheetIdMap>
  </header>
  <header guid="{61B1174E-FEEB-4B48-9D13-D14621F725AC}" dateTime="2020-11-25T16:01:18" maxSheetId="4" userName="Natalija Vdobčenko" r:id="rId1831" minRId="8418">
    <sheetIdMap count="3">
      <sheetId val="1"/>
      <sheetId val="2"/>
      <sheetId val="3"/>
    </sheetIdMap>
  </header>
  <header guid="{B1355D9B-755B-4C84-8FD8-56EC3A7297CD}" dateTime="2020-11-25T16:01:56" maxSheetId="4" userName="Natalija Vdobčenko" r:id="rId1832" minRId="8419">
    <sheetIdMap count="3">
      <sheetId val="1"/>
      <sheetId val="2"/>
      <sheetId val="3"/>
    </sheetIdMap>
  </header>
  <header guid="{0F09B37B-D670-4ED1-9D5D-DFC0B5E75FE0}" dateTime="2020-11-25T16:11:12" maxSheetId="4" userName="Natalija Vdobčenko" r:id="rId1833" minRId="8420" maxRId="8423">
    <sheetIdMap count="3">
      <sheetId val="1"/>
      <sheetId val="2"/>
      <sheetId val="3"/>
    </sheetIdMap>
  </header>
  <header guid="{C747BCAE-348C-4297-93D3-BBA49A74F834}" dateTime="2020-11-25T16:26:21" maxSheetId="4" userName="Natalija Vdobčenko" r:id="rId1834" minRId="8424" maxRId="8425">
    <sheetIdMap count="3">
      <sheetId val="1"/>
      <sheetId val="2"/>
      <sheetId val="3"/>
    </sheetIdMap>
  </header>
  <header guid="{1E96A7DE-E600-44EC-A65F-42FE00592B17}" dateTime="2020-11-26T11:25:30" maxSheetId="4" userName="Natalija Vdobčenko" r:id="rId1835" minRId="8426" maxRId="8427">
    <sheetIdMap count="3">
      <sheetId val="1"/>
      <sheetId val="2"/>
      <sheetId val="3"/>
    </sheetIdMap>
  </header>
  <header guid="{A2994205-7418-414A-89A6-228BC1FDEDDA}" dateTime="2020-11-26T13:28:42" maxSheetId="4" userName="Natalija Vdobčenko" r:id="rId1836">
    <sheetIdMap count="3">
      <sheetId val="1"/>
      <sheetId val="2"/>
      <sheetId val="3"/>
    </sheetIdMap>
  </header>
  <header guid="{10BAFBB3-AFC0-4BEC-834F-26A8F5093892}" dateTime="2020-11-26T14:33:14" maxSheetId="4" userName="Natalija Vdobčenko" r:id="rId1837" minRId="8428">
    <sheetIdMap count="3">
      <sheetId val="1"/>
      <sheetId val="2"/>
      <sheetId val="3"/>
    </sheetIdMap>
  </header>
  <header guid="{28293991-B06F-4D54-A081-19F4533D943B}" dateTime="2020-11-26T14:33:53" maxSheetId="4" userName="Natalija Vdobčenko" r:id="rId1838" minRId="8429">
    <sheetIdMap count="3">
      <sheetId val="1"/>
      <sheetId val="2"/>
      <sheetId val="3"/>
    </sheetIdMap>
  </header>
  <header guid="{46FD6026-FF0E-4F0A-BCB3-004299B7D228}" dateTime="2020-11-26T15:25:35" maxSheetId="4" userName="Natalija Vdobčenko" r:id="rId1839" minRId="8430">
    <sheetIdMap count="3">
      <sheetId val="1"/>
      <sheetId val="2"/>
      <sheetId val="3"/>
    </sheetIdMap>
  </header>
  <header guid="{28652058-036C-4070-956E-83A60531CE75}" dateTime="2020-11-26T15:29:00" maxSheetId="4" userName="Natalija Vdobčenko" r:id="rId1840" minRId="8431" maxRId="8437">
    <sheetIdMap count="3">
      <sheetId val="1"/>
      <sheetId val="2"/>
      <sheetId val="3"/>
    </sheetIdMap>
  </header>
  <header guid="{41D95FC9-7640-4A3D-AE7E-F67271216A0A}" dateTime="2020-11-26T15:38:49" maxSheetId="4" userName="Natalija Vdobčenko" r:id="rId1841" minRId="8438">
    <sheetIdMap count="3">
      <sheetId val="1"/>
      <sheetId val="2"/>
      <sheetId val="3"/>
    </sheetIdMap>
  </header>
  <header guid="{44E5EE35-D7D9-422C-9949-A18B93156113}" dateTime="2020-11-27T11:01:36" maxSheetId="4" userName="Natalija Vdobčenko" r:id="rId1842" minRId="8439">
    <sheetIdMap count="3">
      <sheetId val="1"/>
      <sheetId val="2"/>
      <sheetId val="3"/>
    </sheetIdMap>
  </header>
  <header guid="{7C3F540D-E9E6-46F8-B878-02A9B8639903}" dateTime="2020-12-01T14:11:55" maxSheetId="4" userName="Jolanta Kalniņa" r:id="rId1843" minRId="8440">
    <sheetIdMap count="3">
      <sheetId val="1"/>
      <sheetId val="2"/>
      <sheetId val="3"/>
    </sheetIdMap>
  </header>
  <header guid="{A99ADE29-3A6A-4B1F-9124-B07C5C1D74FE}" dateTime="2020-12-01T15:20:19" maxSheetId="4" userName="Jolanta Kalniņa" r:id="rId1844" minRId="8441" maxRId="8443">
    <sheetIdMap count="3">
      <sheetId val="1"/>
      <sheetId val="2"/>
      <sheetId val="3"/>
    </sheetIdMap>
  </header>
  <header guid="{420C65E9-2C7C-46D1-BC39-17BE099EB73F}" dateTime="2020-12-04T08:58:50" maxSheetId="4" userName="Natalija Vdobčenko" r:id="rId1845" minRId="8445" maxRId="8446">
    <sheetIdMap count="3">
      <sheetId val="1"/>
      <sheetId val="2"/>
      <sheetId val="3"/>
    </sheetIdMap>
  </header>
  <header guid="{4F8A339A-C0D6-497E-9232-9AD4A62D6052}" dateTime="2020-12-04T09:23:44" maxSheetId="4" userName="Natalija Vdobčenko" r:id="rId1846" minRId="8447" maxRId="8448">
    <sheetIdMap count="3">
      <sheetId val="1"/>
      <sheetId val="2"/>
      <sheetId val="3"/>
    </sheetIdMap>
  </header>
  <header guid="{7021C479-DA56-4A0F-8752-D6C7879C8DC8}" dateTime="2020-12-04T09:25:33" maxSheetId="4" userName="Natalija Vdobčenko" r:id="rId1847" minRId="8449">
    <sheetIdMap count="3">
      <sheetId val="1"/>
      <sheetId val="2"/>
      <sheetId val="3"/>
    </sheetIdMap>
  </header>
  <header guid="{B2C04E39-B610-445F-9731-9A168BF09708}" dateTime="2020-12-04T09:30:42" maxSheetId="4" userName="Natalija Vdobčenko" r:id="rId1848" minRId="8450" maxRId="8454">
    <sheetIdMap count="3">
      <sheetId val="1"/>
      <sheetId val="2"/>
      <sheetId val="3"/>
    </sheetIdMap>
  </header>
  <header guid="{87D8D399-715B-4036-9D0D-6048ACE723E1}" dateTime="2020-12-04T09:40:33" maxSheetId="4" userName="Natalija Vdobčenko" r:id="rId1849">
    <sheetIdMap count="3">
      <sheetId val="1"/>
      <sheetId val="2"/>
      <sheetId val="3"/>
    </sheetIdMap>
  </header>
  <header guid="{CD713F9A-66FB-4593-8AFC-E3CD5A2D749C}" dateTime="2020-12-04T11:47:00" maxSheetId="4" userName="Natalija Vdobčenko" r:id="rId1850" minRId="8455" maxRId="8456">
    <sheetIdMap count="3">
      <sheetId val="1"/>
      <sheetId val="2"/>
      <sheetId val="3"/>
    </sheetIdMap>
  </header>
  <header guid="{16AC6FBE-2340-44B8-B8AD-75F2EA24F509}" dateTime="2020-12-08T10:39:38" maxSheetId="4" userName="Natalija Vdobčenko" r:id="rId1851" minRId="8457">
    <sheetIdMap count="3">
      <sheetId val="1"/>
      <sheetId val="2"/>
      <sheetId val="3"/>
    </sheetIdMap>
  </header>
  <header guid="{9980CB01-A513-4C9B-9400-5E5CAF679BD5}" dateTime="2020-12-08T10:40:46" maxSheetId="4" userName="Natalija Vdobčenko" r:id="rId1852" minRId="8458">
    <sheetIdMap count="3">
      <sheetId val="1"/>
      <sheetId val="2"/>
      <sheetId val="3"/>
    </sheetIdMap>
  </header>
  <header guid="{03A94601-9E7E-4835-B84E-595139645520}" dateTime="2020-12-08T10:51:10" maxSheetId="4" userName="Natalija Vdobčenko" r:id="rId1853" minRId="8459">
    <sheetIdMap count="3">
      <sheetId val="1"/>
      <sheetId val="2"/>
      <sheetId val="3"/>
    </sheetIdMap>
  </header>
  <header guid="{CF75C633-7BB4-481E-9B01-62F54DB3F3E8}" dateTime="2020-12-08T10:52:43" maxSheetId="4" userName="Natalija Vdobčenko" r:id="rId1854" minRId="8460">
    <sheetIdMap count="3">
      <sheetId val="1"/>
      <sheetId val="2"/>
      <sheetId val="3"/>
    </sheetIdMap>
  </header>
  <header guid="{D89CE887-B05C-49AC-9BC3-6F7DD9584373}" dateTime="2020-12-09T09:41:41" maxSheetId="4" userName="Natalija Vdobčenko" r:id="rId1855" minRId="8461">
    <sheetIdMap count="3">
      <sheetId val="1"/>
      <sheetId val="2"/>
      <sheetId val="3"/>
    </sheetIdMap>
  </header>
  <header guid="{EC1E06AA-1FC8-4443-A471-4D568D13064F}" dateTime="2020-12-09T09:44:16" maxSheetId="4" userName="Natalija Vdobčenko" r:id="rId1856" minRId="8462">
    <sheetIdMap count="3">
      <sheetId val="1"/>
      <sheetId val="2"/>
      <sheetId val="3"/>
    </sheetIdMap>
  </header>
  <header guid="{5EA579EA-3ED6-4012-8C7D-5F97848506A1}" dateTime="2020-12-09T09:45:31" maxSheetId="4" userName="Natalija Vdobčenko" r:id="rId1857" minRId="8463" maxRId="8464">
    <sheetIdMap count="3">
      <sheetId val="1"/>
      <sheetId val="2"/>
      <sheetId val="3"/>
    </sheetIdMap>
  </header>
  <header guid="{5B71D3D4-8369-4686-99BA-B6712BE11A74}" dateTime="2020-12-09T09:49:13" maxSheetId="4" userName="Natalija Vdobčenko" r:id="rId1858" minRId="8465">
    <sheetIdMap count="3">
      <sheetId val="1"/>
      <sheetId val="2"/>
      <sheetId val="3"/>
    </sheetIdMap>
  </header>
  <header guid="{E8995E12-55E9-4AD7-BDA7-0146B92007C6}" dateTime="2020-12-11T09:53:15" maxSheetId="4" userName="Natalija Vdobčenko" r:id="rId1859">
    <sheetIdMap count="3">
      <sheetId val="1"/>
      <sheetId val="2"/>
      <sheetId val="3"/>
    </sheetIdMap>
  </header>
  <header guid="{5A09679B-3F9A-46B1-9EB4-FA2FE5F92488}" dateTime="2020-12-11T09:53:39" maxSheetId="4" userName="Natalija Vdobčenko" r:id="rId1860" minRId="8466" maxRId="8467">
    <sheetIdMap count="3">
      <sheetId val="1"/>
      <sheetId val="2"/>
      <sheetId val="3"/>
    </sheetIdMap>
  </header>
  <header guid="{560F2829-93A9-4C11-96CB-9CEF0E1B27FD}" dateTime="2020-12-15T16:02:49" maxSheetId="4" userName="Jolanta Kalniņa" r:id="rId1861" minRId="8468">
    <sheetIdMap count="3">
      <sheetId val="1"/>
      <sheetId val="2"/>
      <sheetId val="3"/>
    </sheetIdMap>
  </header>
  <header guid="{9EC7CB1D-EB40-44F2-A060-EC16E59BC818}" dateTime="2020-12-16T13:40:56" maxSheetId="4" userName="Natalija Vdobčenko" r:id="rId1862">
    <sheetIdMap count="3">
      <sheetId val="1"/>
      <sheetId val="2"/>
      <sheetId val="3"/>
    </sheetIdMap>
  </header>
  <header guid="{77C4E635-9DEF-449C-B5EF-66545A00431F}" dateTime="2020-12-16T13:54:19" maxSheetId="4" userName="Natalija Vdobčenko" r:id="rId1863" minRId="8470">
    <sheetIdMap count="3">
      <sheetId val="1"/>
      <sheetId val="2"/>
      <sheetId val="3"/>
    </sheetIdMap>
  </header>
  <header guid="{527494DC-73AD-47DB-9ACC-BEFF2FFA253B}" dateTime="2020-12-16T13:55:09" maxSheetId="4" userName="Natalija Vdobčenko" r:id="rId1864" minRId="8471">
    <sheetIdMap count="3">
      <sheetId val="1"/>
      <sheetId val="2"/>
      <sheetId val="3"/>
    </sheetIdMap>
  </header>
  <header guid="{15E69339-5961-4B43-87F6-013425E0A2E6}" dateTime="2020-12-16T14:03:14" maxSheetId="4" userName="Natalija Vdobčenko" r:id="rId1865" minRId="8472">
    <sheetIdMap count="3">
      <sheetId val="1"/>
      <sheetId val="2"/>
      <sheetId val="3"/>
    </sheetIdMap>
  </header>
  <header guid="{0A287496-D5FB-4B81-BE49-A8E43D750C55}" dateTime="2020-12-16T14:06:52" maxSheetId="4" userName="Natalija Vdobčenko" r:id="rId1866">
    <sheetIdMap count="3">
      <sheetId val="1"/>
      <sheetId val="2"/>
      <sheetId val="3"/>
    </sheetIdMap>
  </header>
  <header guid="{0C129411-9D04-42C8-B25A-85463C86C248}" dateTime="2020-12-16T16:03:35" maxSheetId="4" userName="Natalija Vdobčenko" r:id="rId1867">
    <sheetIdMap count="3">
      <sheetId val="1"/>
      <sheetId val="2"/>
      <sheetId val="3"/>
    </sheetIdMap>
  </header>
  <header guid="{8317896A-A511-463F-97B8-2ACE8D20D200}" dateTime="2020-12-16T16:17:00" maxSheetId="4" userName="Natalija Vdobčenko" r:id="rId1868">
    <sheetIdMap count="3">
      <sheetId val="1"/>
      <sheetId val="2"/>
      <sheetId val="3"/>
    </sheetIdMap>
  </header>
  <header guid="{3E7AA0F7-3755-4C70-8BE4-DBF9144A5C55}" dateTime="2020-12-16T16:25:47" maxSheetId="4" userName="Natalija Vdobčenko" r:id="rId1869" minRId="8473" maxRId="8475">
    <sheetIdMap count="3">
      <sheetId val="1"/>
      <sheetId val="2"/>
      <sheetId val="3"/>
    </sheetIdMap>
  </header>
  <header guid="{FB08964F-7267-431F-AA8B-956E39AC44D1}" dateTime="2020-12-16T16:53:41" maxSheetId="4" userName="Natalija Vdobčenko" r:id="rId1870" minRId="8476">
    <sheetIdMap count="3">
      <sheetId val="1"/>
      <sheetId val="2"/>
      <sheetId val="3"/>
    </sheetIdMap>
  </header>
  <header guid="{F11F4CB6-6D9B-4407-BB8E-407CAF413590}" dateTime="2020-12-17T09:41:55" maxSheetId="4" userName="Natalija Vdobčenko" r:id="rId1871" minRId="8477">
    <sheetIdMap count="3">
      <sheetId val="1"/>
      <sheetId val="2"/>
      <sheetId val="3"/>
    </sheetIdMap>
  </header>
  <header guid="{44D591BF-7044-45C9-83E8-850376430EDB}" dateTime="2020-12-17T09:45:20" maxSheetId="4" userName="Natalija Vdobčenko" r:id="rId1872" minRId="8478" maxRId="8483">
    <sheetIdMap count="3">
      <sheetId val="1"/>
      <sheetId val="2"/>
      <sheetId val="3"/>
    </sheetIdMap>
  </header>
  <header guid="{AD7CEC88-913D-42BA-B3E2-EB0204544CF7}" dateTime="2020-12-17T10:01:21" maxSheetId="4" userName="Natalija Vdobčenko" r:id="rId1873" minRId="8484" maxRId="8486">
    <sheetIdMap count="3">
      <sheetId val="1"/>
      <sheetId val="2"/>
      <sheetId val="3"/>
    </sheetIdMap>
  </header>
  <header guid="{20AA4355-59A3-4E76-BA83-130E96F1C1CD}" dateTime="2020-12-17T10:43:16" maxSheetId="4" userName="Natalija Vdobčenko" r:id="rId1874" minRId="8487">
    <sheetIdMap count="3">
      <sheetId val="1"/>
      <sheetId val="2"/>
      <sheetId val="3"/>
    </sheetIdMap>
  </header>
  <header guid="{B01DD6A4-C112-4580-AF5C-868A60EB7198}" dateTime="2020-12-17T10:44:30" maxSheetId="4" userName="Natalija Vdobčenko" r:id="rId1875" minRId="8488" maxRId="8492">
    <sheetIdMap count="3">
      <sheetId val="1"/>
      <sheetId val="2"/>
      <sheetId val="3"/>
    </sheetIdMap>
  </header>
  <header guid="{3BB202DA-1F7E-4401-B3B3-2E24EB1B2204}" dateTime="2020-12-17T10:46:16" maxSheetId="4" userName="Natalija Vdobčenko" r:id="rId1876" minRId="8493" maxRId="8502">
    <sheetIdMap count="3">
      <sheetId val="1"/>
      <sheetId val="2"/>
      <sheetId val="3"/>
    </sheetIdMap>
  </header>
  <header guid="{5C17628F-239A-43BC-A33C-0C0F31CC1133}" dateTime="2020-12-17T10:47:42" maxSheetId="4" userName="Natalija Vdobčenko" r:id="rId1877" minRId="8503" maxRId="8508">
    <sheetIdMap count="3">
      <sheetId val="1"/>
      <sheetId val="2"/>
      <sheetId val="3"/>
    </sheetIdMap>
  </header>
  <header guid="{0A5A2923-1E46-4953-BC45-910423002315}" dateTime="2020-12-17T10:52:21" maxSheetId="4" userName="Natalija Vdobčenko" r:id="rId1878" minRId="8509" maxRId="8536">
    <sheetIdMap count="3">
      <sheetId val="1"/>
      <sheetId val="2"/>
      <sheetId val="3"/>
    </sheetIdMap>
  </header>
  <header guid="{6BEAAC20-75EA-4ECD-80F3-C7FA75190EEE}" dateTime="2020-12-17T10:54:33" maxSheetId="4" userName="Natalija Vdobčenko" r:id="rId1879" minRId="8537">
    <sheetIdMap count="3">
      <sheetId val="1"/>
      <sheetId val="2"/>
      <sheetId val="3"/>
    </sheetIdMap>
  </header>
  <header guid="{6E481C9F-0C60-4207-B052-CEB06EA0BF30}" dateTime="2020-12-17T14:11:31" maxSheetId="4" userName="Natalija Vdobčenko" r:id="rId1880">
    <sheetIdMap count="3">
      <sheetId val="1"/>
      <sheetId val="2"/>
      <sheetId val="3"/>
    </sheetIdMap>
  </header>
  <header guid="{C58A61A6-67E5-4E40-B490-AFFEAA9FD070}" dateTime="2020-12-17T15:11:16" maxSheetId="4" userName="Natalija Vdobčenko" r:id="rId1881" minRId="8538">
    <sheetIdMap count="3">
      <sheetId val="1"/>
      <sheetId val="2"/>
      <sheetId val="3"/>
    </sheetIdMap>
  </header>
  <header guid="{2D550922-FF04-49CB-A04B-3650CCBC2C9D}" dateTime="2020-12-17T15:21:04" maxSheetId="4" userName="Natalija Vdobčenko" r:id="rId1882" minRId="8539">
    <sheetIdMap count="3">
      <sheetId val="1"/>
      <sheetId val="2"/>
      <sheetId val="3"/>
    </sheetIdMap>
  </header>
  <header guid="{6FB0A4AE-44B6-48A1-BA02-C8CAFB37B6A9}" dateTime="2020-12-17T15:38:30" maxSheetId="4" userName="Natalija Vdobčenko" r:id="rId1883" minRId="8540">
    <sheetIdMap count="3">
      <sheetId val="1"/>
      <sheetId val="2"/>
      <sheetId val="3"/>
    </sheetIdMap>
  </header>
  <header guid="{5BC35A25-47C8-4914-B8AC-D65373D1B4AB}" dateTime="2020-12-18T09:33:23" maxSheetId="4" userName="Natalija Vdobčenko" r:id="rId1884" minRId="8541">
    <sheetIdMap count="3">
      <sheetId val="1"/>
      <sheetId val="2"/>
      <sheetId val="3"/>
    </sheetIdMap>
  </header>
  <header guid="{AF7C2087-DFCF-455E-9271-311FD39626B1}" dateTime="2020-12-18T09:39:36" maxSheetId="4" userName="Natalija Vdobčenko" r:id="rId1885" minRId="8542" maxRId="8565">
    <sheetIdMap count="3">
      <sheetId val="1"/>
      <sheetId val="2"/>
      <sheetId val="3"/>
    </sheetIdMap>
  </header>
  <header guid="{05605C27-6091-4D43-B397-ACC826A4A6D6}" dateTime="2020-12-18T09:42:36" maxSheetId="4" userName="Natalija Vdobčenko" r:id="rId1886" minRId="8566" maxRId="8587">
    <sheetIdMap count="3">
      <sheetId val="1"/>
      <sheetId val="2"/>
      <sheetId val="3"/>
    </sheetIdMap>
  </header>
  <header guid="{8D87C35D-452E-4E3C-9530-551C0B9D05D7}" dateTime="2020-12-18T09:45:10" maxSheetId="4" userName="Natalija Vdobčenko" r:id="rId1887" minRId="8588" maxRId="8593">
    <sheetIdMap count="3">
      <sheetId val="1"/>
      <sheetId val="2"/>
      <sheetId val="3"/>
    </sheetIdMap>
  </header>
  <header guid="{C43344F7-26B5-4F2A-AEFB-845F4FD22DE8}" dateTime="2020-12-18T09:49:19" maxSheetId="4" userName="Natalija Vdobčenko" r:id="rId1888" minRId="8594">
    <sheetIdMap count="3">
      <sheetId val="1"/>
      <sheetId val="2"/>
      <sheetId val="3"/>
    </sheetIdMap>
  </header>
  <header guid="{435E982A-9AAA-43E7-B2A9-A743BFFB0D28}" dateTime="2020-12-18T09:58:56" maxSheetId="4" userName="Natalija Vdobčenko" r:id="rId1889" minRId="8595">
    <sheetIdMap count="3">
      <sheetId val="1"/>
      <sheetId val="2"/>
      <sheetId val="3"/>
    </sheetIdMap>
  </header>
  <header guid="{30A952A8-34C6-48F4-B4FF-9707B335ECEE}" dateTime="2020-12-18T11:49:50" maxSheetId="4" userName="Natalija Vdobčenko" r:id="rId1890" minRId="8596">
    <sheetIdMap count="3">
      <sheetId val="1"/>
      <sheetId val="2"/>
      <sheetId val="3"/>
    </sheetIdMap>
  </header>
  <header guid="{92A80D6F-D172-4079-A543-16AD211054B6}" dateTime="2020-12-18T11:55:17" maxSheetId="4" userName="Natalija Vdobčenko" r:id="rId1891" minRId="8597">
    <sheetIdMap count="3">
      <sheetId val="1"/>
      <sheetId val="2"/>
      <sheetId val="3"/>
    </sheetIdMap>
  </header>
  <header guid="{4DB2121C-06FD-4413-85D3-89925D2C4E70}" dateTime="2020-12-18T11:58:17" maxSheetId="4" userName="Natalija Vdobčenko" r:id="rId1892">
    <sheetIdMap count="3">
      <sheetId val="1"/>
      <sheetId val="2"/>
      <sheetId val="3"/>
    </sheetIdMap>
  </header>
  <header guid="{99E8144C-E461-4675-8F44-291C757BFCD2}" dateTime="2020-12-22T08:43:31" maxSheetId="4" userName="Natalija Vdobčenko" r:id="rId1893">
    <sheetIdMap count="3">
      <sheetId val="1"/>
      <sheetId val="2"/>
      <sheetId val="3"/>
    </sheetIdMap>
  </header>
  <header guid="{8C4A9819-0474-4631-89D7-5B19E42C6318}" dateTime="2020-12-23T11:26:23" maxSheetId="4" userName="Natalija Vdobčenko" r:id="rId1894" minRId="8598">
    <sheetIdMap count="3">
      <sheetId val="1"/>
      <sheetId val="2"/>
      <sheetId val="3"/>
    </sheetIdMap>
  </header>
  <header guid="{EB98A7E9-7D9C-4556-B1FC-A6DA44BCD44E}" dateTime="2020-12-28T11:26:50" maxSheetId="4" userName="Natalija Vdobčenko" r:id="rId1895">
    <sheetIdMap count="3">
      <sheetId val="1"/>
      <sheetId val="2"/>
      <sheetId val="3"/>
    </sheetIdMap>
  </header>
  <header guid="{0873CD76-C7CD-4449-90C2-EB45363C4C8B}" dateTime="2020-12-28T11:48:55" maxSheetId="4" userName="Natalija Vdobčenko" r:id="rId1896">
    <sheetIdMap count="3">
      <sheetId val="1"/>
      <sheetId val="2"/>
      <sheetId val="3"/>
    </sheetIdMap>
  </header>
  <header guid="{8DA6D745-93A4-425E-9128-7ACB42D74859}" dateTime="2020-12-28T12:00:34" maxSheetId="4" userName="Natalija Vdobčenko" r:id="rId1897">
    <sheetIdMap count="3">
      <sheetId val="1"/>
      <sheetId val="2"/>
      <sheetId val="3"/>
    </sheetIdMap>
  </header>
  <header guid="{7ACF45FD-E29B-469D-B0DE-CCE9894FAEE4}" dateTime="2020-12-28T12:46:17" maxSheetId="4" userName="Natalija Vdobčenko" r:id="rId1898">
    <sheetIdMap count="3">
      <sheetId val="1"/>
      <sheetId val="2"/>
      <sheetId val="3"/>
    </sheetIdMap>
  </header>
  <header guid="{36565E40-41FF-41D3-AAC7-1FF5E8C3F5EA}" dateTime="2020-12-28T12:47:55" maxSheetId="4" userName="Natalija Vdobčenko" r:id="rId1899" minRId="8599">
    <sheetIdMap count="3">
      <sheetId val="1"/>
      <sheetId val="2"/>
      <sheetId val="3"/>
    </sheetIdMap>
  </header>
  <header guid="{6D6217AD-96C8-43EA-B1D0-7E5A3C369BC7}" dateTime="2020-12-28T13:45:36" maxSheetId="4" userName="Natalija Vdobčenko" r:id="rId1900">
    <sheetIdMap count="3">
      <sheetId val="1"/>
      <sheetId val="2"/>
      <sheetId val="3"/>
    </sheetIdMap>
  </header>
  <header guid="{5FBE7415-7A90-4A11-823D-E0A95E851549}" dateTime="2020-12-28T14:19:21" maxSheetId="4" userName="Natalija Vdobčenko" r:id="rId1901">
    <sheetIdMap count="3">
      <sheetId val="1"/>
      <sheetId val="2"/>
      <sheetId val="3"/>
    </sheetIdMap>
  </header>
  <header guid="{C7A769CB-CA26-4236-84F4-639EA88461AC}" dateTime="2020-12-28T14:28:27" maxSheetId="4" userName="Natalija Vdobčenko" r:id="rId1902">
    <sheetIdMap count="3">
      <sheetId val="1"/>
      <sheetId val="2"/>
      <sheetId val="3"/>
    </sheetIdMap>
  </header>
  <header guid="{4983FB34-1D49-47AD-A5CC-B1AD939826F1}" dateTime="2020-12-29T10:12:59" maxSheetId="4" userName="Natalija Vdobčenko" r:id="rId1903" minRId="8600" maxRId="8601">
    <sheetIdMap count="3">
      <sheetId val="1"/>
      <sheetId val="2"/>
      <sheetId val="3"/>
    </sheetIdMap>
  </header>
  <header guid="{1B3AD7B6-C467-4C12-925A-DD214FF000A7}" dateTime="2020-12-29T10:15:25" maxSheetId="4" userName="Natalija Vdobčenko" r:id="rId1904" minRId="8602" maxRId="8609">
    <sheetIdMap count="3">
      <sheetId val="1"/>
      <sheetId val="2"/>
      <sheetId val="3"/>
    </sheetIdMap>
  </header>
  <header guid="{881DC4F4-5015-4B55-95D6-3F334B4E4A32}" dateTime="2020-12-29T10:19:40" maxSheetId="4" userName="Natalija Vdobčenko" r:id="rId1905" minRId="8610" maxRId="8635">
    <sheetIdMap count="3">
      <sheetId val="1"/>
      <sheetId val="2"/>
      <sheetId val="3"/>
    </sheetIdMap>
  </header>
  <header guid="{D612D5B5-DA98-4330-A1E3-917E949BDDB5}" dateTime="2020-12-29T10:21:20" maxSheetId="4" userName="Natalija Vdobčenko" r:id="rId1906" minRId="8636">
    <sheetIdMap count="3">
      <sheetId val="1"/>
      <sheetId val="2"/>
      <sheetId val="3"/>
    </sheetIdMap>
  </header>
  <header guid="{1425078A-3874-48BE-B952-8E518C134716}" dateTime="2020-12-29T10:23:52" maxSheetId="4" userName="Natalija Vdobčenko" r:id="rId1907" minRId="8637">
    <sheetIdMap count="3">
      <sheetId val="1"/>
      <sheetId val="2"/>
      <sheetId val="3"/>
    </sheetIdMap>
  </header>
  <header guid="{1F810128-EB90-4BE0-BA59-8245A447DA08}" dateTime="2020-12-29T10:26:33" maxSheetId="4" userName="Natalija Vdobčenko" r:id="rId1908">
    <sheetIdMap count="3">
      <sheetId val="1"/>
      <sheetId val="2"/>
      <sheetId val="3"/>
    </sheetIdMap>
  </header>
  <header guid="{39355D19-FA8D-4B04-9AB4-C7923182A4A0}" dateTime="2020-12-29T10:27:24" maxSheetId="4" userName="Natalija Vdobčenko" r:id="rId1909">
    <sheetIdMap count="3">
      <sheetId val="1"/>
      <sheetId val="2"/>
      <sheetId val="3"/>
    </sheetIdMap>
  </header>
  <header guid="{218FC576-F955-4ACB-9A10-765BC13A61D3}" dateTime="2020-12-29T10:27:50" maxSheetId="4" userName="Natalija Vdobčenko" r:id="rId1910">
    <sheetIdMap count="3">
      <sheetId val="1"/>
      <sheetId val="2"/>
      <sheetId val="3"/>
    </sheetIdMap>
  </header>
  <header guid="{45CADCA7-6F33-4DCB-B3BC-B1DDAE77B90A}" dateTime="2020-12-29T10:54:15" maxSheetId="4" userName="Natalija Vdobčenko" r:id="rId1911">
    <sheetIdMap count="3">
      <sheetId val="1"/>
      <sheetId val="2"/>
      <sheetId val="3"/>
    </sheetIdMap>
  </header>
  <header guid="{A0F80DE4-30BD-4FCE-933D-D8AFCC2AFA9C}" dateTime="2020-12-29T13:17:53" maxSheetId="4" userName="Natalija Vdobčenko" r:id="rId1912" minRId="8638" maxRId="8640">
    <sheetIdMap count="3">
      <sheetId val="1"/>
      <sheetId val="2"/>
      <sheetId val="3"/>
    </sheetIdMap>
  </header>
  <header guid="{87A76417-DB50-49CC-BD8D-5FB9A677B048}" dateTime="2021-01-04T12:26:14" maxSheetId="4" userName="Jolanta Kalniņa" r:id="rId1913" minRId="8641">
    <sheetIdMap count="3">
      <sheetId val="1"/>
      <sheetId val="2"/>
      <sheetId val="3"/>
    </sheetIdMap>
  </header>
  <header guid="{C0A18E73-D9B5-48C1-81D6-83B887BF569A}" dateTime="2021-01-04T12:28:43" maxSheetId="4" userName="Jolanta Kalniņa" r:id="rId1914" minRId="8643" maxRId="8644">
    <sheetIdMap count="3">
      <sheetId val="1"/>
      <sheetId val="2"/>
      <sheetId val="3"/>
    </sheetIdMap>
  </header>
  <header guid="{2E66555E-9A9A-450D-9D2E-8BAA94C44B15}" dateTime="2021-01-04T13:06:43" maxSheetId="4" userName="Natalija Vdobčenko" r:id="rId1915">
    <sheetIdMap count="3">
      <sheetId val="1"/>
      <sheetId val="2"/>
      <sheetId val="3"/>
    </sheetIdMap>
  </header>
  <header guid="{826B3331-E141-408B-8C09-D27B6360EE7D}" dateTime="2021-01-04T13:08:05" maxSheetId="4" userName="Natalija Vdobčenko" r:id="rId1916">
    <sheetIdMap count="3">
      <sheetId val="1"/>
      <sheetId val="2"/>
      <sheetId val="3"/>
    </sheetIdMap>
  </header>
  <header guid="{759FCF5E-D22C-42F2-A1AA-CFFE844DF1CB}" dateTime="2021-01-04T13:23:49" maxSheetId="4" userName="Natalija Vdobčenko" r:id="rId1917">
    <sheetIdMap count="3">
      <sheetId val="1"/>
      <sheetId val="2"/>
      <sheetId val="3"/>
    </sheetIdMap>
  </header>
  <header guid="{A4E647BF-76B7-46E6-BFEA-4C1EF303CA50}" dateTime="2021-01-04T13:29:32" maxSheetId="4" userName="Natalija Vdobčenko" r:id="rId1918" minRId="8645">
    <sheetIdMap count="3">
      <sheetId val="1"/>
      <sheetId val="2"/>
      <sheetId val="3"/>
    </sheetIdMap>
  </header>
  <header guid="{53DCA9B2-F2E4-4F94-BDC6-A4F1F985CFEA}" dateTime="2021-01-04T13:31:33" maxSheetId="4" userName="Natalija Vdobčenko" r:id="rId1919" minRId="8646">
    <sheetIdMap count="3">
      <sheetId val="1"/>
      <sheetId val="2"/>
      <sheetId val="3"/>
    </sheetIdMap>
  </header>
  <header guid="{4B82FDD3-ACA6-471C-B482-A1B9220A6F52}" dateTime="2021-01-04T13:31:59" maxSheetId="4" userName="Natalija Vdobčenko" r:id="rId1920" minRId="8647">
    <sheetIdMap count="3">
      <sheetId val="1"/>
      <sheetId val="2"/>
      <sheetId val="3"/>
    </sheetIdMap>
  </header>
  <header guid="{F7A46F15-5C9D-470A-84D1-0017C6448D3F}" dateTime="2021-01-04T14:06:39" maxSheetId="4" userName="Natalija Vdobčenko" r:id="rId1921">
    <sheetIdMap count="3">
      <sheetId val="1"/>
      <sheetId val="2"/>
      <sheetId val="3"/>
    </sheetIdMap>
  </header>
  <header guid="{1AABBC0F-89E8-4C35-97F9-E08712E629E7}" dateTime="2021-01-04T14:09:44" maxSheetId="4" userName="Natalija Vdobčenko" r:id="rId1922" minRId="8648" maxRId="8653">
    <sheetIdMap count="3">
      <sheetId val="1"/>
      <sheetId val="2"/>
      <sheetId val="3"/>
    </sheetIdMap>
  </header>
  <header guid="{89070067-D2F2-4991-834C-B8CE632BBFAD}" dateTime="2021-01-04T14:11:26" maxSheetId="4" userName="Natalija Vdobčenko" r:id="rId1923" minRId="8654" maxRId="8657">
    <sheetIdMap count="3">
      <sheetId val="1"/>
      <sheetId val="2"/>
      <sheetId val="3"/>
    </sheetIdMap>
  </header>
  <header guid="{FFA9D2C9-23E8-44B0-9DBE-1F3A45706527}" dateTime="2021-01-04T14:17:30" maxSheetId="4" userName="Natalija Vdobčenko" r:id="rId1924" minRId="8658" maxRId="8677">
    <sheetIdMap count="3">
      <sheetId val="1"/>
      <sheetId val="2"/>
      <sheetId val="3"/>
    </sheetIdMap>
  </header>
  <header guid="{1317E5F4-0CDE-4C8F-A6C0-24305DEBD4B0}" dateTime="2021-01-04T14:22:00" maxSheetId="4" userName="Natalija Vdobčenko" r:id="rId1925" minRId="8678" maxRId="8683">
    <sheetIdMap count="3">
      <sheetId val="1"/>
      <sheetId val="2"/>
      <sheetId val="3"/>
    </sheetIdMap>
  </header>
  <header guid="{7ED85509-8728-4939-923A-25445DBE2E65}" dateTime="2021-01-04T14:26:26" maxSheetId="4" userName="Natalija Vdobčenko" r:id="rId1926" minRId="8684" maxRId="8691">
    <sheetIdMap count="3">
      <sheetId val="1"/>
      <sheetId val="2"/>
      <sheetId val="3"/>
    </sheetIdMap>
  </header>
  <header guid="{9625BF82-4D2F-4D11-8AA6-BBDE20F77330}" dateTime="2021-01-04T14:45:06" maxSheetId="4" userName="Natalija Vdobčenko" r:id="rId1927" minRId="8692" maxRId="8693">
    <sheetIdMap count="3">
      <sheetId val="1"/>
      <sheetId val="2"/>
      <sheetId val="3"/>
    </sheetIdMap>
  </header>
  <header guid="{C5757D9B-49BE-4DCF-8D68-ED066161950F}" dateTime="2021-01-04T15:20:38" maxSheetId="4" userName="Natalija Vdobčenko" r:id="rId1928">
    <sheetIdMap count="3">
      <sheetId val="1"/>
      <sheetId val="2"/>
      <sheetId val="3"/>
    </sheetIdMap>
  </header>
  <header guid="{61382CCD-551E-4640-A362-8C5DDD200C0F}" dateTime="2021-01-04T15:21:58" maxSheetId="4" userName="Natalija Vdobčenko" r:id="rId1929" minRId="8694">
    <sheetIdMap count="3">
      <sheetId val="1"/>
      <sheetId val="2"/>
      <sheetId val="3"/>
    </sheetIdMap>
  </header>
  <header guid="{2F238B72-2246-4CEC-9DB9-CE18A098AC32}" dateTime="2021-01-04T15:22:18" maxSheetId="4" userName="Natalija Vdobčenko" r:id="rId1930" minRId="8695">
    <sheetIdMap count="3">
      <sheetId val="1"/>
      <sheetId val="2"/>
      <sheetId val="3"/>
    </sheetIdMap>
  </header>
  <header guid="{32B3416E-71E5-441F-B9B2-47CA3C01F7D2}" dateTime="2021-01-04T15:24:26" maxSheetId="4" userName="Natalija Vdobčenko" r:id="rId1931" minRId="8696">
    <sheetIdMap count="3">
      <sheetId val="1"/>
      <sheetId val="2"/>
      <sheetId val="3"/>
    </sheetIdMap>
  </header>
  <header guid="{9DEE916E-DBB7-446F-9B44-8E071F7B63F4}" dateTime="2021-01-04T15:30:56" maxSheetId="4" userName="Natalija Vdobčenko" r:id="rId1932" minRId="8697">
    <sheetIdMap count="3">
      <sheetId val="1"/>
      <sheetId val="2"/>
      <sheetId val="3"/>
    </sheetIdMap>
  </header>
  <header guid="{11283A67-E034-4F6B-927C-79B3EE2E41A1}" dateTime="2021-01-04T15:49:21" maxSheetId="4" userName="Jolanta Kalniņa" r:id="rId1933" minRId="8698">
    <sheetIdMap count="3">
      <sheetId val="1"/>
      <sheetId val="2"/>
      <sheetId val="3"/>
    </sheetIdMap>
  </header>
  <header guid="{9BD346DD-DD5F-4E9B-AF46-171BB0764FEA}" dateTime="2021-01-04T15:52:53" maxSheetId="4" userName="Jolanta Kalniņa" r:id="rId1934" minRId="8700">
    <sheetIdMap count="3">
      <sheetId val="1"/>
      <sheetId val="2"/>
      <sheetId val="3"/>
    </sheetIdMap>
  </header>
  <header guid="{45A093BF-AF23-46AC-B4EC-6DDF8C908C18}" dateTime="2021-01-04T16:00:01" maxSheetId="4" userName="Natalija Vdobčenko" r:id="rId1935">
    <sheetIdMap count="3">
      <sheetId val="1"/>
      <sheetId val="2"/>
      <sheetId val="3"/>
    </sheetIdMap>
  </header>
  <header guid="{6A36D8B7-ADD8-418E-B53F-5471C7576A16}" dateTime="2021-01-05T10:35:25" maxSheetId="4" userName="Natalija Vdobčenko" r:id="rId1936">
    <sheetIdMap count="3">
      <sheetId val="1"/>
      <sheetId val="2"/>
      <sheetId val="3"/>
    </sheetIdMap>
  </header>
  <header guid="{84B56B2C-1E69-445A-8AB2-FEC95056230D}" dateTime="2021-01-05T10:48:58" maxSheetId="4" userName="Natalija Vdobčenko" r:id="rId1937" minRId="8701">
    <sheetIdMap count="3">
      <sheetId val="1"/>
      <sheetId val="2"/>
      <sheetId val="3"/>
    </sheetIdMap>
  </header>
  <header guid="{36F7033A-CB0C-429A-A7C1-5C8B8F601FAA}" dateTime="2021-01-05T10:57:24" maxSheetId="4" userName="Natalija Vdobčenko" r:id="rId1938" minRId="8702">
    <sheetIdMap count="3">
      <sheetId val="1"/>
      <sheetId val="2"/>
      <sheetId val="3"/>
    </sheetIdMap>
  </header>
  <header guid="{E31A7266-BF6C-47A5-B4D2-7ECB2C827783}" dateTime="2021-01-05T11:17:46" maxSheetId="4" userName="Natalija Vdobčenko" r:id="rId1939" minRId="8703">
    <sheetIdMap count="3">
      <sheetId val="1"/>
      <sheetId val="2"/>
      <sheetId val="3"/>
    </sheetIdMap>
  </header>
  <header guid="{B12A3AE6-6717-44CC-9F83-E66CA6F6838E}" dateTime="2021-01-05T11:22:08" maxSheetId="4" userName="Natalija Vdobčenko" r:id="rId1940" minRId="8704">
    <sheetIdMap count="3">
      <sheetId val="1"/>
      <sheetId val="2"/>
      <sheetId val="3"/>
    </sheetIdMap>
  </header>
  <header guid="{B7DAEAF7-D850-4E9B-AE92-2017768BA43A}" dateTime="2021-01-05T11:27:21" maxSheetId="4" userName="Natalija Vdobčenko" r:id="rId1941">
    <sheetIdMap count="3">
      <sheetId val="1"/>
      <sheetId val="2"/>
      <sheetId val="3"/>
    </sheetIdMap>
  </header>
  <header guid="{59971AFA-0C8B-464D-B791-631FA5B47716}" dateTime="2021-01-05T11:28:26" maxSheetId="4" userName="Natalija Vdobčenko" r:id="rId1942">
    <sheetIdMap count="3">
      <sheetId val="1"/>
      <sheetId val="2"/>
      <sheetId val="3"/>
    </sheetIdMap>
  </header>
  <header guid="{6BDFD015-AA7F-46BA-863F-CDF5CC58D162}" dateTime="2021-01-05T11:45:59" maxSheetId="4" userName="Natalija Vdobčenko" r:id="rId1943" minRId="8705" maxRId="8706">
    <sheetIdMap count="3">
      <sheetId val="1"/>
      <sheetId val="2"/>
      <sheetId val="3"/>
    </sheetIdMap>
  </header>
  <header guid="{59D3D964-68BA-4C01-8716-96C5FFDCFAEC}" dateTime="2021-01-05T11:46:55" maxSheetId="4" userName="Natalija Vdobčenko" r:id="rId1944">
    <sheetIdMap count="3">
      <sheetId val="1"/>
      <sheetId val="2"/>
      <sheetId val="3"/>
    </sheetIdMap>
  </header>
  <header guid="{9DE2104B-8B29-46A9-8FF7-1079745DDE92}" dateTime="2021-01-05T14:01:19" maxSheetId="4" userName="Jolanta Kalniņa" r:id="rId1945" minRId="8707" maxRId="8710">
    <sheetIdMap count="3">
      <sheetId val="1"/>
      <sheetId val="2"/>
      <sheetId val="3"/>
    </sheetIdMap>
  </header>
  <header guid="{ED5BF570-6626-4AE8-ADD1-B6BBA259268B}" dateTime="2021-01-05T14:10:22" maxSheetId="4" userName="Natalija Vdobčenko" r:id="rId1946">
    <sheetIdMap count="3">
      <sheetId val="1"/>
      <sheetId val="2"/>
      <sheetId val="3"/>
    </sheetIdMap>
  </header>
  <header guid="{A21E9A95-985F-4CB8-A14C-45150557735E}" dateTime="2021-01-05T14:14:32" maxSheetId="4" userName="Natalija Vdobčenko" r:id="rId1947" minRId="8711" maxRId="8714">
    <sheetIdMap count="3">
      <sheetId val="1"/>
      <sheetId val="2"/>
      <sheetId val="3"/>
    </sheetIdMap>
  </header>
  <header guid="{F70626B5-F62B-4ACF-9FD2-59E82552A2BB}" dateTime="2021-01-05T14:16:44" maxSheetId="4" userName="Natalija Vdobčenko" r:id="rId1948" minRId="8715" maxRId="8716">
    <sheetIdMap count="3">
      <sheetId val="1"/>
      <sheetId val="2"/>
      <sheetId val="3"/>
    </sheetIdMap>
  </header>
  <header guid="{B0216E57-9ACE-4CF1-B503-92A8C2A4E6BC}" dateTime="2021-01-05T14:32:01" maxSheetId="4" userName="Natalija Vdobčenko" r:id="rId1949">
    <sheetIdMap count="3">
      <sheetId val="1"/>
      <sheetId val="2"/>
      <sheetId val="3"/>
    </sheetIdMap>
  </header>
  <header guid="{5C2B5BCA-F46D-4032-B2DD-417F7C19D643}" dateTime="2021-01-05T16:07:10" maxSheetId="4" userName="Natalija Vdobčenko" r:id="rId1950" minRId="8717" maxRId="8754">
    <sheetIdMap count="3">
      <sheetId val="1"/>
      <sheetId val="2"/>
      <sheetId val="3"/>
    </sheetIdMap>
  </header>
  <header guid="{5E3C644F-4350-4574-8783-06A6882D46B2}" dateTime="2021-01-05T16:08:10" maxSheetId="4" userName="Natalija Vdobčenko" r:id="rId1951" minRId="8755" maxRId="8756">
    <sheetIdMap count="3">
      <sheetId val="1"/>
      <sheetId val="2"/>
      <sheetId val="3"/>
    </sheetIdMap>
  </header>
  <header guid="{11955438-78E5-49B9-8D2D-F4CD3C4D24EE}" dateTime="2021-01-05T16:32:24" maxSheetId="4" userName="Natalija Vdobčenko" r:id="rId1952" minRId="8757" maxRId="8786">
    <sheetIdMap count="3">
      <sheetId val="1"/>
      <sheetId val="2"/>
      <sheetId val="3"/>
    </sheetIdMap>
  </header>
  <header guid="{579FB927-EBCD-4F14-8F37-B42C47936748}" dateTime="2021-01-05T16:38:22" maxSheetId="4" userName="Natalija Vdobčenko" r:id="rId1953" minRId="8787" maxRId="8788">
    <sheetIdMap count="3">
      <sheetId val="1"/>
      <sheetId val="2"/>
      <sheetId val="3"/>
    </sheetIdMap>
  </header>
  <header guid="{012B75F5-9AAF-4081-BA28-8A273B942304}" dateTime="2021-01-05T16:55:33" maxSheetId="4" userName="Natalija Vdobčenko" r:id="rId1954" minRId="8789" maxRId="8790">
    <sheetIdMap count="3">
      <sheetId val="1"/>
      <sheetId val="2"/>
      <sheetId val="3"/>
    </sheetIdMap>
  </header>
  <header guid="{ED4A7E16-22CF-4CB4-8027-3B29EEC822F5}" dateTime="2021-01-06T08:14:06" maxSheetId="4" userName="Natalija Vdobčenko" r:id="rId1955">
    <sheetIdMap count="3">
      <sheetId val="1"/>
      <sheetId val="2"/>
      <sheetId val="3"/>
    </sheetIdMap>
  </header>
  <header guid="{F52F5582-6C34-4591-90E3-E8548E6EF6AC}" dateTime="2021-01-06T10:31:45" maxSheetId="4" userName="Natalija Vdobčenko" r:id="rId1956">
    <sheetIdMap count="3">
      <sheetId val="1"/>
      <sheetId val="2"/>
      <sheetId val="3"/>
    </sheetIdMap>
  </header>
  <header guid="{05368163-52DD-4768-8C02-2CCFBA59962E}" dateTime="2021-01-06T10:34:03" maxSheetId="4" userName="Natalija Vdobčenko" r:id="rId1957">
    <sheetIdMap count="3">
      <sheetId val="1"/>
      <sheetId val="2"/>
      <sheetId val="3"/>
    </sheetIdMap>
  </header>
  <header guid="{F3FA25AA-5ECD-4E2A-B00A-0C04AC93ECCB}" dateTime="2021-01-06T10:56:02" maxSheetId="4" userName="Natalija Vdobčenko" r:id="rId1958">
    <sheetIdMap count="3">
      <sheetId val="1"/>
      <sheetId val="2"/>
      <sheetId val="3"/>
    </sheetIdMap>
  </header>
  <header guid="{75E4AE5F-7BC8-49B0-9BE6-081F6918A628}" dateTime="2021-01-06T10:59:24" maxSheetId="4" userName="Natalija Vdobčenko" r:id="rId1959">
    <sheetIdMap count="3">
      <sheetId val="1"/>
      <sheetId val="2"/>
      <sheetId val="3"/>
    </sheetIdMap>
  </header>
  <header guid="{2E5916A3-DA66-45C0-8CA6-209D0B1B20B5}" dateTime="2021-01-06T11:43:55" maxSheetId="4" userName="Natalija Vdobčenko" r:id="rId1960" minRId="8791" maxRId="8794">
    <sheetIdMap count="3">
      <sheetId val="1"/>
      <sheetId val="2"/>
      <sheetId val="3"/>
    </sheetIdMap>
  </header>
  <header guid="{B48C45BA-7BDF-404A-93F7-11B70E9924BE}" dateTime="2021-01-07T08:33:24" maxSheetId="4" userName="Natalija Vdobčenko" r:id="rId1961">
    <sheetIdMap count="3">
      <sheetId val="1"/>
      <sheetId val="2"/>
      <sheetId val="3"/>
    </sheetIdMap>
  </header>
  <header guid="{92782F15-32C9-4A16-A92F-3B588BF053E1}" dateTime="2021-01-07T09:25:43" maxSheetId="4" userName="Natalija Vdobčenko" r:id="rId1962">
    <sheetIdMap count="3">
      <sheetId val="1"/>
      <sheetId val="2"/>
      <sheetId val="3"/>
    </sheetIdMap>
  </header>
  <header guid="{44E60241-D4AF-4CC3-B200-EA88E78AFC49}" dateTime="2021-01-07T09:30:33" maxSheetId="4" userName="Natalija Vdobčenko" r:id="rId1963">
    <sheetIdMap count="3">
      <sheetId val="1"/>
      <sheetId val="2"/>
      <sheetId val="3"/>
    </sheetIdMap>
  </header>
  <header guid="{1AB60F2D-7FD8-4EF3-B888-B3CFC67E393C}" dateTime="2021-01-07T09:43:38" maxSheetId="4" userName="Natalija Vdobčenko" r:id="rId1964">
    <sheetIdMap count="3">
      <sheetId val="1"/>
      <sheetId val="2"/>
      <sheetId val="3"/>
    </sheetIdMap>
  </header>
  <header guid="{5AE32C44-B781-4922-BF7E-D219DD0277F4}" dateTime="2021-01-07T12:55:56" maxSheetId="4" userName="Natalija Vdobčenko" r:id="rId1965" minRId="8795" maxRId="8796">
    <sheetIdMap count="3">
      <sheetId val="1"/>
      <sheetId val="2"/>
      <sheetId val="3"/>
    </sheetIdMap>
  </header>
  <header guid="{4F3FE02B-1A57-4ED8-A574-2BA7E69D3F54}" dateTime="2021-01-07T12:58:34" maxSheetId="4" userName="Natalija Vdobčenko" r:id="rId1966" minRId="8797">
    <sheetIdMap count="3">
      <sheetId val="1"/>
      <sheetId val="2"/>
      <sheetId val="3"/>
    </sheetIdMap>
  </header>
  <header guid="{81F73650-2CCE-4ABA-8214-DB7323300679}" dateTime="2021-01-07T13:00:10" maxSheetId="4" userName="Natalija Vdobčenko" r:id="rId1967" minRId="8798">
    <sheetIdMap count="3">
      <sheetId val="1"/>
      <sheetId val="2"/>
      <sheetId val="3"/>
    </sheetIdMap>
  </header>
  <header guid="{0F534FBF-EA1F-4A58-A07C-E37A3E09CDBA}" dateTime="2021-01-07T13:15:58" maxSheetId="4" userName="Natalija Vdobčenko" r:id="rId1968" minRId="8799" maxRId="8800">
    <sheetIdMap count="3">
      <sheetId val="1"/>
      <sheetId val="2"/>
      <sheetId val="3"/>
    </sheetIdMap>
  </header>
  <header guid="{A5902EAE-7DE2-4864-8D0C-6997CCF7C45A}" dateTime="2021-01-07T13:22:37" maxSheetId="4" userName="Natalija Vdobčenko" r:id="rId1969" minRId="8801" maxRId="8804">
    <sheetIdMap count="3">
      <sheetId val="1"/>
      <sheetId val="2"/>
      <sheetId val="3"/>
    </sheetIdMap>
  </header>
  <header guid="{237DEAEC-CC96-476C-A4D5-D9567DCD209F}" dateTime="2021-01-07T13:26:38" maxSheetId="4" userName="Natalija Vdobčenko" r:id="rId1970" minRId="8805">
    <sheetIdMap count="3">
      <sheetId val="1"/>
      <sheetId val="2"/>
      <sheetId val="3"/>
    </sheetIdMap>
  </header>
  <header guid="{C54EB990-7572-4F9B-9344-1324BF24C957}" dateTime="2021-01-07T14:14:08" maxSheetId="4" userName="Natalija Vdobčenko" r:id="rId1971">
    <sheetIdMap count="3">
      <sheetId val="1"/>
      <sheetId val="2"/>
      <sheetId val="3"/>
    </sheetIdMap>
  </header>
  <header guid="{B323C9EF-DBBD-4CF6-A910-898B23BE43A5}" dateTime="2021-01-07T14:16:06" maxSheetId="4" userName="Natalija Vdobčenko" r:id="rId1972" minRId="8806" maxRId="8807">
    <sheetIdMap count="3">
      <sheetId val="1"/>
      <sheetId val="2"/>
      <sheetId val="3"/>
    </sheetIdMap>
  </header>
  <header guid="{72B168CC-73AF-436F-9E57-95286C9810C3}" dateTime="2021-01-08T13:21:02" maxSheetId="4" userName="Natalija Vdobčenko" r:id="rId1973" minRId="8808">
    <sheetIdMap count="3">
      <sheetId val="1"/>
      <sheetId val="2"/>
      <sheetId val="3"/>
    </sheetIdMap>
  </header>
  <header guid="{688B7A89-F98A-4201-AFD5-C29BC3DEE120}" dateTime="2021-01-08T13:22:58" maxSheetId="4" userName="Natalija Vdobčenko" r:id="rId1974" minRId="8809" maxRId="8812">
    <sheetIdMap count="3">
      <sheetId val="1"/>
      <sheetId val="2"/>
      <sheetId val="3"/>
    </sheetIdMap>
  </header>
  <header guid="{294BA2D4-C621-4B27-AE67-EAA08707AF6E}" dateTime="2021-01-08T13:25:38" maxSheetId="4" userName="Natalija Vdobčenko" r:id="rId1975">
    <sheetIdMap count="3">
      <sheetId val="1"/>
      <sheetId val="2"/>
      <sheetId val="3"/>
    </sheetIdMap>
  </header>
  <header guid="{8D04A06C-E328-4C49-8C37-BD1355FC1676}" dateTime="2021-01-11T08:08:25" maxSheetId="4" userName="Natalija Vdobčenko" r:id="rId1976">
    <sheetIdMap count="3">
      <sheetId val="1"/>
      <sheetId val="2"/>
      <sheetId val="3"/>
    </sheetIdMap>
  </header>
  <header guid="{37433369-AACB-41AD-ABE4-24CA98DDE77E}" dateTime="2021-01-11T08:11:49" maxSheetId="4" userName="Natalija Vdobčenko" r:id="rId1977" minRId="8813">
    <sheetIdMap count="3">
      <sheetId val="1"/>
      <sheetId val="2"/>
      <sheetId val="3"/>
    </sheetIdMap>
  </header>
  <header guid="{80105305-DBA6-4359-94AB-0F980646602D}" dateTime="2021-01-11T08:17:26" maxSheetId="4" userName="Natalija Vdobčenko" r:id="rId1978" minRId="8814" maxRId="8825">
    <sheetIdMap count="3">
      <sheetId val="1"/>
      <sheetId val="2"/>
      <sheetId val="3"/>
    </sheetIdMap>
  </header>
  <header guid="{9C96B4EE-B494-486B-A76E-4BE90D560BA5}" dateTime="2021-01-11T08:18:05" maxSheetId="4" userName="Natalija Vdobčenko" r:id="rId1979">
    <sheetIdMap count="3">
      <sheetId val="1"/>
      <sheetId val="2"/>
      <sheetId val="3"/>
    </sheetIdMap>
  </header>
  <header guid="{C8D688AF-3160-412C-A668-8D1F0CE1A8A4}" dateTime="2021-01-11T08:18:43" maxSheetId="4" userName="Natalija Vdobčenko" r:id="rId1980" minRId="8826">
    <sheetIdMap count="3">
      <sheetId val="1"/>
      <sheetId val="2"/>
      <sheetId val="3"/>
    </sheetIdMap>
  </header>
  <header guid="{AA411CC9-C657-4F8B-B37C-9641D42E6C81}" dateTime="2021-01-11T08:24:53" maxSheetId="4" userName="Natalija Vdobčenko" r:id="rId1981" minRId="8827" maxRId="8841">
    <sheetIdMap count="3">
      <sheetId val="1"/>
      <sheetId val="2"/>
      <sheetId val="3"/>
    </sheetIdMap>
  </header>
  <header guid="{900EFFDA-E0A0-4833-83C2-CB2B3ABB99F4}" dateTime="2021-01-11T08:26:39" maxSheetId="4" userName="Natalija Vdobčenko" r:id="rId1982" minRId="8842">
    <sheetIdMap count="3">
      <sheetId val="1"/>
      <sheetId val="2"/>
      <sheetId val="3"/>
    </sheetIdMap>
  </header>
  <header guid="{F722CB6E-9639-4494-87C7-43B027081263}" dateTime="2021-01-11T08:36:33" maxSheetId="4" userName="Natalija Vdobčenko" r:id="rId1983" minRId="8843" maxRId="8847">
    <sheetIdMap count="3">
      <sheetId val="1"/>
      <sheetId val="2"/>
      <sheetId val="3"/>
    </sheetIdMap>
  </header>
  <header guid="{A0374305-BF1B-43B2-B351-B7257980849D}" dateTime="2021-01-11T08:39:13" maxSheetId="4" userName="Natalija Vdobčenko" r:id="rId1984" minRId="8848">
    <sheetIdMap count="3">
      <sheetId val="1"/>
      <sheetId val="2"/>
      <sheetId val="3"/>
    </sheetIdMap>
  </header>
  <header guid="{D64185C9-0212-44CB-B0A9-A13AB128BC27}" dateTime="2021-01-11T10:55:39" maxSheetId="4" userName="Natalija Vdobčenko" r:id="rId1985">
    <sheetIdMap count="3">
      <sheetId val="1"/>
      <sheetId val="2"/>
      <sheetId val="3"/>
    </sheetIdMap>
  </header>
  <header guid="{700BC8D1-6CD7-4964-9C9C-9D2B24813F6F}" dateTime="2021-01-11T12:03:28" maxSheetId="4" userName="Natalija Vdobčenko" r:id="rId1986">
    <sheetIdMap count="3">
      <sheetId val="1"/>
      <sheetId val="2"/>
      <sheetId val="3"/>
    </sheetIdMap>
  </header>
  <header guid="{442B20D5-2970-40C0-8B0F-A87E4AC97A7D}" dateTime="2021-01-11T12:04:52" maxSheetId="4" userName="Natalija Vdobčenko" r:id="rId1987" minRId="8849" maxRId="8850">
    <sheetIdMap count="3">
      <sheetId val="1"/>
      <sheetId val="2"/>
      <sheetId val="3"/>
    </sheetIdMap>
  </header>
  <header guid="{0607AB19-EC9E-47AD-8FA0-360DC8883B0E}" dateTime="2021-01-11T12:24:52" maxSheetId="4" userName="Natalija Vdobčenko" r:id="rId1988">
    <sheetIdMap count="3">
      <sheetId val="1"/>
      <sheetId val="2"/>
      <sheetId val="3"/>
    </sheetIdMap>
  </header>
  <header guid="{3AB7F178-7828-40A3-BFFA-3B7F92ED8925}" dateTime="2021-01-11T12:25:33" maxSheetId="4" userName="Natalija Vdobčenko" r:id="rId1989" minRId="8851" maxRId="8852">
    <sheetIdMap count="3">
      <sheetId val="1"/>
      <sheetId val="2"/>
      <sheetId val="3"/>
    </sheetIdMap>
  </header>
  <header guid="{C8226531-1547-485B-AED8-13F9EC1E7930}" dateTime="2021-01-11T12:26:02" maxSheetId="4" userName="Natalija Vdobčenko" r:id="rId1990" minRId="8853" maxRId="8854">
    <sheetIdMap count="3">
      <sheetId val="1"/>
      <sheetId val="2"/>
      <sheetId val="3"/>
    </sheetIdMap>
  </header>
  <header guid="{B4B48FFA-614C-4B08-B3F1-9EC83DF7CCA4}" dateTime="2021-01-11T13:28:43" maxSheetId="4" userName="Natalija Vdobčenko" r:id="rId1991">
    <sheetIdMap count="3">
      <sheetId val="1"/>
      <sheetId val="2"/>
      <sheetId val="3"/>
    </sheetIdMap>
  </header>
  <header guid="{25D03B5B-845F-4CB7-8C13-91468E48E3A7}" dateTime="2021-01-11T13:42:56" maxSheetId="4" userName="Natalija Vdobčenko" r:id="rId1992" minRId="8855" maxRId="8856">
    <sheetIdMap count="3">
      <sheetId val="1"/>
      <sheetId val="2"/>
      <sheetId val="3"/>
    </sheetIdMap>
  </header>
  <header guid="{D9EC38FF-226B-4041-9804-6A8CA62C5EF2}" dateTime="2021-01-11T13:59:46" maxSheetId="4" userName="Natalija Vdobčenko" r:id="rId1993" minRId="8857">
    <sheetIdMap count="3">
      <sheetId val="1"/>
      <sheetId val="2"/>
      <sheetId val="3"/>
    </sheetIdMap>
  </header>
  <header guid="{ADE3B71F-B218-473F-A7CA-BCD276F1D4C7}" dateTime="2021-01-11T14:10:34" maxSheetId="4" userName="Natalija Vdobčenko" r:id="rId1994">
    <sheetIdMap count="3">
      <sheetId val="1"/>
      <sheetId val="2"/>
      <sheetId val="3"/>
    </sheetIdMap>
  </header>
  <header guid="{2F46268C-81CE-42B8-A0EB-C23B1D76CC00}" dateTime="2021-01-11T14:40:07" maxSheetId="4" userName="Natalija Vdobčenko" r:id="rId1995" minRId="8858">
    <sheetIdMap count="3">
      <sheetId val="1"/>
      <sheetId val="2"/>
      <sheetId val="3"/>
    </sheetIdMap>
  </header>
  <header guid="{1DA31953-4AF4-4216-82E4-368C0E658FDB}" dateTime="2021-01-11T14:57:11" maxSheetId="4" userName="Natalija Vdobčenko" r:id="rId1996">
    <sheetIdMap count="3">
      <sheetId val="1"/>
      <sheetId val="2"/>
      <sheetId val="3"/>
    </sheetIdMap>
  </header>
  <header guid="{FC26C966-E5C5-48A7-B88C-D8C3F8C32DA9}" dateTime="2021-01-11T15:03:51" maxSheetId="4" userName="Natalija Vdobčenko" r:id="rId1997" minRId="8859" maxRId="8860">
    <sheetIdMap count="3">
      <sheetId val="1"/>
      <sheetId val="2"/>
      <sheetId val="3"/>
    </sheetIdMap>
  </header>
  <header guid="{F6A68C9C-87FA-4D02-B460-866DA34906EB}" dateTime="2021-01-11T16:18:04" maxSheetId="4" userName="Natalija Vdobčenko" r:id="rId1998" minRId="8861" maxRId="8862">
    <sheetIdMap count="3">
      <sheetId val="1"/>
      <sheetId val="2"/>
      <sheetId val="3"/>
    </sheetIdMap>
  </header>
  <header guid="{E3960DFD-E6D8-49D8-9EC3-BD66F7177216}" dateTime="2021-01-11T16:18:20" maxSheetId="4" userName="Natalija Vdobčenko" r:id="rId1999" minRId="8863">
    <sheetIdMap count="3">
      <sheetId val="1"/>
      <sheetId val="2"/>
      <sheetId val="3"/>
    </sheetIdMap>
  </header>
  <header guid="{C54E2BE5-48DA-4C80-BD73-509DBC91D3DF}" dateTime="2021-01-12T08:11:26" maxSheetId="4" userName="Natalija Vdobčenko" r:id="rId2000" minRId="8864">
    <sheetIdMap count="3">
      <sheetId val="1"/>
      <sheetId val="2"/>
      <sheetId val="3"/>
    </sheetIdMap>
  </header>
  <header guid="{62404485-0E8D-4C72-A422-79F465DD7698}" dateTime="2021-01-12T08:11:57" maxSheetId="4" userName="Natalija Vdobčenko" r:id="rId2001" minRId="8865">
    <sheetIdMap count="3">
      <sheetId val="1"/>
      <sheetId val="2"/>
      <sheetId val="3"/>
    </sheetIdMap>
  </header>
  <header guid="{8DF6EF2A-7B51-43D4-B253-8CACBAA847D3}" dateTime="2021-01-12T13:08:11" maxSheetId="4" userName="Natalija Vdobčenko" r:id="rId2002">
    <sheetIdMap count="3">
      <sheetId val="1"/>
      <sheetId val="2"/>
      <sheetId val="3"/>
    </sheetIdMap>
  </header>
  <header guid="{8CD553C4-E250-4C65-97AF-F8C49872E34C}" dateTime="2021-01-12T13:09:47" maxSheetId="4" userName="Natalija Vdobčenko" r:id="rId2003">
    <sheetIdMap count="3">
      <sheetId val="1"/>
      <sheetId val="2"/>
      <sheetId val="3"/>
    </sheetIdMap>
  </header>
  <header guid="{836E345B-3047-41F0-BB6C-A45F4FC3EE04}" dateTime="2021-01-12T13:29:11" maxSheetId="4" userName="Natalija Vdobčenko" r:id="rId2004" minRId="8866" maxRId="8867">
    <sheetIdMap count="3">
      <sheetId val="1"/>
      <sheetId val="2"/>
      <sheetId val="3"/>
    </sheetIdMap>
  </header>
  <header guid="{D5445848-7B4A-4F67-B67E-4008E1327097}" dateTime="2021-01-12T14:23:34" maxSheetId="4" userName="Natalija Vdobčenko" r:id="rId2005">
    <sheetIdMap count="3">
      <sheetId val="1"/>
      <sheetId val="2"/>
      <sheetId val="3"/>
    </sheetIdMap>
  </header>
  <header guid="{EF959BD3-F000-4EE2-88F8-87F666297408}" dateTime="2021-01-12T15:02:38" maxSheetId="4" userName="Natalija Vdobčenko" r:id="rId2006">
    <sheetIdMap count="3">
      <sheetId val="1"/>
      <sheetId val="2"/>
      <sheetId val="3"/>
    </sheetIdMap>
  </header>
  <header guid="{9A47CE8C-4CC0-44E7-A456-FFE0039D2938}" dateTime="2021-01-12T15:17:03" maxSheetId="4" userName="Natalija Vdobčenko" r:id="rId2007">
    <sheetIdMap count="3">
      <sheetId val="1"/>
      <sheetId val="2"/>
      <sheetId val="3"/>
    </sheetIdMap>
  </header>
  <header guid="{1BD0FA30-4437-4BB5-8E9E-CC2E69725BB8}" dateTime="2021-01-12T15:21:48" maxSheetId="4" userName="Natalija Vdobčenko" r:id="rId2008" minRId="8868" maxRId="8875">
    <sheetIdMap count="3">
      <sheetId val="1"/>
      <sheetId val="2"/>
      <sheetId val="3"/>
    </sheetIdMap>
  </header>
  <header guid="{7741CEA7-C1BE-4852-B2BE-23C8524CEF89}" dateTime="2021-01-12T15:23:08" maxSheetId="4" userName="Natalija Vdobčenko" r:id="rId2009" minRId="8876">
    <sheetIdMap count="3">
      <sheetId val="1"/>
      <sheetId val="2"/>
      <sheetId val="3"/>
    </sheetIdMap>
  </header>
  <header guid="{9E6F4DC3-90F8-4D77-AFCC-BB1CD2FC5CBF}" dateTime="2021-01-12T15:27:59" maxSheetId="4" userName="Natalija Vdobčenko" r:id="rId2010" minRId="8877" maxRId="8893">
    <sheetIdMap count="3">
      <sheetId val="1"/>
      <sheetId val="2"/>
      <sheetId val="3"/>
    </sheetIdMap>
  </header>
  <header guid="{8473662D-D943-46CC-9D9A-024DA9C84C3B}" dateTime="2021-01-12T15:29:30" maxSheetId="4" userName="Natalija Vdobčenko" r:id="rId2011" minRId="8894">
    <sheetIdMap count="3">
      <sheetId val="1"/>
      <sheetId val="2"/>
      <sheetId val="3"/>
    </sheetIdMap>
  </header>
  <header guid="{96BB7808-D888-47CA-B283-E7800FE0990B}" dateTime="2021-01-12T15:31:05" maxSheetId="4" userName="Natalija Vdobčenko" r:id="rId2012" minRId="8895">
    <sheetIdMap count="3">
      <sheetId val="1"/>
      <sheetId val="2"/>
      <sheetId val="3"/>
    </sheetIdMap>
  </header>
  <header guid="{1EC78C83-6C27-4DB1-833D-C8D68A172033}" dateTime="2021-01-12T15:36:03" maxSheetId="4" userName="Natalija Vdobčenko" r:id="rId2013" minRId="8896">
    <sheetIdMap count="3">
      <sheetId val="1"/>
      <sheetId val="2"/>
      <sheetId val="3"/>
    </sheetIdMap>
  </header>
  <header guid="{5ECBBDD5-68DE-40EF-B144-0E102525A3C7}" dateTime="2021-01-12T15:36:30" maxSheetId="4" userName="Natalija Vdobčenko" r:id="rId2014" minRId="8897">
    <sheetIdMap count="3">
      <sheetId val="1"/>
      <sheetId val="2"/>
      <sheetId val="3"/>
    </sheetIdMap>
  </header>
  <header guid="{089217D0-B10B-4E1D-A967-CD587BE86BFA}" dateTime="2021-01-12T15:38:22" maxSheetId="4" userName="Natalija Vdobčenko" r:id="rId2015" minRId="8898" maxRId="8899">
    <sheetIdMap count="3">
      <sheetId val="1"/>
      <sheetId val="2"/>
      <sheetId val="3"/>
    </sheetIdMap>
  </header>
  <header guid="{40ECF4F2-A52B-49A2-89A3-4160DCB58D2B}" dateTime="2021-01-12T15:39:11" maxSheetId="4" userName="Natalija Vdobčenko" r:id="rId2016">
    <sheetIdMap count="3">
      <sheetId val="1"/>
      <sheetId val="2"/>
      <sheetId val="3"/>
    </sheetIdMap>
  </header>
  <header guid="{920F3843-DD0A-4F35-9BB5-598F47CB0881}" dateTime="2021-01-12T15:39:25" maxSheetId="4" userName="Natalija Vdobčenko" r:id="rId2017">
    <sheetIdMap count="3">
      <sheetId val="1"/>
      <sheetId val="2"/>
      <sheetId val="3"/>
    </sheetIdMap>
  </header>
  <header guid="{69462756-5B19-48A4-9BBA-C6FE0296F5F0}" dateTime="2021-01-12T15:39:36" maxSheetId="4" userName="Natalija Vdobčenko" r:id="rId2018">
    <sheetIdMap count="3">
      <sheetId val="1"/>
      <sheetId val="2"/>
      <sheetId val="3"/>
    </sheetIdMap>
  </header>
  <header guid="{6D00EB0C-7259-4824-86C8-5D1413D49158}" dateTime="2021-01-13T15:48:10" maxSheetId="4" userName="Natalija Vdobčenko" r:id="rId2019">
    <sheetIdMap count="3">
      <sheetId val="1"/>
      <sheetId val="2"/>
      <sheetId val="3"/>
    </sheetIdMap>
  </header>
  <header guid="{5ED1DF25-AB37-48A5-82C5-03759A22A95C}" dateTime="2021-01-13T16:09:59" maxSheetId="4" userName="Natalija Vdobčenko" r:id="rId2020">
    <sheetIdMap count="3">
      <sheetId val="1"/>
      <sheetId val="2"/>
      <sheetId val="3"/>
    </sheetIdMap>
  </header>
  <header guid="{9B0B5FC2-7570-4F70-B4CE-D51D6D93AC86}" dateTime="2021-01-14T08:14:11" maxSheetId="4" userName="Natalija Vdobčenko" r:id="rId2021" minRId="8900" maxRId="8902">
    <sheetIdMap count="3">
      <sheetId val="1"/>
      <sheetId val="2"/>
      <sheetId val="3"/>
    </sheetIdMap>
  </header>
  <header guid="{3BA9DFA0-29DE-4CC4-9C8C-497BAC5EFEAB}" dateTime="2021-01-14T10:39:35" maxSheetId="4" userName="Natalija Vdobčenko" r:id="rId2022">
    <sheetIdMap count="3">
      <sheetId val="1"/>
      <sheetId val="2"/>
      <sheetId val="3"/>
    </sheetIdMap>
  </header>
  <header guid="{DD29CC6C-AEB7-4C65-878E-BE18575083F1}" dateTime="2021-01-14T10:39:59" maxSheetId="4" userName="Natalija Vdobčenko" r:id="rId2023" minRId="8903">
    <sheetIdMap count="3">
      <sheetId val="1"/>
      <sheetId val="2"/>
      <sheetId val="3"/>
    </sheetIdMap>
  </header>
  <header guid="{FD5A56B4-3730-4C76-9E70-2C6F117A0AA3}" dateTime="2021-01-14T10:40:24" maxSheetId="4" userName="Natalija Vdobčenko" r:id="rId2024" minRId="8904">
    <sheetIdMap count="3">
      <sheetId val="1"/>
      <sheetId val="2"/>
      <sheetId val="3"/>
    </sheetIdMap>
  </header>
  <header guid="{2841041D-7925-42A4-AD14-62D16FE69F93}" dateTime="2021-01-14T10:55:22" maxSheetId="4" userName="Natalija Vdobčenko" r:id="rId2025">
    <sheetIdMap count="3">
      <sheetId val="1"/>
      <sheetId val="2"/>
      <sheetId val="3"/>
    </sheetIdMap>
  </header>
  <header guid="{8E90BD26-BACF-4676-B251-21E22A22A52F}" dateTime="2021-01-14T11:18:38" maxSheetId="4" userName="Natalija Vdobčenko" r:id="rId2026">
    <sheetIdMap count="3">
      <sheetId val="1"/>
      <sheetId val="2"/>
      <sheetId val="3"/>
    </sheetIdMap>
  </header>
  <header guid="{5433940E-EA4F-42C9-BBA4-3DBD4FA5657B}" dateTime="2021-01-14T13:33:09" maxSheetId="4" userName="Natalija Vdobčenko" r:id="rId2027">
    <sheetIdMap count="3">
      <sheetId val="1"/>
      <sheetId val="2"/>
      <sheetId val="3"/>
    </sheetIdMap>
  </header>
  <header guid="{0D1DF9ED-A92B-4EE9-B9BA-658ABA2F7F12}" dateTime="2021-01-15T08:33:18" maxSheetId="4" userName="Jolanta Kalniņa" r:id="rId2028" minRId="8905" maxRId="8908">
    <sheetIdMap count="3">
      <sheetId val="1"/>
      <sheetId val="2"/>
      <sheetId val="3"/>
    </sheetIdMap>
  </header>
  <header guid="{C6B54883-C12A-4A7A-B62C-DD2EE2293DBC}" dateTime="2021-01-19T11:33:54" maxSheetId="4" userName="Natalija Vdobčenko" r:id="rId2029">
    <sheetIdMap count="3">
      <sheetId val="1"/>
      <sheetId val="2"/>
      <sheetId val="3"/>
    </sheetIdMap>
  </header>
  <header guid="{CD42157D-4BFC-473D-97EA-F92F2F8A1EF2}" dateTime="2021-01-19T11:36:43" maxSheetId="4" userName="Natalija Vdobčenko" r:id="rId2030">
    <sheetIdMap count="3">
      <sheetId val="1"/>
      <sheetId val="2"/>
      <sheetId val="3"/>
    </sheetIdMap>
  </header>
  <header guid="{C2D0F877-CDDE-44F2-B481-3657B430C3A3}" dateTime="2021-01-21T08:53:54" maxSheetId="4" userName="Natalija Vdobčenko" r:id="rId2031">
    <sheetIdMap count="3">
      <sheetId val="1"/>
      <sheetId val="2"/>
      <sheetId val="3"/>
    </sheetIdMap>
  </header>
  <header guid="{D64B6A7C-C217-4E0B-B5F8-E2CFFA59D271}" dateTime="2021-01-21T08:54:12" maxSheetId="4" userName="Natalija Vdobčenko" r:id="rId2032" minRId="8910">
    <sheetIdMap count="3">
      <sheetId val="1"/>
      <sheetId val="2"/>
      <sheetId val="3"/>
    </sheetIdMap>
  </header>
  <header guid="{462DDCDF-8F24-48D1-85CB-569AFD801789}" dateTime="2021-01-21T13:54:17" maxSheetId="4" userName="Natalija Vdobčenko" r:id="rId2033">
    <sheetIdMap count="3">
      <sheetId val="1"/>
      <sheetId val="2"/>
      <sheetId val="3"/>
    </sheetIdMap>
  </header>
  <header guid="{5FD52A26-F718-41BB-AF0D-77985024F0F6}" dateTime="2021-01-21T16:36:55" maxSheetId="4" userName="Natalija Vdobčenko" r:id="rId2034" minRId="8911">
    <sheetIdMap count="3">
      <sheetId val="1"/>
      <sheetId val="2"/>
      <sheetId val="3"/>
    </sheetIdMap>
  </header>
  <header guid="{E88D96DA-08AE-4C18-8E6C-56FEC385CA63}" dateTime="2021-01-22T10:07:17" maxSheetId="4" userName="Natalija Vdobčenko" r:id="rId2035">
    <sheetIdMap count="3">
      <sheetId val="1"/>
      <sheetId val="2"/>
      <sheetId val="3"/>
    </sheetIdMap>
  </header>
  <header guid="{0E77F596-0A1B-4BB8-BB37-F8ADD74C84BF}" dateTime="2021-01-22T11:46:44" maxSheetId="4" userName="Jolanta Kalniņa" r:id="rId2036" minRId="8912">
    <sheetIdMap count="3">
      <sheetId val="1"/>
      <sheetId val="2"/>
      <sheetId val="3"/>
    </sheetIdMap>
  </header>
  <header guid="{D17D8078-0350-4D44-B17E-6EB81C5964CE}" dateTime="2021-01-29T08:14:55" maxSheetId="4" userName="Natalija Vdobčenko" r:id="rId2037">
    <sheetIdMap count="3">
      <sheetId val="1"/>
      <sheetId val="2"/>
      <sheetId val="3"/>
    </sheetIdMap>
  </header>
  <header guid="{CBBC2E66-E25E-4FED-A2EC-27D92FFF5689}" dateTime="2021-02-24T10:30:24" maxSheetId="4" userName="Natalija Vdobčenko" r:id="rId2038">
    <sheetIdMap count="3">
      <sheetId val="1"/>
      <sheetId val="2"/>
      <sheetId val="3"/>
    </sheetIdMap>
  </header>
  <header guid="{953A531B-CDBD-497E-B028-EFD5F0763C28}" dateTime="2021-03-23T16:16:58" maxSheetId="4" userName="Natalija Vdobčenko" r:id="rId2039">
    <sheetIdMap count="3">
      <sheetId val="1"/>
      <sheetId val="2"/>
      <sheetId val="3"/>
    </sheetIdMap>
  </header>
  <header guid="{462CCCEB-91C2-4BCD-B987-52004AAE3BC5}" dateTime="2021-04-20T11:16:50" maxSheetId="4" userName="Natalija Vdobčenko" r:id="rId2040" minRId="8914">
    <sheetIdMap count="3">
      <sheetId val="1"/>
      <sheetId val="2"/>
      <sheetId val="3"/>
    </sheetIdMap>
  </header>
  <header guid="{833207FD-1B3E-4CD0-8F17-0F33F1622E3B}" dateTime="2021-04-20T15:34:25" maxSheetId="4" userName="Natalija Vdobčenko" r:id="rId2041" minRId="8915" maxRId="8934">
    <sheetIdMap count="3">
      <sheetId val="1"/>
      <sheetId val="2"/>
      <sheetId val="3"/>
    </sheetIdMap>
  </header>
  <header guid="{1B37A0A3-00AD-46CE-8C62-5582879E35D3}" dateTime="2021-04-20T15:35:49" maxSheetId="4" userName="Natalija Vdobčenko" r:id="rId2042" minRId="8935" maxRId="8946">
    <sheetIdMap count="3">
      <sheetId val="1"/>
      <sheetId val="2"/>
      <sheetId val="3"/>
    </sheetIdMap>
  </header>
  <header guid="{4F941F09-9010-4812-B83F-4F46F6F2ABBA}" dateTime="2021-04-20T15:37:10" maxSheetId="4" userName="Natalija Vdobčenko" r:id="rId2043" minRId="8947" maxRId="8957">
    <sheetIdMap count="3">
      <sheetId val="1"/>
      <sheetId val="2"/>
      <sheetId val="3"/>
    </sheetIdMap>
  </header>
  <header guid="{79FF6B79-0B70-4862-80B0-CFD18A5ED07F}" dateTime="2021-04-20T15:41:03" maxSheetId="4" userName="Natalija Vdobčenko" r:id="rId2044" minRId="8958" maxRId="8962">
    <sheetIdMap count="3">
      <sheetId val="1"/>
      <sheetId val="2"/>
      <sheetId val="3"/>
    </sheetIdMap>
  </header>
  <header guid="{FE26FB31-C88D-4033-B0B9-005FC1445505}" dateTime="2021-04-20T15:41:37" maxSheetId="4" userName="Natalija Vdobčenko" r:id="rId2045" minRId="8963" maxRId="8973">
    <sheetIdMap count="3">
      <sheetId val="1"/>
      <sheetId val="2"/>
      <sheetId val="3"/>
    </sheetIdMap>
  </header>
  <header guid="{DB2C3DEB-AA45-4E9A-AB2D-449AD9A22BB7}" dateTime="2021-04-20T15:55:49" maxSheetId="4" userName="Natalija Vdobčenko" r:id="rId2046" minRId="8974" maxRId="8975">
    <sheetIdMap count="3">
      <sheetId val="1"/>
      <sheetId val="2"/>
      <sheetId val="3"/>
    </sheetIdMap>
  </header>
  <header guid="{B3DBE3A1-ABC2-4241-BA21-A91CD73F1731}" dateTime="2021-04-20T16:02:09" maxSheetId="4" userName="Natalija Vdobčenko" r:id="rId2047" minRId="8976" maxRId="9010">
    <sheetIdMap count="3">
      <sheetId val="1"/>
      <sheetId val="2"/>
      <sheetId val="3"/>
    </sheetIdMap>
  </header>
  <header guid="{C016DA78-15CF-493C-B577-5F7B8B2CE796}" dateTime="2021-04-20T16:05:28" maxSheetId="4" userName="Natalija Vdobčenko" r:id="rId2048" minRId="9011" maxRId="9019">
    <sheetIdMap count="3">
      <sheetId val="1"/>
      <sheetId val="2"/>
      <sheetId val="3"/>
    </sheetIdMap>
  </header>
  <header guid="{E800A56C-10BB-47BD-8B8E-C8014B2D2EC9}" dateTime="2021-04-20T16:07:49" maxSheetId="4" userName="Natalija Vdobčenko" r:id="rId2049" minRId="9020" maxRId="9046">
    <sheetIdMap count="3">
      <sheetId val="1"/>
      <sheetId val="2"/>
      <sheetId val="3"/>
    </sheetIdMap>
  </header>
  <header guid="{EBBC592A-5E29-4622-8682-641756EAA95E}" dateTime="2021-04-20T16:13:20" maxSheetId="4" userName="Natalija Vdobčenko" r:id="rId2050" minRId="9047" maxRId="9078">
    <sheetIdMap count="3">
      <sheetId val="1"/>
      <sheetId val="2"/>
      <sheetId val="3"/>
    </sheetIdMap>
  </header>
  <header guid="{BAFAC3F6-847B-4D5D-ADD6-2C7A00D7FC77}" dateTime="2021-04-20T16:15:22" maxSheetId="4" userName="Natalija Vdobčenko" r:id="rId2051" minRId="9079" maxRId="9083">
    <sheetIdMap count="3">
      <sheetId val="1"/>
      <sheetId val="2"/>
      <sheetId val="3"/>
    </sheetIdMap>
  </header>
  <header guid="{90030835-E15A-43DF-9E35-6FA4A077E3CA}" dateTime="2021-04-20T16:16:40" maxSheetId="4" userName="Natalija Vdobčenko" r:id="rId2052" minRId="9084" maxRId="9094">
    <sheetIdMap count="3">
      <sheetId val="1"/>
      <sheetId val="2"/>
      <sheetId val="3"/>
    </sheetIdMap>
  </header>
  <header guid="{0D5EA41E-D3EB-4245-9C01-F368405B6133}" dateTime="2021-04-21T15:40:20" maxSheetId="4" userName="Natalija Vdobčenko" r:id="rId2053" minRId="9095" maxRId="9113">
    <sheetIdMap count="3">
      <sheetId val="1"/>
      <sheetId val="2"/>
      <sheetId val="3"/>
    </sheetIdMap>
  </header>
  <header guid="{0FF852D8-463D-48DC-9684-F0DAEFC184ED}" dateTime="2021-04-21T15:42:59" maxSheetId="4" userName="Natalija Vdobčenko" r:id="rId2054" minRId="9114" maxRId="9128">
    <sheetIdMap count="3">
      <sheetId val="1"/>
      <sheetId val="2"/>
      <sheetId val="3"/>
    </sheetIdMap>
  </header>
  <header guid="{31587EF3-EE19-488A-BF66-F8F24672DCF9}" dateTime="2021-04-21T15:49:57" maxSheetId="4" userName="Natalija Vdobčenko" r:id="rId2055" minRId="9129" maxRId="9133">
    <sheetIdMap count="3">
      <sheetId val="1"/>
      <sheetId val="2"/>
      <sheetId val="3"/>
    </sheetIdMap>
  </header>
  <header guid="{A3E21FE6-1619-4FA0-BDEB-11F6D91CD9E7}" dateTime="2021-04-21T15:52:44" maxSheetId="4" userName="Natalija Vdobčenko" r:id="rId2056" minRId="9134" maxRId="9153">
    <sheetIdMap count="3">
      <sheetId val="1"/>
      <sheetId val="2"/>
      <sheetId val="3"/>
    </sheetIdMap>
  </header>
  <header guid="{0A4433EE-A522-4CBB-A3AF-E48720B4F5F9}" dateTime="2021-04-21T15:54:01" maxSheetId="4" userName="Natalija Vdobčenko" r:id="rId2057" minRId="9154">
    <sheetIdMap count="3">
      <sheetId val="1"/>
      <sheetId val="2"/>
      <sheetId val="3"/>
    </sheetIdMap>
  </header>
  <header guid="{9D30B69E-B1CA-442D-9F7D-92C12CE6C60B}" dateTime="2021-04-21T15:54:59" maxSheetId="4" userName="Natalija Vdobčenko" r:id="rId2058" minRId="9155" maxRId="9159">
    <sheetIdMap count="3">
      <sheetId val="1"/>
      <sheetId val="2"/>
      <sheetId val="3"/>
    </sheetIdMap>
  </header>
  <header guid="{A8354089-57FB-4DD1-927F-E8D284634F54}" dateTime="2021-04-21T16:00:05" maxSheetId="4" userName="Natalija Vdobčenko" r:id="rId2059" minRId="9160" maxRId="9179">
    <sheetIdMap count="3">
      <sheetId val="1"/>
      <sheetId val="2"/>
      <sheetId val="3"/>
    </sheetIdMap>
  </header>
  <header guid="{9DA1EC59-E936-4A79-83A7-6B1E529FE0A6}" dateTime="2021-04-21T16:00:56" maxSheetId="4" userName="Natalija Vdobčenko" r:id="rId2060" minRId="9180">
    <sheetIdMap count="3">
      <sheetId val="1"/>
      <sheetId val="2"/>
      <sheetId val="3"/>
    </sheetIdMap>
  </header>
  <header guid="{0A897C0E-A077-481C-AE06-6151740B174B}" dateTime="2021-04-21T16:08:19" maxSheetId="4" userName="Natalija Vdobčenko" r:id="rId2061" minRId="9181" maxRId="9208">
    <sheetIdMap count="3">
      <sheetId val="1"/>
      <sheetId val="2"/>
      <sheetId val="3"/>
    </sheetIdMap>
  </header>
  <header guid="{B95CB0E2-5F12-4EB4-87B9-EB490EBF90D9}" dateTime="2021-04-21T16:08:42" maxSheetId="4" userName="Natalija Vdobčenko" r:id="rId2062" minRId="9209" maxRId="9219">
    <sheetIdMap count="3">
      <sheetId val="1"/>
      <sheetId val="2"/>
      <sheetId val="3"/>
    </sheetIdMap>
  </header>
  <header guid="{448E6829-1D44-40C2-AF03-D7B38CD5349B}" dateTime="2021-04-21T16:10:59" maxSheetId="4" userName="Natalija Vdobčenko" r:id="rId2063" minRId="9220" maxRId="9224">
    <sheetIdMap count="3">
      <sheetId val="1"/>
      <sheetId val="2"/>
      <sheetId val="3"/>
    </sheetIdMap>
  </header>
  <header guid="{A5B040A2-ABF2-4D1F-90E4-F24594B18261}" dateTime="2021-04-21T16:13:42" maxSheetId="4" userName="Natalija Vdobčenko" r:id="rId2064" minRId="9225" maxRId="9239">
    <sheetIdMap count="3">
      <sheetId val="1"/>
      <sheetId val="2"/>
      <sheetId val="3"/>
    </sheetIdMap>
  </header>
  <header guid="{33BAE9DE-81EA-4EA5-93B5-FA97394B6750}" dateTime="2021-04-21T16:14:43" maxSheetId="4" userName="Natalija Vdobčenko" r:id="rId2065" minRId="9240" maxRId="9254">
    <sheetIdMap count="3">
      <sheetId val="1"/>
      <sheetId val="2"/>
      <sheetId val="3"/>
    </sheetIdMap>
  </header>
  <header guid="{C068CFB9-7964-4B0C-84A6-7ADF76173F5B}" dateTime="2021-04-21T16:15:56" maxSheetId="4" userName="Natalija Vdobčenko" r:id="rId2066" minRId="9255" maxRId="9270">
    <sheetIdMap count="3">
      <sheetId val="1"/>
      <sheetId val="2"/>
      <sheetId val="3"/>
    </sheetIdMap>
  </header>
  <header guid="{B9976AE9-F0D9-4131-97AF-04BE9EA872FB}" dateTime="2021-05-05T15:31:33" maxSheetId="4" userName="Natalija Vdobčenko" r:id="rId2067" minRId="9271" maxRId="9336">
    <sheetIdMap count="3">
      <sheetId val="1"/>
      <sheetId val="2"/>
      <sheetId val="3"/>
    </sheetIdMap>
  </header>
  <header guid="{925ABD69-DAB2-4D20-BB51-A4356A09F729}" dateTime="2021-05-19T11:07:32" maxSheetId="4" userName="Natalija Vdobčenko" r:id="rId2068">
    <sheetIdMap count="3">
      <sheetId val="1"/>
      <sheetId val="2"/>
      <sheetId val="3"/>
    </sheetIdMap>
  </header>
  <header guid="{AE11CF2B-A799-49C6-B779-F2CBEFBD0E8B}" dateTime="2021-06-01T09:11:57" maxSheetId="4" userName="Natalija Vdobčenko" r:id="rId2069">
    <sheetIdMap count="3">
      <sheetId val="1"/>
      <sheetId val="2"/>
      <sheetId val="3"/>
    </sheetIdMap>
  </header>
  <header guid="{DA1B5B30-C2CD-4DC5-A2B4-DCCC7F040C86}" dateTime="2021-06-15T13:17:48" maxSheetId="4" userName="Natalija Vdobčenko" r:id="rId2070" minRId="9337" maxRId="9369">
    <sheetIdMap count="3">
      <sheetId val="1"/>
      <sheetId val="2"/>
      <sheetId val="3"/>
    </sheetIdMap>
  </header>
  <header guid="{511512EF-03C7-48B6-84BE-6FCFB3144F52}" dateTime="2021-06-15T13:19:31" maxSheetId="4" userName="Natalija Vdobčenko" r:id="rId2071" minRId="9370" maxRId="9379">
    <sheetIdMap count="3">
      <sheetId val="1"/>
      <sheetId val="2"/>
      <sheetId val="3"/>
    </sheetIdMap>
  </header>
  <header guid="{6CB090C7-9852-4F3C-9CAB-5CDCE9CCB71C}" dateTime="2021-06-15T13:26:54" maxSheetId="4" userName="Natalija Vdobčenko" r:id="rId2072" minRId="9380" maxRId="9403">
    <sheetIdMap count="3">
      <sheetId val="1"/>
      <sheetId val="2"/>
      <sheetId val="3"/>
    </sheetIdMap>
  </header>
  <header guid="{41536C70-0C8C-4AF4-A94D-A0996E7A663B}" dateTime="2021-06-15T13:28:47" maxSheetId="4" userName="Natalija Vdobčenko" r:id="rId2073" minRId="9404" maxRId="9405">
    <sheetIdMap count="3">
      <sheetId val="1"/>
      <sheetId val="2"/>
      <sheetId val="3"/>
    </sheetIdMap>
  </header>
  <header guid="{F58D8688-6666-47CF-81E7-8C7A72F93812}" dateTime="2021-06-15T13:30:51" maxSheetId="4" userName="Natalija Vdobčenko" r:id="rId2074" minRId="9406" maxRId="9413">
    <sheetIdMap count="3">
      <sheetId val="1"/>
      <sheetId val="2"/>
      <sheetId val="3"/>
    </sheetIdMap>
  </header>
  <header guid="{B83005A9-554B-4759-9DE6-3998C3AEF66B}" dateTime="2021-06-15T13:32:41" maxSheetId="4" userName="Natalija Vdobčenko" r:id="rId2075" minRId="9414" maxRId="9418">
    <sheetIdMap count="3">
      <sheetId val="1"/>
      <sheetId val="2"/>
      <sheetId val="3"/>
    </sheetIdMap>
  </header>
  <header guid="{89139475-1224-4788-8740-53FEE6466321}" dateTime="2021-06-15T13:40:28" maxSheetId="4" userName="Natalija Vdobčenko" r:id="rId2076" minRId="9419" maxRId="9421">
    <sheetIdMap count="3">
      <sheetId val="1"/>
      <sheetId val="2"/>
      <sheetId val="3"/>
    </sheetIdMap>
  </header>
  <header guid="{16201CAF-890D-4D5A-A488-59C6CF30DEDC}" dateTime="2021-06-15T13:43:00" maxSheetId="4" userName="Natalija Vdobčenko" r:id="rId2077" minRId="9422" maxRId="9426">
    <sheetIdMap count="3">
      <sheetId val="1"/>
      <sheetId val="2"/>
      <sheetId val="3"/>
    </sheetIdMap>
  </header>
  <header guid="{02AD0FF2-B80A-4EE6-84F8-962032067572}" dateTime="2021-06-15T13:45:46" maxSheetId="4" userName="Natalija Vdobčenko" r:id="rId2078" minRId="9427">
    <sheetIdMap count="3">
      <sheetId val="1"/>
      <sheetId val="2"/>
      <sheetId val="3"/>
    </sheetIdMap>
  </header>
  <header guid="{425600AB-9E75-4D02-AB76-1967051D365D}" dateTime="2021-06-15T13:46:29" maxSheetId="4" userName="Natalija Vdobčenko" r:id="rId2079" minRId="9428">
    <sheetIdMap count="3">
      <sheetId val="1"/>
      <sheetId val="2"/>
      <sheetId val="3"/>
    </sheetIdMap>
  </header>
  <header guid="{5A849A53-E546-46B2-A056-04C785A54A6B}" dateTime="2021-06-15T13:47:16" maxSheetId="4" userName="Natalija Vdobčenko" r:id="rId2080" minRId="9429" maxRId="9430">
    <sheetIdMap count="3">
      <sheetId val="1"/>
      <sheetId val="2"/>
      <sheetId val="3"/>
    </sheetIdMap>
  </header>
  <header guid="{629AB3F8-3B10-4086-B968-28C13F32FC03}" dateTime="2021-06-15T14:42:42" maxSheetId="4" userName="Natalija Vdobčenko" r:id="rId2081" minRId="9431">
    <sheetIdMap count="3">
      <sheetId val="1"/>
      <sheetId val="2"/>
      <sheetId val="3"/>
    </sheetIdMap>
  </header>
  <header guid="{CD245D3D-1C72-4779-ABF3-47F5C6C55965}" dateTime="2021-06-15T14:43:17" maxSheetId="4" userName="Natalija Vdobčenko" r:id="rId2082" minRId="9432">
    <sheetIdMap count="3">
      <sheetId val="1"/>
      <sheetId val="2"/>
      <sheetId val="3"/>
    </sheetIdMap>
  </header>
  <header guid="{4E983298-58F2-4D2A-B0A0-55091AD2BF44}" dateTime="2021-06-15T14:43:47" maxSheetId="4" userName="Natalija Vdobčenko" r:id="rId2083" minRId="9433">
    <sheetIdMap count="3">
      <sheetId val="1"/>
      <sheetId val="2"/>
      <sheetId val="3"/>
    </sheetIdMap>
  </header>
  <header guid="{EA4F39A1-4B53-4D6C-B350-3637CCEA6E33}" dateTime="2021-06-15T14:46:38" maxSheetId="4" userName="Natalija Vdobčenko" r:id="rId2084" minRId="9434" maxRId="9437">
    <sheetIdMap count="3">
      <sheetId val="1"/>
      <sheetId val="2"/>
      <sheetId val="3"/>
    </sheetIdMap>
  </header>
  <header guid="{08748990-5D17-42BB-BFE6-32BA81BB0767}" dateTime="2021-06-15T14:48:05" maxSheetId="4" userName="Natalija Vdobčenko" r:id="rId2085" minRId="9438" maxRId="9440">
    <sheetIdMap count="3">
      <sheetId val="1"/>
      <sheetId val="2"/>
      <sheetId val="3"/>
    </sheetIdMap>
  </header>
  <header guid="{A364C2E1-35AC-4350-BC23-F88A357C2F22}" dateTime="2021-06-15T14:50:33" maxSheetId="4" userName="Natalija Vdobčenko" r:id="rId2086" minRId="9441" maxRId="9442">
    <sheetIdMap count="3">
      <sheetId val="1"/>
      <sheetId val="2"/>
      <sheetId val="3"/>
    </sheetIdMap>
  </header>
  <header guid="{A8B2B7CB-0FD1-4D78-8B94-E18325885D2B}" dateTime="2021-06-15T14:51:16" maxSheetId="4" userName="Natalija Vdobčenko" r:id="rId2087" minRId="9443" maxRId="9444">
    <sheetIdMap count="3">
      <sheetId val="1"/>
      <sheetId val="2"/>
      <sheetId val="3"/>
    </sheetIdMap>
  </header>
  <header guid="{5F31580E-1A68-401C-BAAB-7B71A74B2C33}" dateTime="2021-06-15T14:53:29" maxSheetId="4" userName="Natalija Vdobčenko" r:id="rId2088" minRId="9445" maxRId="9457">
    <sheetIdMap count="3">
      <sheetId val="1"/>
      <sheetId val="2"/>
      <sheetId val="3"/>
    </sheetIdMap>
  </header>
  <header guid="{B12335EB-5545-4EED-BF77-5952AD388884}" dateTime="2021-06-15T15:05:34" maxSheetId="4" userName="Natalija Vdobčenko" r:id="rId2089" minRId="9458" maxRId="9459">
    <sheetIdMap count="3">
      <sheetId val="1"/>
      <sheetId val="2"/>
      <sheetId val="3"/>
    </sheetIdMap>
  </header>
  <header guid="{5E770A49-075E-46B1-A11E-4C38ED6693CE}" dateTime="2021-06-15T15:11:30" maxSheetId="4" userName="Natalija Vdobčenko" r:id="rId2090" minRId="9460" maxRId="9468">
    <sheetIdMap count="3">
      <sheetId val="1"/>
      <sheetId val="2"/>
      <sheetId val="3"/>
    </sheetIdMap>
  </header>
  <header guid="{E497BAF3-49F7-4D87-AE58-93AB1663C722}" dateTime="2021-06-15T15:13:28" maxSheetId="4" userName="Natalija Vdobčenko" r:id="rId2091" minRId="9469" maxRId="9483">
    <sheetIdMap count="3">
      <sheetId val="1"/>
      <sheetId val="2"/>
      <sheetId val="3"/>
    </sheetIdMap>
  </header>
  <header guid="{FBEAA0BB-2A73-4F40-A775-EF46807F55E7}" dateTime="2021-06-15T15:13:53" maxSheetId="4" userName="Natalija Vdobčenko" r:id="rId2092" minRId="9484" maxRId="9486">
    <sheetIdMap count="3">
      <sheetId val="1"/>
      <sheetId val="2"/>
      <sheetId val="3"/>
    </sheetIdMap>
  </header>
  <header guid="{C7E55582-EFE2-428D-B92F-3163CF6C452B}" dateTime="2021-06-15T15:16:58" maxSheetId="4" userName="Natalija Vdobčenko" r:id="rId2093" minRId="9487" maxRId="9489">
    <sheetIdMap count="3">
      <sheetId val="1"/>
      <sheetId val="2"/>
      <sheetId val="3"/>
    </sheetIdMap>
  </header>
  <header guid="{5EBE732B-3DD3-4C3D-992E-6C4CDC0F5404}" dateTime="2021-06-15T15:19:16" maxSheetId="4" userName="Natalija Vdobčenko" r:id="rId2094" minRId="9490" maxRId="9505">
    <sheetIdMap count="3">
      <sheetId val="1"/>
      <sheetId val="2"/>
      <sheetId val="3"/>
    </sheetIdMap>
  </header>
  <header guid="{6114E6FC-300D-462B-8B9A-F8D642EB5B6E}" dateTime="2021-06-15T15:19:55" maxSheetId="4" userName="Natalija Vdobčenko" r:id="rId2095" minRId="9506" maxRId="9507">
    <sheetIdMap count="3">
      <sheetId val="1"/>
      <sheetId val="2"/>
      <sheetId val="3"/>
    </sheetIdMap>
  </header>
  <header guid="{4E28C915-BC6A-4E00-9005-1026675D9F67}" dateTime="2021-06-15T15:20:14" maxSheetId="4" userName="Natalija Vdobčenko" r:id="rId2096" minRId="9508" maxRId="9510">
    <sheetIdMap count="3">
      <sheetId val="1"/>
      <sheetId val="2"/>
      <sheetId val="3"/>
    </sheetIdMap>
  </header>
  <header guid="{9B9729C9-8730-45E9-917F-F4FE35A6A29D}" dateTime="2021-06-15T15:22:20" maxSheetId="4" userName="Natalija Vdobčenko" r:id="rId2097" minRId="9511" maxRId="9519">
    <sheetIdMap count="3">
      <sheetId val="1"/>
      <sheetId val="2"/>
      <sheetId val="3"/>
    </sheetIdMap>
  </header>
  <header guid="{CC3831C3-92D8-4254-927D-6D22251ADFF4}" dateTime="2021-06-15T15:23:12" maxSheetId="4" userName="Natalija Vdobčenko" r:id="rId2098" minRId="9520" maxRId="9525">
    <sheetIdMap count="3">
      <sheetId val="1"/>
      <sheetId val="2"/>
      <sheetId val="3"/>
    </sheetIdMap>
  </header>
  <header guid="{EE7C13D0-C784-41DF-9C11-E204D50730A7}" dateTime="2021-06-15T15:27:17" maxSheetId="4" userName="Natalija Vdobčenko" r:id="rId2099" minRId="9526" maxRId="9534">
    <sheetIdMap count="3">
      <sheetId val="1"/>
      <sheetId val="2"/>
      <sheetId val="3"/>
    </sheetIdMap>
  </header>
  <header guid="{A664F285-8D56-405D-B8EE-6B9BD426B1B3}" dateTime="2021-06-16T09:04:02" maxSheetId="4" userName="Natalija Vdobčenko" r:id="rId2100" minRId="9535" maxRId="9539">
    <sheetIdMap count="3">
      <sheetId val="1"/>
      <sheetId val="2"/>
      <sheetId val="3"/>
    </sheetIdMap>
  </header>
  <header guid="{84FCE5A4-1FC1-49F9-A6A3-F51C931DCB99}" dateTime="2021-06-16T09:05:15" maxSheetId="4" userName="Natalija Vdobčenko" r:id="rId2101" minRId="9540" maxRId="9542">
    <sheetIdMap count="3">
      <sheetId val="1"/>
      <sheetId val="2"/>
      <sheetId val="3"/>
    </sheetIdMap>
  </header>
  <header guid="{3AA13C8F-14D7-4398-847F-EAACD0895B01}" dateTime="2021-06-16T09:22:10" maxSheetId="4" userName="Natalija Vdobčenko" r:id="rId2102" minRId="9543" maxRId="9567">
    <sheetIdMap count="3">
      <sheetId val="1"/>
      <sheetId val="2"/>
      <sheetId val="3"/>
    </sheetIdMap>
  </header>
  <header guid="{6B3DDA53-D8BB-4564-8B92-B1837D374E0F}" dateTime="2021-06-30T09:19:56" maxSheetId="4" userName="Natalija Vdobčenko" r:id="rId2103" minRId="9568" maxRId="9576">
    <sheetIdMap count="3">
      <sheetId val="1"/>
      <sheetId val="2"/>
      <sheetId val="3"/>
    </sheetIdMap>
  </header>
  <header guid="{359E58BD-FCC4-41D6-9AD1-744DE7DB5F13}" dateTime="2021-06-30T09:24:27" maxSheetId="4" userName="Natalija Vdobčenko" r:id="rId2104" minRId="9577" maxRId="9590">
    <sheetIdMap count="3">
      <sheetId val="1"/>
      <sheetId val="2"/>
      <sheetId val="3"/>
    </sheetIdMap>
  </header>
  <header guid="{EC35AD30-2A53-4FE2-A5F6-E5FDA66492F9}" dateTime="2021-06-30T09:29:54" maxSheetId="4" userName="Natalija Vdobčenko" r:id="rId2105" minRId="9591" maxRId="9592">
    <sheetIdMap count="3">
      <sheetId val="1"/>
      <sheetId val="2"/>
      <sheetId val="3"/>
    </sheetIdMap>
  </header>
  <header guid="{290BF5B1-781C-4B2F-A55D-C594FACD6CCA}" dateTime="2021-06-30T09:32:57" maxSheetId="4" userName="Natalija Vdobčenko" r:id="rId2106" minRId="9593">
    <sheetIdMap count="3">
      <sheetId val="1"/>
      <sheetId val="2"/>
      <sheetId val="3"/>
    </sheetIdMap>
  </header>
  <header guid="{35D5176E-A669-42DF-92D4-A63B5E4B6380}" dateTime="2021-06-30T11:03:45" maxSheetId="4" userName="Natalija Vdobčenko" r:id="rId2107" minRId="9594" maxRId="9595">
    <sheetIdMap count="3">
      <sheetId val="1"/>
      <sheetId val="2"/>
      <sheetId val="3"/>
    </sheetIdMap>
  </header>
  <header guid="{60B6B0EB-A322-4C20-A6EF-A0D7C2E54AA8}" dateTime="2021-06-30T11:38:16" maxSheetId="4" userName="Natalija Vdobčenko" r:id="rId2108" minRId="9596" maxRId="9645">
    <sheetIdMap count="3">
      <sheetId val="1"/>
      <sheetId val="2"/>
      <sheetId val="3"/>
    </sheetIdMap>
  </header>
  <header guid="{85260DA3-E119-46C2-B4ED-5EF3A7AC213F}" dateTime="2021-06-30T11:39:23" maxSheetId="4" userName="Natalija Vdobčenko" r:id="rId2109" minRId="9646" maxRId="9656">
    <sheetIdMap count="3">
      <sheetId val="1"/>
      <sheetId val="2"/>
      <sheetId val="3"/>
    </sheetIdMap>
  </header>
  <header guid="{F97014FB-7751-4589-87B0-E22BAF7D143C}" dateTime="2021-06-30T11:39:43" maxSheetId="4" userName="Natalija Vdobčenko" r:id="rId2110">
    <sheetIdMap count="3">
      <sheetId val="1"/>
      <sheetId val="2"/>
      <sheetId val="3"/>
    </sheetIdMap>
  </header>
  <header guid="{BE6FACD2-984F-4D74-91D0-7E5AE367BA96}" dateTime="2021-06-30T11:41:33" maxSheetId="4" userName="Natalija Vdobčenko" r:id="rId2111" minRId="9657" maxRId="9672">
    <sheetIdMap count="3">
      <sheetId val="1"/>
      <sheetId val="2"/>
      <sheetId val="3"/>
    </sheetIdMap>
  </header>
  <header guid="{4E33D4B6-1038-4CF5-99AA-348F291CC649}" dateTime="2021-06-30T11:44:02" maxSheetId="4" userName="Natalija Vdobčenko" r:id="rId2112" minRId="9673" maxRId="9687">
    <sheetIdMap count="3">
      <sheetId val="1"/>
      <sheetId val="2"/>
      <sheetId val="3"/>
    </sheetIdMap>
  </header>
  <header guid="{4B22CC09-87C9-468F-9D84-FFCF581D6ADC}" dateTime="2021-06-30T11:45:37" maxSheetId="4" userName="Natalija Vdobčenko" r:id="rId2113" minRId="9688" maxRId="9698">
    <sheetIdMap count="3">
      <sheetId val="1"/>
      <sheetId val="2"/>
      <sheetId val="3"/>
    </sheetIdMap>
  </header>
  <header guid="{3222328A-4B30-46BF-81DC-BD0071CDBA07}" dateTime="2021-06-30T11:50:29" maxSheetId="4" userName="Natalija Vdobčenko" r:id="rId2114" minRId="9699" maxRId="9714">
    <sheetIdMap count="3">
      <sheetId val="1"/>
      <sheetId val="2"/>
      <sheetId val="3"/>
    </sheetIdMap>
  </header>
  <header guid="{68BF823C-9E3C-4F80-9B3F-8FD364FFC259}" dateTime="2021-06-30T11:53:01" maxSheetId="4" userName="Natalija Vdobčenko" r:id="rId2115" minRId="9715" maxRId="9719">
    <sheetIdMap count="3">
      <sheetId val="1"/>
      <sheetId val="2"/>
      <sheetId val="3"/>
    </sheetIdMap>
  </header>
  <header guid="{25DA7294-2CF2-4613-BFD0-751A09779FB0}" dateTime="2021-06-30T12:55:04" maxSheetId="4" userName="Natalija Vdobčenko" r:id="rId2116" minRId="9720" maxRId="9730">
    <sheetIdMap count="3">
      <sheetId val="1"/>
      <sheetId val="2"/>
      <sheetId val="3"/>
    </sheetIdMap>
  </header>
  <header guid="{C6D93A06-D320-498C-A1CC-044E08CF3D0C}" dateTime="2021-06-30T12:58:11" maxSheetId="4" userName="Natalija Vdobčenko" r:id="rId2117" minRId="9731" maxRId="9745">
    <sheetIdMap count="3">
      <sheetId val="1"/>
      <sheetId val="2"/>
      <sheetId val="3"/>
    </sheetIdMap>
  </header>
  <header guid="{AB146D8D-2D15-48E8-90D4-F7CC7656CF62}" dateTime="2021-06-30T13:02:12" maxSheetId="4" userName="Natalija Vdobčenko" r:id="rId2118" minRId="9746" maxRId="9757">
    <sheetIdMap count="3">
      <sheetId val="1"/>
      <sheetId val="2"/>
      <sheetId val="3"/>
    </sheetIdMap>
  </header>
  <header guid="{5D3BAE64-F1FD-4CD0-8A61-3D84D7B58ECB}" dateTime="2021-06-30T13:05:50" maxSheetId="4" userName="Natalija Vdobčenko" r:id="rId2119" minRId="9758" maxRId="9766">
    <sheetIdMap count="3">
      <sheetId val="1"/>
      <sheetId val="2"/>
      <sheetId val="3"/>
    </sheetIdMap>
  </header>
  <header guid="{82FF7187-4DEA-462B-8786-8A9F272A4324}" dateTime="2021-06-30T13:11:47" maxSheetId="4" userName="Natalija Vdobčenko" r:id="rId2120" minRId="9767" maxRId="9779">
    <sheetIdMap count="3">
      <sheetId val="1"/>
      <sheetId val="2"/>
      <sheetId val="3"/>
    </sheetIdMap>
  </header>
  <header guid="{E7199F38-0184-4938-A743-DD185EB85937}" dateTime="2021-06-30T13:13:24" maxSheetId="4" userName="Natalija Vdobčenko" r:id="rId2121" minRId="9780" maxRId="9790">
    <sheetIdMap count="3">
      <sheetId val="1"/>
      <sheetId val="2"/>
      <sheetId val="3"/>
    </sheetIdMap>
  </header>
  <header guid="{FAA95740-FC8B-4388-BCE7-3F043D41570B}" dateTime="2021-06-30T13:24:42" maxSheetId="4" userName="Natalija Vdobčenko" r:id="rId2122" minRId="9791" maxRId="9832">
    <sheetIdMap count="3">
      <sheetId val="1"/>
      <sheetId val="2"/>
      <sheetId val="3"/>
    </sheetIdMap>
  </header>
  <header guid="{84FFAE51-551C-4F50-ACFE-9A1491810DE6}" dateTime="2021-06-30T13:35:48" maxSheetId="4" userName="Natalija Vdobčenko" r:id="rId2123" minRId="9833" maxRId="9861">
    <sheetIdMap count="3">
      <sheetId val="1"/>
      <sheetId val="2"/>
      <sheetId val="3"/>
    </sheetIdMap>
  </header>
  <header guid="{8E7864EE-2C6B-4514-9DEC-4566BE4B1233}" dateTime="2021-06-30T13:38:49" maxSheetId="4" userName="Natalija Vdobčenko" r:id="rId2124" minRId="9862" maxRId="9866">
    <sheetIdMap count="3">
      <sheetId val="1"/>
      <sheetId val="2"/>
      <sheetId val="3"/>
    </sheetIdMap>
  </header>
  <header guid="{70F180A8-57FF-48B0-AA4C-D97362AC89D6}" dateTime="2021-06-30T13:53:34" maxSheetId="4" userName="Natalija Vdobčenko" r:id="rId2125">
    <sheetIdMap count="3">
      <sheetId val="1"/>
      <sheetId val="2"/>
      <sheetId val="3"/>
    </sheetIdMap>
  </header>
  <header guid="{970BC207-83F1-4BC7-94F9-D7C5A894B111}" dateTime="2021-06-30T14:13:09" maxSheetId="4" userName="Natalija Vdobčenko" r:id="rId2126">
    <sheetIdMap count="3">
      <sheetId val="1"/>
      <sheetId val="2"/>
      <sheetId val="3"/>
    </sheetIdMap>
  </header>
  <header guid="{3B500A8B-9900-4823-9D87-135CF25D3D00}" dateTime="2021-06-30T14:23:44" maxSheetId="4" userName="Natalija Vdobčenko" r:id="rId2127" minRId="9867">
    <sheetIdMap count="3">
      <sheetId val="1"/>
      <sheetId val="2"/>
      <sheetId val="3"/>
    </sheetIdMap>
  </header>
  <header guid="{7A3160FB-77AA-4D85-A353-21F4B8A93F4B}" dateTime="2021-06-30T15:45:37" maxSheetId="4" userName="Natalija Vdobčenko" r:id="rId2128">
    <sheetIdMap count="3">
      <sheetId val="1"/>
      <sheetId val="2"/>
      <sheetId val="3"/>
    </sheetIdMap>
  </header>
  <header guid="{651DE293-191F-41E4-B4D4-806944267B90}" dateTime="2021-07-05T15:19:26" maxSheetId="4" userName="Natalija Vdobčenko" r:id="rId2129">
    <sheetIdMap count="3">
      <sheetId val="1"/>
      <sheetId val="2"/>
      <sheetId val="3"/>
    </sheetIdMap>
  </header>
  <header guid="{18DA5ACE-6D35-478C-B51F-0ED7C70E4B11}" dateTime="2021-07-05T15:40:59" maxSheetId="4" userName="Natalija Vdobčenko" r:id="rId2130" minRId="9868" maxRId="9876">
    <sheetIdMap count="3">
      <sheetId val="1"/>
      <sheetId val="2"/>
      <sheetId val="3"/>
    </sheetIdMap>
  </header>
  <header guid="{13367D1A-E1BB-4BC1-9455-D0F5D156BEC9}" dateTime="2021-07-05T15:44:10" maxSheetId="4" userName="Natalija Vdobčenko" r:id="rId2131" minRId="9877" maxRId="9900">
    <sheetIdMap count="3">
      <sheetId val="1"/>
      <sheetId val="2"/>
      <sheetId val="3"/>
    </sheetIdMap>
  </header>
  <header guid="{3AE420BF-3AF3-4B5A-807D-3EC9BFF3BAAA}" dateTime="2021-07-05T15:45:35" maxSheetId="4" userName="Natalija Vdobčenko" r:id="rId2132" minRId="9901" maxRId="9912">
    <sheetIdMap count="3">
      <sheetId val="1"/>
      <sheetId val="2"/>
      <sheetId val="3"/>
    </sheetIdMap>
  </header>
  <header guid="{F2441D09-4E84-4938-A16D-AB9CA915458A}" dateTime="2021-07-05T15:48:39" maxSheetId="4" userName="Natalija Vdobčenko" r:id="rId2133" minRId="9913" maxRId="9934">
    <sheetIdMap count="3">
      <sheetId val="1"/>
      <sheetId val="2"/>
      <sheetId val="3"/>
    </sheetIdMap>
  </header>
  <header guid="{F8E65BAC-C8A8-4143-BF75-EAE6F725E028}" dateTime="2021-07-05T15:50:53" maxSheetId="4" userName="Natalija Vdobčenko" r:id="rId2134" minRId="9935" maxRId="9967">
    <sheetIdMap count="3">
      <sheetId val="1"/>
      <sheetId val="2"/>
      <sheetId val="3"/>
    </sheetIdMap>
  </header>
  <header guid="{F4ADD1CE-208F-467A-BD83-D4CC6A89E24A}" dateTime="2021-07-05T15:56:22" maxSheetId="4" userName="Natalija Vdobčenko" r:id="rId2135" minRId="9968" maxRId="10015">
    <sheetIdMap count="3">
      <sheetId val="1"/>
      <sheetId val="2"/>
      <sheetId val="3"/>
    </sheetIdMap>
  </header>
  <header guid="{37F0B31B-5CB6-42DD-B9D7-D3FC6E5F7FAF}" dateTime="2021-07-05T15:56:50" maxSheetId="4" userName="Natalija Vdobčenko" r:id="rId2136" minRId="10016">
    <sheetIdMap count="3">
      <sheetId val="1"/>
      <sheetId val="2"/>
      <sheetId val="3"/>
    </sheetIdMap>
  </header>
  <header guid="{4AB76E67-4FF2-4221-A253-D87904446C6F}" dateTime="2021-07-05T15:58:38" maxSheetId="4" userName="Natalija Vdobčenko" r:id="rId2137" minRId="10017" maxRId="10034">
    <sheetIdMap count="3">
      <sheetId val="1"/>
      <sheetId val="2"/>
      <sheetId val="3"/>
    </sheetIdMap>
  </header>
  <header guid="{A50F757B-65C2-40D6-AF54-AB3E7D320167}" dateTime="2021-07-05T16:02:46" maxSheetId="4" userName="Natalija Vdobčenko" r:id="rId2138" minRId="10035" maxRId="10071">
    <sheetIdMap count="3">
      <sheetId val="1"/>
      <sheetId val="2"/>
      <sheetId val="3"/>
    </sheetIdMap>
  </header>
  <header guid="{BFFDC3AF-968A-43D5-A218-E014B363FA57}" dateTime="2021-07-05T16:07:00" maxSheetId="4" userName="Natalija Vdobčenko" r:id="rId2139" minRId="10072" maxRId="10100">
    <sheetIdMap count="3">
      <sheetId val="1"/>
      <sheetId val="2"/>
      <sheetId val="3"/>
    </sheetIdMap>
  </header>
  <header guid="{0C6D9935-2E23-4E4D-90C8-F3D80736994D}" dateTime="2021-07-05T16:08:23" maxSheetId="4" userName="Natalija Vdobčenko" r:id="rId2140" minRId="10101" maxRId="10119">
    <sheetIdMap count="3">
      <sheetId val="1"/>
      <sheetId val="2"/>
      <sheetId val="3"/>
    </sheetIdMap>
  </header>
  <header guid="{A15899D8-3128-4F52-A403-DE0D51AE5D01}" dateTime="2021-07-05T16:11:38" maxSheetId="4" userName="Natalija Vdobčenko" r:id="rId2141" minRId="10120" maxRId="10136">
    <sheetIdMap count="3">
      <sheetId val="1"/>
      <sheetId val="2"/>
      <sheetId val="3"/>
    </sheetIdMap>
  </header>
  <header guid="{918451B5-4D05-4871-96AE-FC237D8A56D9}" dateTime="2021-07-05T16:12:04" maxSheetId="4" userName="Natalija Vdobčenko" r:id="rId2142" minRId="10137" maxRId="10147">
    <sheetIdMap count="3">
      <sheetId val="1"/>
      <sheetId val="2"/>
      <sheetId val="3"/>
    </sheetIdMap>
  </header>
  <header guid="{7E0FEE7B-4E05-48AC-9C47-34BBB787BF24}" dateTime="2021-07-05T16:13:53" maxSheetId="4" userName="Natalija Vdobčenko" r:id="rId2143" minRId="10148" maxRId="10160">
    <sheetIdMap count="3">
      <sheetId val="1"/>
      <sheetId val="2"/>
      <sheetId val="3"/>
    </sheetIdMap>
  </header>
  <header guid="{E4EC26C6-5854-436A-9F76-2E0A44E100AC}" dateTime="2021-07-05T16:23:02" maxSheetId="4" userName="Natalija Vdobčenko" r:id="rId2144" minRId="10161" maxRId="10196">
    <sheetIdMap count="3">
      <sheetId val="1"/>
      <sheetId val="2"/>
      <sheetId val="3"/>
    </sheetIdMap>
  </header>
  <header guid="{562A2F68-800E-425B-9071-D4DBAC8297A4}" dateTime="2021-07-06T09:18:25" maxSheetId="4" userName="Natalija Vdobčenko" r:id="rId2145" minRId="10197" maxRId="10235">
    <sheetIdMap count="3">
      <sheetId val="1"/>
      <sheetId val="2"/>
      <sheetId val="3"/>
    </sheetIdMap>
  </header>
  <header guid="{F851EE50-88D7-47C6-8721-16646A359D5E}" dateTime="2021-07-06T09:38:39" maxSheetId="4" userName="Natalija Vdobčenko" r:id="rId2146" minRId="10236" maxRId="10246">
    <sheetIdMap count="3">
      <sheetId val="1"/>
      <sheetId val="2"/>
      <sheetId val="3"/>
    </sheetIdMap>
  </header>
  <header guid="{773950EE-BF90-45F1-A237-010CE41295B9}" dateTime="2021-07-06T09:39:12" maxSheetId="4" userName="Natalija Vdobčenko" r:id="rId2147" minRId="10247" maxRId="10248">
    <sheetIdMap count="3">
      <sheetId val="1"/>
      <sheetId val="2"/>
      <sheetId val="3"/>
    </sheetIdMap>
  </header>
  <header guid="{18D3B6B5-0214-4BF5-B985-0D1A2E09DF11}" dateTime="2021-07-06T09:40:32" maxSheetId="4" userName="Natalija Vdobčenko" r:id="rId2148" minRId="10249" maxRId="10250">
    <sheetIdMap count="3">
      <sheetId val="1"/>
      <sheetId val="2"/>
      <sheetId val="3"/>
    </sheetIdMap>
  </header>
  <header guid="{7436FEFE-6C12-4C03-94B3-778E25E38C36}" dateTime="2021-07-06T09:43:56" maxSheetId="4" userName="Natalija Vdobčenko" r:id="rId2149" minRId="10251" maxRId="10263">
    <sheetIdMap count="3">
      <sheetId val="1"/>
      <sheetId val="2"/>
      <sheetId val="3"/>
    </sheetIdMap>
  </header>
  <header guid="{FC4CDBD4-88C6-44B3-B600-658B22D7AA95}" dateTime="2021-07-06T09:44:23" maxSheetId="4" userName="Natalija Vdobčenko" r:id="rId2150">
    <sheetIdMap count="3">
      <sheetId val="1"/>
      <sheetId val="2"/>
      <sheetId val="3"/>
    </sheetIdMap>
  </header>
  <header guid="{3A37FAA6-7FD2-4AD4-A186-290BF6E51682}" dateTime="2021-07-06T09:45:36" maxSheetId="4" userName="Natalija Vdobčenko" r:id="rId2151" minRId="10264" maxRId="10271">
    <sheetIdMap count="3">
      <sheetId val="1"/>
      <sheetId val="2"/>
      <sheetId val="3"/>
    </sheetIdMap>
  </header>
  <header guid="{6463155C-1B22-49E1-AFE8-819253B74D83}" dateTime="2021-07-06T09:46:34" maxSheetId="4" userName="Natalija Vdobčenko" r:id="rId2152" minRId="10272" maxRId="10281">
    <sheetIdMap count="3">
      <sheetId val="1"/>
      <sheetId val="2"/>
      <sheetId val="3"/>
    </sheetIdMap>
  </header>
  <header guid="{B383476D-32FE-45FA-A6D2-45400B390FFC}" dateTime="2021-07-06T09:47:59" maxSheetId="4" userName="Natalija Vdobčenko" r:id="rId2153" minRId="10282" maxRId="10286">
    <sheetIdMap count="3">
      <sheetId val="1"/>
      <sheetId val="2"/>
      <sheetId val="3"/>
    </sheetIdMap>
  </header>
  <header guid="{0912AE84-B4EA-4C42-9FFD-9E893CE47DE5}" dateTime="2021-07-06T09:55:51" maxSheetId="4" userName="Natalija Vdobčenko" r:id="rId2154" minRId="10287" maxRId="10348">
    <sheetIdMap count="3">
      <sheetId val="1"/>
      <sheetId val="2"/>
      <sheetId val="3"/>
    </sheetIdMap>
  </header>
  <header guid="{3076384B-FE8F-465D-91BA-9CEB4B805AB4}" dateTime="2021-07-06T10:15:39" maxSheetId="4" userName="Natalija Vdobčenko" r:id="rId2155" minRId="10349" maxRId="10358">
    <sheetIdMap count="3">
      <sheetId val="1"/>
      <sheetId val="2"/>
      <sheetId val="3"/>
    </sheetIdMap>
  </header>
  <header guid="{CA15170F-7C24-4AC0-BB30-09B1E73ED0D7}" dateTime="2021-07-06T10:16:26" maxSheetId="4" userName="Natalija Vdobčenko" r:id="rId2156" minRId="10359">
    <sheetIdMap count="3">
      <sheetId val="1"/>
      <sheetId val="2"/>
      <sheetId val="3"/>
    </sheetIdMap>
  </header>
  <header guid="{B9BB67EB-41A3-4431-9C67-A9C95B6EE8F2}" dateTime="2021-07-06T10:18:00" maxSheetId="4" userName="Natalija Vdobčenko" r:id="rId2157">
    <sheetIdMap count="3">
      <sheetId val="1"/>
      <sheetId val="2"/>
      <sheetId val="3"/>
    </sheetIdMap>
  </header>
  <header guid="{F379362C-9830-4231-9481-1195B4B900B3}" dateTime="2021-07-06T11:08:30" maxSheetId="4" userName="Natalija Vdobčenko" r:id="rId2158" minRId="10360">
    <sheetIdMap count="3">
      <sheetId val="1"/>
      <sheetId val="2"/>
      <sheetId val="3"/>
    </sheetIdMap>
  </header>
  <header guid="{9F9B1CD6-FE54-4068-98FE-5EA7DE7AB83B}" dateTime="2021-07-06T16:02:56" maxSheetId="4" userName="Natalija Vdobčenko" r:id="rId2159">
    <sheetIdMap count="3">
      <sheetId val="1"/>
      <sheetId val="2"/>
      <sheetId val="3"/>
    </sheetIdMap>
  </header>
  <header guid="{8AD9BC2A-7AEA-4AD0-B014-3533F6268D49}" dateTime="2021-07-19T14:47:10" maxSheetId="4" userName="Jolanta Kalniņa" r:id="rId2160" minRId="10361" maxRId="10362">
    <sheetIdMap count="3">
      <sheetId val="1"/>
      <sheetId val="2"/>
      <sheetId val="3"/>
    </sheetIdMap>
  </header>
  <header guid="{29A24F0C-DC8A-42D5-AED9-81FD08DF4BC7}" dateTime="2021-07-19T16:08:53" maxSheetId="4" userName="Natalija Vdobčenko" r:id="rId2161">
    <sheetIdMap count="3">
      <sheetId val="1"/>
      <sheetId val="2"/>
      <sheetId val="3"/>
    </sheetIdMap>
  </header>
  <header guid="{D39E3CBA-B632-41C3-B313-82664893B921}" dateTime="2021-07-22T08:21:29" maxSheetId="4" userName="Natalija Vdobčenko" r:id="rId2162">
    <sheetIdMap count="3">
      <sheetId val="1"/>
      <sheetId val="2"/>
      <sheetId val="3"/>
    </sheetIdMap>
  </header>
  <header guid="{A6AE17F4-749B-4A93-8C5C-A250FBD9E9EB}" dateTime="2021-07-22T08:33:15" maxSheetId="4" userName="Natalija Vdobčenko" r:id="rId2163" minRId="10364" maxRId="10365">
    <sheetIdMap count="3">
      <sheetId val="1"/>
      <sheetId val="2"/>
      <sheetId val="3"/>
    </sheetIdMap>
  </header>
  <header guid="{70052CE9-49AB-4773-832A-8CB681107663}" dateTime="2021-07-22T08:38:57" maxSheetId="4" userName="Natalija Vdobčenko" r:id="rId2164" minRId="10366">
    <sheetIdMap count="3">
      <sheetId val="1"/>
      <sheetId val="2"/>
      <sheetId val="3"/>
    </sheetIdMap>
  </header>
  <header guid="{6BBE5A61-9139-4C9F-B231-C9078D842D9C}" dateTime="2021-07-22T09:02:46" maxSheetId="4" userName="Natalija Vdobčenko" r:id="rId2165">
    <sheetIdMap count="3">
      <sheetId val="1"/>
      <sheetId val="2"/>
      <sheetId val="3"/>
    </sheetIdMap>
  </header>
  <header guid="{5E82E076-D1DE-4BC7-90A9-940ABA69DC88}" dateTime="2021-07-23T08:21:59" maxSheetId="4" userName="Natalija Vdobčenko" r:id="rId2166" minRId="10367" maxRId="10368">
    <sheetIdMap count="3">
      <sheetId val="1"/>
      <sheetId val="2"/>
      <sheetId val="3"/>
    </sheetIdMap>
  </header>
  <header guid="{71C3F857-A9D9-48EA-B7D4-CC122D99A0EE}" dateTime="2021-07-23T08:25:33" maxSheetId="4" userName="Natalija Vdobčenko" r:id="rId2167">
    <sheetIdMap count="3">
      <sheetId val="1"/>
      <sheetId val="2"/>
      <sheetId val="3"/>
    </sheetIdMap>
  </header>
  <header guid="{F0723289-B1DE-416D-A13D-B838287B0738}" dateTime="2021-07-23T08:24:29" maxSheetId="4" userName="Jolanta Kalniņa" r:id="rId2168" minRId="10369">
    <sheetIdMap count="3">
      <sheetId val="1"/>
      <sheetId val="2"/>
      <sheetId val="3"/>
    </sheetIdMap>
  </header>
  <header guid="{CE92C86B-E3A6-45C3-AAF0-D0E03AD45D45}" dateTime="2021-07-23T08:27:42" maxSheetId="4" userName="Natalija Vdobčenko" r:id="rId2169">
    <sheetIdMap count="3">
      <sheetId val="1"/>
      <sheetId val="2"/>
      <sheetId val="3"/>
    </sheetIdMap>
  </header>
  <header guid="{8E6D76C0-2500-4A97-9810-CB01E1BBA695}" dateTime="2021-08-30T10:00:23" maxSheetId="4" userName="Natalija Vdobčenko" r:id="rId2170" minRId="10371" maxRId="11124">
    <sheetIdMap count="3">
      <sheetId val="1"/>
      <sheetId val="2"/>
      <sheetId val="3"/>
    </sheetIdMap>
  </header>
  <header guid="{618B5944-94F1-4DF2-A3E9-8FBDBF720311}" dateTime="2021-08-30T10:00:42" maxSheetId="4" userName="Natalija Vdobčenko" r:id="rId2171" minRId="11125" maxRId="11126">
    <sheetIdMap count="3">
      <sheetId val="1"/>
      <sheetId val="2"/>
      <sheetId val="3"/>
    </sheetIdMap>
  </header>
  <header guid="{9D4CE16A-C937-4D0C-B0D4-39ED2DFC9D67}" dateTime="2021-10-25T13:20:44" maxSheetId="4" userName="Natalija Vdobčenko" r:id="rId2172" minRId="11127" maxRId="11139">
    <sheetIdMap count="3">
      <sheetId val="1"/>
      <sheetId val="2"/>
      <sheetId val="3"/>
    </sheetIdMap>
  </header>
  <header guid="{50713D24-3692-4E7A-A943-C4BE672A41CC}" dateTime="2021-10-25T13:20:52" maxSheetId="4" userName="Natalija Vdobčenko" r:id="rId2173" minRId="11140">
    <sheetIdMap count="3">
      <sheetId val="1"/>
      <sheetId val="2"/>
      <sheetId val="3"/>
    </sheetIdMap>
  </header>
  <header guid="{FB79DE8C-49BD-4789-B010-309638DD68AF}" dateTime="2021-10-25T13:31:33" maxSheetId="4" userName="Natalija Vdobčenko" r:id="rId2174" minRId="11141" maxRId="11190">
    <sheetIdMap count="3">
      <sheetId val="1"/>
      <sheetId val="2"/>
      <sheetId val="3"/>
    </sheetIdMap>
  </header>
  <header guid="{F4696252-D199-4BE5-84B7-7FC73686E156}" dateTime="2021-10-25T13:37:36" maxSheetId="4" userName="Natalija Vdobčenko" r:id="rId2175" minRId="11191" maxRId="11194">
    <sheetIdMap count="3">
      <sheetId val="1"/>
      <sheetId val="2"/>
      <sheetId val="3"/>
    </sheetIdMap>
  </header>
  <header guid="{BEDF8084-FF08-48AC-A854-AD61288D5198}" dateTime="2021-10-25T13:44:16" maxSheetId="4" userName="Natalija Vdobčenko" r:id="rId2176" minRId="11195" maxRId="11234">
    <sheetIdMap count="3">
      <sheetId val="1"/>
      <sheetId val="2"/>
      <sheetId val="3"/>
    </sheetIdMap>
  </header>
  <header guid="{1B64680A-8ED3-4901-A91E-28324A4BABCB}" dateTime="2021-10-26T09:49:58" maxSheetId="4" userName="Natalija Vdobčenko" r:id="rId2177" minRId="11235">
    <sheetIdMap count="3">
      <sheetId val="1"/>
      <sheetId val="2"/>
      <sheetId val="3"/>
    </sheetIdMap>
  </header>
  <header guid="{27FBB5BD-0BB3-4B45-91DC-4597B7C9ACE2}" dateTime="2021-10-26T09:52:33" maxSheetId="4" userName="Natalija Vdobčenko" r:id="rId2178" minRId="11236">
    <sheetIdMap count="3">
      <sheetId val="1"/>
      <sheetId val="2"/>
      <sheetId val="3"/>
    </sheetIdMap>
  </header>
  <header guid="{C25CA608-C433-4F9C-A45A-B1F7F0BCEC8F}" dateTime="2021-10-26T09:54:09" maxSheetId="4" userName="Natalija Vdobčenko" r:id="rId2179" minRId="11237" maxRId="11238">
    <sheetIdMap count="3">
      <sheetId val="1"/>
      <sheetId val="2"/>
      <sheetId val="3"/>
    </sheetIdMap>
  </header>
  <header guid="{FF2FF926-A55E-4861-A528-B39F52E196AC}" dateTime="2021-10-26T10:52:38" maxSheetId="4" userName="Natalija Vdobčenko" r:id="rId2180">
    <sheetIdMap count="3">
      <sheetId val="1"/>
      <sheetId val="2"/>
      <sheetId val="3"/>
    </sheetIdMap>
  </header>
  <header guid="{9D94C131-2F6D-4223-8275-1EB9630EEF1B}" dateTime="2021-10-26T11:39:10" maxSheetId="4" userName="Natalija Vdobčenko" r:id="rId2181">
    <sheetIdMap count="3">
      <sheetId val="1"/>
      <sheetId val="2"/>
      <sheetId val="3"/>
    </sheetIdMap>
  </header>
  <header guid="{CAC2CC2B-C711-42D1-9F10-EFAA8A47B23E}" dateTime="2021-10-26T11:40:00" maxSheetId="4" userName="Natalija Vdobčenko" r:id="rId2182" minRId="11239" maxRId="11240">
    <sheetIdMap count="3">
      <sheetId val="1"/>
      <sheetId val="2"/>
      <sheetId val="3"/>
    </sheetIdMap>
  </header>
  <header guid="{30827A98-8171-436D-8387-2AB22BB06459}" dateTime="2021-10-26T11:56:58" maxSheetId="4" userName="Natalija Vdobčenko" r:id="rId2183" minRId="11241" maxRId="11244">
    <sheetIdMap count="3">
      <sheetId val="1"/>
      <sheetId val="2"/>
      <sheetId val="3"/>
    </sheetIdMap>
  </header>
  <header guid="{8996127E-9806-4004-B865-3512FC613A6F}" dateTime="2021-10-26T12:44:32" maxSheetId="4" userName="Natalija Vdobčenko" r:id="rId2184" minRId="11245" maxRId="11246">
    <sheetIdMap count="3">
      <sheetId val="1"/>
      <sheetId val="2"/>
      <sheetId val="3"/>
    </sheetIdMap>
  </header>
  <header guid="{85517589-CA36-4FE3-81F4-D99D70D3DED8}" dateTime="2021-10-26T12:46:09" maxSheetId="4" userName="Natalija Vdobčenko" r:id="rId2185" minRId="11247" maxRId="11248">
    <sheetIdMap count="3">
      <sheetId val="1"/>
      <sheetId val="2"/>
      <sheetId val="3"/>
    </sheetIdMap>
  </header>
  <header guid="{A192651F-9966-4CD0-B604-95BA682A2A21}" dateTime="2021-10-26T12:52:03" maxSheetId="4" userName="Natalija Vdobčenko" r:id="rId2186" minRId="11249">
    <sheetIdMap count="3">
      <sheetId val="1"/>
      <sheetId val="2"/>
      <sheetId val="3"/>
    </sheetIdMap>
  </header>
  <header guid="{EAF920B9-5CDA-47BA-AD04-E9D79A1BF9F5}" dateTime="2021-10-26T12:53:23" maxSheetId="4" userName="Natalija Vdobčenko" r:id="rId2187" minRId="11250">
    <sheetIdMap count="3">
      <sheetId val="1"/>
      <sheetId val="2"/>
      <sheetId val="3"/>
    </sheetIdMap>
  </header>
  <header guid="{11457612-CA68-42EF-B296-4534C919B9F2}" dateTime="2021-10-26T13:02:29" maxSheetId="4" userName="Natalija Vdobčenko" r:id="rId2188" minRId="11251" maxRId="11253">
    <sheetIdMap count="3">
      <sheetId val="1"/>
      <sheetId val="2"/>
      <sheetId val="3"/>
    </sheetIdMap>
  </header>
  <header guid="{ED0F56D0-A0CA-4599-A6B9-FD75E580B140}" dateTime="2021-10-26T13:07:11" maxSheetId="4" userName="Natalija Vdobčenko" r:id="rId2189" minRId="11254" maxRId="11260">
    <sheetIdMap count="3">
      <sheetId val="1"/>
      <sheetId val="2"/>
      <sheetId val="3"/>
    </sheetIdMap>
  </header>
  <header guid="{A1F967A5-5A1F-4E9E-90A7-2C91BA76119F}" dateTime="2021-10-26T13:09:08" maxSheetId="4" userName="Natalija Vdobčenko" r:id="rId2190" minRId="11261" maxRId="11262">
    <sheetIdMap count="3">
      <sheetId val="1"/>
      <sheetId val="2"/>
      <sheetId val="3"/>
    </sheetIdMap>
  </header>
  <header guid="{31BA0E5C-17BF-4AAE-8EF0-24E5CA3DFF60}" dateTime="2021-10-26T14:48:21" maxSheetId="4" userName="Natalija Vdobčenko" r:id="rId2191" minRId="11263">
    <sheetIdMap count="3">
      <sheetId val="1"/>
      <sheetId val="2"/>
      <sheetId val="3"/>
    </sheetIdMap>
  </header>
  <header guid="{1EE38F56-829A-483E-8A9A-ACCF33D77C51}" dateTime="2021-10-26T14:49:09" maxSheetId="4" userName="Natalija Vdobčenko" r:id="rId2192" minRId="11264">
    <sheetIdMap count="3">
      <sheetId val="1"/>
      <sheetId val="2"/>
      <sheetId val="3"/>
    </sheetIdMap>
  </header>
  <header guid="{5BAA328F-61B0-45CD-AA10-AD17123748D4}" dateTime="2021-10-26T15:33:13" maxSheetId="4" userName="Natalija Vdobčenko" r:id="rId2193" minRId="11265" maxRId="11269">
    <sheetIdMap count="3">
      <sheetId val="1"/>
      <sheetId val="2"/>
      <sheetId val="3"/>
    </sheetIdMap>
  </header>
  <header guid="{5E5DC9B5-2A2E-470B-8A42-251CF77B74C8}" dateTime="2021-10-27T12:52:41" maxSheetId="4" userName="Natalija Vdobčenko" r:id="rId2194" minRId="11270" maxRId="11277">
    <sheetIdMap count="3">
      <sheetId val="1"/>
      <sheetId val="2"/>
      <sheetId val="3"/>
    </sheetIdMap>
  </header>
  <header guid="{C2CDAC76-3C44-4B5F-B063-F706CA006CC0}" dateTime="2021-10-27T12:54:02" maxSheetId="4" userName="Natalija Vdobčenko" r:id="rId2195" minRId="11278" maxRId="11283">
    <sheetIdMap count="3">
      <sheetId val="1"/>
      <sheetId val="2"/>
      <sheetId val="3"/>
    </sheetIdMap>
  </header>
  <header guid="{F6F6DD32-DF11-4A04-B60C-2B46E2A0FD19}" dateTime="2021-10-27T12:54:25" maxSheetId="4" userName="Natalija Vdobčenko" r:id="rId2196" minRId="11284" maxRId="11285">
    <sheetIdMap count="3">
      <sheetId val="1"/>
      <sheetId val="2"/>
      <sheetId val="3"/>
    </sheetIdMap>
  </header>
  <header guid="{A24BF3D5-8FDE-4190-B269-9831271D85D9}" dateTime="2021-10-27T12:54:49" maxSheetId="4" userName="Natalija Vdobčenko" r:id="rId2197" minRId="11286" maxRId="11287">
    <sheetIdMap count="3">
      <sheetId val="1"/>
      <sheetId val="2"/>
      <sheetId val="3"/>
    </sheetIdMap>
  </header>
  <header guid="{F3ADEBAE-233A-447C-80C2-F43DD388FBBE}" dateTime="2021-10-27T12:56:36" maxSheetId="4" userName="Natalija Vdobčenko" r:id="rId2198" minRId="11288" maxRId="11289">
    <sheetIdMap count="3">
      <sheetId val="1"/>
      <sheetId val="2"/>
      <sheetId val="3"/>
    </sheetIdMap>
  </header>
  <header guid="{E077317F-EA48-4ADF-BA84-1CFDC6EC0542}" dateTime="2021-10-27T12:57:04" maxSheetId="4" userName="Natalija Vdobčenko" r:id="rId2199" minRId="11290" maxRId="11291">
    <sheetIdMap count="3">
      <sheetId val="1"/>
      <sheetId val="2"/>
      <sheetId val="3"/>
    </sheetIdMap>
  </header>
  <header guid="{31D0BCE6-23CD-4717-9007-769A6DACE6FA}" dateTime="2021-10-27T12:57:32" maxSheetId="4" userName="Natalija Vdobčenko" r:id="rId2200" minRId="11292" maxRId="11293">
    <sheetIdMap count="3">
      <sheetId val="1"/>
      <sheetId val="2"/>
      <sheetId val="3"/>
    </sheetIdMap>
  </header>
  <header guid="{5C16D47C-A2D7-43A9-8C06-6D4062639FBC}" dateTime="2021-10-27T13:06:41" maxSheetId="4" userName="Natalija Vdobčenko" r:id="rId2201" minRId="11294" maxRId="11295">
    <sheetIdMap count="3">
      <sheetId val="1"/>
      <sheetId val="2"/>
      <sheetId val="3"/>
    </sheetIdMap>
  </header>
  <header guid="{ADC4F6A6-4AA6-4F1D-BCBF-EDBD2ECB861A}" dateTime="2021-10-27T13:10:24" maxSheetId="4" userName="Natalija Vdobčenko" r:id="rId2202" minRId="11296">
    <sheetIdMap count="3">
      <sheetId val="1"/>
      <sheetId val="2"/>
      <sheetId val="3"/>
    </sheetIdMap>
  </header>
  <header guid="{29846AC9-9CF1-4042-869D-17D53621E5AB}" dateTime="2021-10-27T13:10:35" maxSheetId="4" userName="Natalija Vdobčenko" r:id="rId2203" minRId="11297">
    <sheetIdMap count="3">
      <sheetId val="1"/>
      <sheetId val="2"/>
      <sheetId val="3"/>
    </sheetIdMap>
  </header>
  <header guid="{B8679818-A125-4DFE-97D2-AEFD41A87F4A}" dateTime="2021-10-27T13:10:59" maxSheetId="4" userName="Natalija Vdobčenko" r:id="rId2204" minRId="11298" maxRId="11300">
    <sheetIdMap count="3">
      <sheetId val="1"/>
      <sheetId val="2"/>
      <sheetId val="3"/>
    </sheetIdMap>
  </header>
  <header guid="{D7EC9B28-CFB2-41CB-B674-9DC05AC52808}" dateTime="2021-10-27T13:13:24" maxSheetId="4" userName="Natalija Vdobčenko" r:id="rId2205" minRId="11301">
    <sheetIdMap count="3">
      <sheetId val="1"/>
      <sheetId val="2"/>
      <sheetId val="3"/>
    </sheetIdMap>
  </header>
  <header guid="{64642069-3796-476B-93DD-C3A68CC59D55}" dateTime="2021-10-27T13:15:26" maxSheetId="4" userName="Natalija Vdobčenko" r:id="rId2206" minRId="11302" maxRId="11303">
    <sheetIdMap count="3">
      <sheetId val="1"/>
      <sheetId val="2"/>
      <sheetId val="3"/>
    </sheetIdMap>
  </header>
  <header guid="{F155CE65-394F-4AE5-ACC4-94B5EA213305}" dateTime="2021-10-27T13:17:22" maxSheetId="4" userName="Natalija Vdobčenko" r:id="rId2207" minRId="11304" maxRId="11309">
    <sheetIdMap count="3">
      <sheetId val="1"/>
      <sheetId val="2"/>
      <sheetId val="3"/>
    </sheetIdMap>
  </header>
  <header guid="{51995A40-6880-4F9C-B6E6-D94E76CC8C48}" dateTime="2021-10-27T13:28:17" maxSheetId="4" userName="Natalija Vdobčenko" r:id="rId2208" minRId="11310" maxRId="11324">
    <sheetIdMap count="3">
      <sheetId val="1"/>
      <sheetId val="2"/>
      <sheetId val="3"/>
    </sheetIdMap>
  </header>
  <header guid="{A3F4D68D-ABF7-4AED-9DCD-D6B61A2A045F}" dateTime="2021-10-27T13:28:49" maxSheetId="4" userName="Natalija Vdobčenko" r:id="rId2209" minRId="11325" maxRId="11326">
    <sheetIdMap count="3">
      <sheetId val="1"/>
      <sheetId val="2"/>
      <sheetId val="3"/>
    </sheetIdMap>
  </header>
  <header guid="{691F0710-D368-4D09-8E9B-A753E9FCED3D}" dateTime="2021-10-27T13:30:00" maxSheetId="4" userName="Natalija Vdobčenko" r:id="rId2210" minRId="11327" maxRId="11328">
    <sheetIdMap count="3">
      <sheetId val="1"/>
      <sheetId val="2"/>
      <sheetId val="3"/>
    </sheetIdMap>
  </header>
  <header guid="{F364CA7F-0F2D-43D0-BD7E-9AAC3C094B3F}" dateTime="2021-10-27T15:27:13" maxSheetId="4" userName="Natalija Vdobčenko" r:id="rId2211">
    <sheetIdMap count="3">
      <sheetId val="1"/>
      <sheetId val="2"/>
      <sheetId val="3"/>
    </sheetIdMap>
  </header>
  <header guid="{2B05BB6D-7E68-4E66-9CFE-5C154024D852}" dateTime="2021-10-27T15:29:47" maxSheetId="4" userName="Natalija Vdobčenko" r:id="rId2212" minRId="11329" maxRId="11330">
    <sheetIdMap count="3">
      <sheetId val="1"/>
      <sheetId val="2"/>
      <sheetId val="3"/>
    </sheetIdMap>
  </header>
  <header guid="{FC2EA57A-3AAB-49D5-9513-7E11E3724198}" dateTime="2021-10-27T15:33:45" maxSheetId="4" userName="Natalija Vdobčenko" r:id="rId2213" minRId="11331" maxRId="11332">
    <sheetIdMap count="3">
      <sheetId val="1"/>
      <sheetId val="2"/>
      <sheetId val="3"/>
    </sheetIdMap>
  </header>
  <header guid="{2C92509F-0B91-401A-98C4-892B81C3DF95}" dateTime="2021-10-27T15:34:53" maxSheetId="4" userName="Natalija Vdobčenko" r:id="rId2214" minRId="11333" maxRId="11336">
    <sheetIdMap count="3">
      <sheetId val="1"/>
      <sheetId val="2"/>
      <sheetId val="3"/>
    </sheetIdMap>
  </header>
  <header guid="{ACBBEC0D-D1A3-4BD4-9FB7-8D7C6DCC2C0C}" dateTime="2021-10-27T16:03:00" maxSheetId="4" userName="Natalija Vdobčenko" r:id="rId2215" minRId="11337">
    <sheetIdMap count="3">
      <sheetId val="1"/>
      <sheetId val="2"/>
      <sheetId val="3"/>
    </sheetIdMap>
  </header>
  <header guid="{57806DAC-4D85-49BC-BC44-B0081C490F99}" dateTime="2021-10-27T16:06:48" maxSheetId="4" userName="Natalija Vdobčenko" r:id="rId2216" minRId="11338">
    <sheetIdMap count="3">
      <sheetId val="1"/>
      <sheetId val="2"/>
      <sheetId val="3"/>
    </sheetIdMap>
  </header>
  <header guid="{D2234694-A89F-48EB-A6A3-76F2CB24DD75}" dateTime="2021-10-27T16:07:32" maxSheetId="4" userName="Natalija Vdobčenko" r:id="rId2217" minRId="11339">
    <sheetIdMap count="3">
      <sheetId val="1"/>
      <sheetId val="2"/>
      <sheetId val="3"/>
    </sheetIdMap>
  </header>
  <header guid="{05B1284D-CE74-4619-A094-9F95CE12346B}" dateTime="2021-10-27T16:11:38" maxSheetId="4" userName="Natalija Vdobčenko" r:id="rId2218" minRId="11340" maxRId="11341">
    <sheetIdMap count="3">
      <sheetId val="1"/>
      <sheetId val="2"/>
      <sheetId val="3"/>
    </sheetIdMap>
  </header>
  <header guid="{0C894293-604F-4170-8FAD-1F2247AF3291}" dateTime="2021-10-28T09:43:10" maxSheetId="4" userName="Natalija Vdobčenko" r:id="rId2219">
    <sheetIdMap count="3">
      <sheetId val="1"/>
      <sheetId val="2"/>
      <sheetId val="3"/>
    </sheetIdMap>
  </header>
  <header guid="{41F23AA6-BE78-4C24-9E26-863F97244C0D}" dateTime="2021-10-28T09:46:44" maxSheetId="4" userName="Natalija Vdobčenko" r:id="rId2220" minRId="11342" maxRId="11360">
    <sheetIdMap count="3">
      <sheetId val="1"/>
      <sheetId val="2"/>
      <sheetId val="3"/>
    </sheetIdMap>
  </header>
  <header guid="{A534F690-D85A-4FFD-8417-56C34C79106B}" dateTime="2021-10-28T09:49:26" maxSheetId="4" userName="Natalija Vdobčenko" r:id="rId2221" minRId="11361">
    <sheetIdMap count="3">
      <sheetId val="1"/>
      <sheetId val="2"/>
      <sheetId val="3"/>
    </sheetIdMap>
  </header>
  <header guid="{D425F7A9-774F-4D0C-95BB-8EB7E382B79A}" dateTime="2021-10-28T10:11:30" maxSheetId="4" userName="Natalija Vdobčenko" r:id="rId2222" minRId="11362" maxRId="11363">
    <sheetIdMap count="3">
      <sheetId val="1"/>
      <sheetId val="2"/>
      <sheetId val="3"/>
    </sheetIdMap>
  </header>
  <header guid="{3BF4B80D-2D63-42BF-8F99-D0B55E2BFABB}" dateTime="2021-10-28T10:47:31" maxSheetId="4" userName="Natalija Vdobčenko" r:id="rId2223" minRId="11364">
    <sheetIdMap count="3">
      <sheetId val="1"/>
      <sheetId val="2"/>
      <sheetId val="3"/>
    </sheetIdMap>
  </header>
  <header guid="{5F968CC8-BBC8-4B2D-A5DB-250960CD757E}" dateTime="2021-10-28T13:30:14" maxSheetId="4" userName="Natalija Vdobčenko" r:id="rId2224" minRId="11365" maxRId="11368">
    <sheetIdMap count="3">
      <sheetId val="1"/>
      <sheetId val="2"/>
      <sheetId val="3"/>
    </sheetIdMap>
  </header>
  <header guid="{D44F1188-32F3-4FD1-9598-5E790132D8A7}" dateTime="2021-10-28T13:33:55" maxSheetId="4" userName="Natalija Vdobčenko" r:id="rId2225" minRId="11369" maxRId="11370">
    <sheetIdMap count="3">
      <sheetId val="1"/>
      <sheetId val="2"/>
      <sheetId val="3"/>
    </sheetIdMap>
  </header>
  <header guid="{FAD624AD-A097-4B08-8285-5F395DD64892}" dateTime="2021-10-28T13:34:27" maxSheetId="4" userName="Natalija Vdobčenko" r:id="rId2226" minRId="11371" maxRId="11372">
    <sheetIdMap count="3">
      <sheetId val="1"/>
      <sheetId val="2"/>
      <sheetId val="3"/>
    </sheetIdMap>
  </header>
  <header guid="{6DB85DD1-FCE0-4543-B621-1E6DC26091B7}" dateTime="2021-10-28T13:37:04" maxSheetId="4" userName="Natalija Vdobčenko" r:id="rId2227" minRId="11373" maxRId="11376">
    <sheetIdMap count="3">
      <sheetId val="1"/>
      <sheetId val="2"/>
      <sheetId val="3"/>
    </sheetIdMap>
  </header>
  <header guid="{640C50A0-3739-4720-8FE4-4E7483FF9184}" dateTime="2021-10-28T13:51:25" maxSheetId="4" userName="Natalija Vdobčenko" r:id="rId2228" minRId="11377" maxRId="11378">
    <sheetIdMap count="3">
      <sheetId val="1"/>
      <sheetId val="2"/>
      <sheetId val="3"/>
    </sheetIdMap>
  </header>
  <header guid="{1F8CA7E5-5F49-4B20-924A-73D1DD15E647}" dateTime="2021-10-28T13:53:05" maxSheetId="4" userName="Natalija Vdobčenko" r:id="rId2229" minRId="11379" maxRId="11381">
    <sheetIdMap count="3">
      <sheetId val="1"/>
      <sheetId val="2"/>
      <sheetId val="3"/>
    </sheetIdMap>
  </header>
  <header guid="{F0EABF81-7D95-40BC-95D5-76EC31B4E5A7}" dateTime="2021-10-28T14:30:58" maxSheetId="4" userName="Natalija Vdobčenko" r:id="rId2230" minRId="11382" maxRId="11383">
    <sheetIdMap count="3">
      <sheetId val="1"/>
      <sheetId val="2"/>
      <sheetId val="3"/>
    </sheetIdMap>
  </header>
  <header guid="{109BE1C9-0E26-4672-A69F-C6839C2BC466}" dateTime="2021-10-28T16:00:22" maxSheetId="4" userName="Natalija Vdobčenko" r:id="rId2231" minRId="11384" maxRId="11386">
    <sheetIdMap count="3">
      <sheetId val="1"/>
      <sheetId val="2"/>
      <sheetId val="3"/>
    </sheetIdMap>
  </header>
  <header guid="{228C4496-B555-44D3-8200-60AA318D35F6}" dateTime="2021-10-28T16:03:09" maxSheetId="4" userName="Natalija Vdobčenko" r:id="rId2232">
    <sheetIdMap count="3">
      <sheetId val="1"/>
      <sheetId val="2"/>
      <sheetId val="3"/>
    </sheetIdMap>
  </header>
  <header guid="{85CFEBD5-9634-4502-BABE-3D9F93C3EA65}" dateTime="2021-10-28T16:05:43" maxSheetId="4" userName="Natalija Vdobčenko" r:id="rId2233">
    <sheetIdMap count="3">
      <sheetId val="1"/>
      <sheetId val="2"/>
      <sheetId val="3"/>
    </sheetIdMap>
  </header>
  <header guid="{C30757AB-35AA-4E59-81E0-FBEF282E1225}" dateTime="2021-10-29T12:34:34" maxSheetId="4" userName="Natalija Vdobčenko" r:id="rId2234">
    <sheetIdMap count="3">
      <sheetId val="1"/>
      <sheetId val="2"/>
      <sheetId val="3"/>
    </sheetIdMap>
  </header>
  <header guid="{C755AC0E-3487-428A-B87C-4622A5084601}" dateTime="2021-10-29T12:50:08" maxSheetId="4" userName="Natalija Vdobčenko" r:id="rId2235" minRId="11387" maxRId="11398">
    <sheetIdMap count="3">
      <sheetId val="1"/>
      <sheetId val="2"/>
      <sheetId val="3"/>
    </sheetIdMap>
  </header>
  <header guid="{93D39191-4DB0-43B5-8256-9F3A87740B99}" dateTime="2021-10-29T12:50:24" maxSheetId="4" userName="Natalija Vdobčenko" r:id="rId2236" minRId="11399" maxRId="11400">
    <sheetIdMap count="3">
      <sheetId val="1"/>
      <sheetId val="2"/>
      <sheetId val="3"/>
    </sheetIdMap>
  </header>
  <header guid="{122A7625-6DA2-4413-BE1C-22907E915935}" dateTime="2021-11-01T11:19:04" maxSheetId="4" userName="Natalija Vdobčenko" r:id="rId2237" minRId="11401" maxRId="11402">
    <sheetIdMap count="3">
      <sheetId val="1"/>
      <sheetId val="2"/>
      <sheetId val="3"/>
    </sheetIdMap>
  </header>
  <header guid="{3FF85525-0B5D-42E3-905B-0A6EC355D6DB}" dateTime="2021-11-01T13:07:53" maxSheetId="4" userName="Natalija Vdobčenko" r:id="rId2238" minRId="11403">
    <sheetIdMap count="3">
      <sheetId val="1"/>
      <sheetId val="2"/>
      <sheetId val="3"/>
    </sheetIdMap>
  </header>
  <header guid="{C713FF6D-7149-44A8-BE2A-255073F495A6}" dateTime="2021-11-01T13:08:12" maxSheetId="4" userName="Natalija Vdobčenko" r:id="rId2239" minRId="11404">
    <sheetIdMap count="3">
      <sheetId val="1"/>
      <sheetId val="2"/>
      <sheetId val="3"/>
    </sheetIdMap>
  </header>
  <header guid="{8E37F398-05E7-48D9-BB96-D9EF35C47B7D}" dateTime="2021-11-01T13:39:12" maxSheetId="4" userName="Natalija Vdobčenko" r:id="rId2240">
    <sheetIdMap count="3">
      <sheetId val="1"/>
      <sheetId val="2"/>
      <sheetId val="3"/>
    </sheetIdMap>
  </header>
  <header guid="{55293C08-73AE-4595-B5A8-B3CB779AABAD}" dateTime="2021-11-01T13:51:11" maxSheetId="4" userName="Natalija Vdobčenko" r:id="rId2241">
    <sheetIdMap count="3">
      <sheetId val="1"/>
      <sheetId val="2"/>
      <sheetId val="3"/>
    </sheetIdMap>
  </header>
  <header guid="{D3BD9455-C34F-4990-B47E-E4E6090682B1}" dateTime="2021-11-01T13:52:02" maxSheetId="4" userName="Natalija Vdobčenko" r:id="rId2242" minRId="11405">
    <sheetIdMap count="3">
      <sheetId val="1"/>
      <sheetId val="2"/>
      <sheetId val="3"/>
    </sheetIdMap>
  </header>
  <header guid="{CE532301-124B-4F60-BEA5-654C33FDD6F2}" dateTime="2021-11-01T13:52:44" maxSheetId="4" userName="Natalija Vdobčenko" r:id="rId2243" minRId="11406">
    <sheetIdMap count="3">
      <sheetId val="1"/>
      <sheetId val="2"/>
      <sheetId val="3"/>
    </sheetIdMap>
  </header>
  <header guid="{633B2FDE-2A2C-4F85-A635-3BD6D11A9FCE}" dateTime="2021-11-01T14:04:44" maxSheetId="4" userName="Natalija Vdobčenko" r:id="rId2244" minRId="11407" maxRId="11408">
    <sheetIdMap count="3">
      <sheetId val="1"/>
      <sheetId val="2"/>
      <sheetId val="3"/>
    </sheetIdMap>
  </header>
  <header guid="{3C5125BE-D892-426B-B5F0-57088CDDA8F9}" dateTime="2021-11-01T14:07:36" maxSheetId="4" userName="Natalija Vdobčenko" r:id="rId2245" minRId="11409" maxRId="11414">
    <sheetIdMap count="3">
      <sheetId val="1"/>
      <sheetId val="2"/>
      <sheetId val="3"/>
    </sheetIdMap>
  </header>
  <header guid="{F2AB6BC8-1083-4C73-AA16-D110C698FF7C}" dateTime="2021-11-01T14:19:07" maxSheetId="4" userName="Natalija Vdobčenko" r:id="rId2246" minRId="11415" maxRId="11426">
    <sheetIdMap count="3">
      <sheetId val="1"/>
      <sheetId val="2"/>
      <sheetId val="3"/>
    </sheetIdMap>
  </header>
  <header guid="{0E41D170-5CD9-4104-9F4B-3C7DE7D38230}" dateTime="2021-11-01T14:19:30" maxSheetId="4" userName="Natalija Vdobčenko" r:id="rId2247" minRId="11427">
    <sheetIdMap count="3">
      <sheetId val="1"/>
      <sheetId val="2"/>
      <sheetId val="3"/>
    </sheetIdMap>
  </header>
  <header guid="{B4824633-54E0-43EF-8BE6-A8F05C8F0E59}" dateTime="2021-11-02T08:03:00" maxSheetId="4" userName="Natalija Vdobčenko" r:id="rId2248">
    <sheetIdMap count="3">
      <sheetId val="1"/>
      <sheetId val="2"/>
      <sheetId val="3"/>
    </sheetIdMap>
  </header>
  <header guid="{DBDED0D6-E112-4430-97D2-88A577BE56D1}" dateTime="2021-11-02T08:03:31" maxSheetId="4" userName="Natalija Vdobčenko" r:id="rId2249" minRId="11428">
    <sheetIdMap count="3">
      <sheetId val="1"/>
      <sheetId val="2"/>
      <sheetId val="3"/>
    </sheetIdMap>
  </header>
  <header guid="{5E518F94-F80E-4998-9866-CF651149333B}" dateTime="2021-11-02T08:24:29" maxSheetId="4" userName="Natalija Vdobčenko" r:id="rId2250" minRId="11429">
    <sheetIdMap count="3">
      <sheetId val="1"/>
      <sheetId val="2"/>
      <sheetId val="3"/>
    </sheetIdMap>
  </header>
  <header guid="{9D2E1475-0DC3-4EEA-9FA0-7441F6E9ED59}" dateTime="2021-11-02T08:28:37" maxSheetId="4" userName="Natalija Vdobčenko" r:id="rId2251" minRId="11430" maxRId="11431">
    <sheetIdMap count="3">
      <sheetId val="1"/>
      <sheetId val="2"/>
      <sheetId val="3"/>
    </sheetIdMap>
  </header>
  <header guid="{FE931AAC-8D95-464D-B2FA-CC8C88EE7C91}" dateTime="2021-11-02T08:31:03" maxSheetId="4" userName="Natalija Vdobčenko" r:id="rId2252" minRId="11432">
    <sheetIdMap count="3">
      <sheetId val="1"/>
      <sheetId val="2"/>
      <sheetId val="3"/>
    </sheetIdMap>
  </header>
  <header guid="{48C083B5-5AF5-4C13-A210-FC43F2DDB48C}" dateTime="2021-11-02T08:34:53" maxSheetId="4" userName="Natalija Vdobčenko" r:id="rId2253" minRId="11433">
    <sheetIdMap count="3">
      <sheetId val="1"/>
      <sheetId val="2"/>
      <sheetId val="3"/>
    </sheetIdMap>
  </header>
  <header guid="{DE378749-5621-4AC3-9B71-49220F5BBB00}" dateTime="2021-11-02T09:30:52" maxSheetId="4" userName="Natalija Vdobčenko" r:id="rId2254" minRId="11434">
    <sheetIdMap count="3">
      <sheetId val="1"/>
      <sheetId val="2"/>
      <sheetId val="3"/>
    </sheetIdMap>
  </header>
  <header guid="{BF75FAB1-6548-4304-8515-A69A01D703EA}" dateTime="2021-11-02T09:57:35" maxSheetId="4" userName="Natalija Vdobčenko" r:id="rId2255">
    <sheetIdMap count="3">
      <sheetId val="1"/>
      <sheetId val="2"/>
      <sheetId val="3"/>
    </sheetIdMap>
  </header>
  <header guid="{0A8E41A5-B981-4D71-8A66-3A85875CADA6}" dateTime="2021-11-02T09:58:10" maxSheetId="4" userName="Natalija Vdobčenko" r:id="rId2256" minRId="11435">
    <sheetIdMap count="3">
      <sheetId val="1"/>
      <sheetId val="2"/>
      <sheetId val="3"/>
    </sheetIdMap>
  </header>
  <header guid="{E6CBE60F-2298-4D27-98E7-E2B7E6511F69}" dateTime="2021-11-02T09:58:38" maxSheetId="4" userName="Natalija Vdobčenko" r:id="rId2257" minRId="11436" maxRId="11437">
    <sheetIdMap count="3">
      <sheetId val="1"/>
      <sheetId val="2"/>
      <sheetId val="3"/>
    </sheetIdMap>
  </header>
  <header guid="{63ABDB87-DE67-4E21-B230-C6ED301EC64F}" dateTime="2021-11-02T09:59:10" maxSheetId="4" userName="Natalija Vdobčenko" r:id="rId2258" minRId="11438">
    <sheetIdMap count="3">
      <sheetId val="1"/>
      <sheetId val="2"/>
      <sheetId val="3"/>
    </sheetIdMap>
  </header>
  <header guid="{DA4E136D-CB47-442C-8BDF-0F4973E1B933}" dateTime="2021-11-02T09:59:54" maxSheetId="4" userName="Natalija Vdobčenko" r:id="rId2259" minRId="11439" maxRId="11440">
    <sheetIdMap count="3">
      <sheetId val="1"/>
      <sheetId val="2"/>
      <sheetId val="3"/>
    </sheetIdMap>
  </header>
  <header guid="{94C05755-8254-4917-992C-2695FB561FF4}" dateTime="2021-11-02T10:02:39" maxSheetId="4" userName="Natalija Vdobčenko" r:id="rId2260">
    <sheetIdMap count="3">
      <sheetId val="1"/>
      <sheetId val="2"/>
      <sheetId val="3"/>
    </sheetIdMap>
  </header>
  <header guid="{35FFFA8A-AA7C-42E9-B47A-B483D966A791}" dateTime="2021-11-02T11:07:05" maxSheetId="4" userName="Natalija Vdobčenko" r:id="rId2261" minRId="11441" maxRId="11442">
    <sheetIdMap count="3">
      <sheetId val="1"/>
      <sheetId val="2"/>
      <sheetId val="3"/>
    </sheetIdMap>
  </header>
  <header guid="{0DD88BD7-D6C1-4BD6-B6C7-30C04C78A12E}" dateTime="2021-11-02T11:17:36" maxSheetId="4" userName="Natalija Vdobčenko" r:id="rId2262" minRId="11443">
    <sheetIdMap count="3">
      <sheetId val="1"/>
      <sheetId val="2"/>
      <sheetId val="3"/>
    </sheetIdMap>
  </header>
  <header guid="{80B6468F-B955-40D3-80A6-32220CD2BC67}" dateTime="2021-11-02T11:35:37" maxSheetId="4" userName="Natalija Vdobčenko" r:id="rId2263" minRId="11444" maxRId="11445">
    <sheetIdMap count="3">
      <sheetId val="1"/>
      <sheetId val="2"/>
      <sheetId val="3"/>
    </sheetIdMap>
  </header>
  <header guid="{EAF4C8C9-206B-4EF4-9BFB-2DD6A1493564}" dateTime="2021-11-02T14:31:44" maxSheetId="4" userName="Natalija Vdobčenko" r:id="rId2264" minRId="11446" maxRId="11448">
    <sheetIdMap count="3">
      <sheetId val="1"/>
      <sheetId val="2"/>
      <sheetId val="3"/>
    </sheetIdMap>
  </header>
  <header guid="{4C4DDE56-3D99-4BD2-8D02-E14F03633DCB}" dateTime="2021-11-02T14:40:59" maxSheetId="4" userName="Natalija Vdobčenko" r:id="rId2265" minRId="11449" maxRId="11450">
    <sheetIdMap count="3">
      <sheetId val="1"/>
      <sheetId val="2"/>
      <sheetId val="3"/>
    </sheetIdMap>
  </header>
  <header guid="{D65ACCA3-0DA4-44E3-A409-82A226E02CB6}" dateTime="2021-11-02T15:26:33" maxSheetId="4" userName="Natalija Vdobčenko" r:id="rId2266" minRId="11451" maxRId="11452">
    <sheetIdMap count="3">
      <sheetId val="1"/>
      <sheetId val="2"/>
      <sheetId val="3"/>
    </sheetIdMap>
  </header>
  <header guid="{2E4EF475-9429-4FC6-9606-6A45AA35EA26}" dateTime="2021-11-02T15:28:35" maxSheetId="4" userName="Natalija Vdobčenko" r:id="rId2267" minRId="11453" maxRId="11456">
    <sheetIdMap count="3">
      <sheetId val="1"/>
      <sheetId val="2"/>
      <sheetId val="3"/>
    </sheetIdMap>
  </header>
  <header guid="{C3CC56D8-FE29-4233-818E-4201648BB297}" dateTime="2021-11-02T15:29:01" maxSheetId="4" userName="Natalija Vdobčenko" r:id="rId2268" minRId="11457">
    <sheetIdMap count="3">
      <sheetId val="1"/>
      <sheetId val="2"/>
      <sheetId val="3"/>
    </sheetIdMap>
  </header>
  <header guid="{A9973E80-72C1-4AA6-B374-504A589D8205}" dateTime="2021-11-03T09:29:44" maxSheetId="4" userName="Natalija Vdobčenko" r:id="rId2269" minRId="11458" maxRId="11467">
    <sheetIdMap count="3">
      <sheetId val="1"/>
      <sheetId val="2"/>
      <sheetId val="3"/>
    </sheetIdMap>
  </header>
  <header guid="{50194209-99E1-496E-A198-293A68225939}" dateTime="2021-11-03T09:31:27" maxSheetId="4" userName="Natalija Vdobčenko" r:id="rId2270" minRId="11468" maxRId="11473">
    <sheetIdMap count="3">
      <sheetId val="1"/>
      <sheetId val="2"/>
      <sheetId val="3"/>
    </sheetIdMap>
  </header>
  <header guid="{8E0499BE-495F-4D52-B67C-B1DE200F9F40}" dateTime="2021-11-03T09:32:19" maxSheetId="4" userName="Natalija Vdobčenko" r:id="rId2271" minRId="11474" maxRId="11479">
    <sheetIdMap count="3">
      <sheetId val="1"/>
      <sheetId val="2"/>
      <sheetId val="3"/>
    </sheetIdMap>
  </header>
  <header guid="{BC8E00EA-9338-495F-9C33-FA0592921B7F}" dateTime="2021-11-03T09:35:10" maxSheetId="4" userName="Natalija Vdobčenko" r:id="rId2272" minRId="11480" maxRId="11488">
    <sheetIdMap count="3">
      <sheetId val="1"/>
      <sheetId val="2"/>
      <sheetId val="3"/>
    </sheetIdMap>
  </header>
  <header guid="{13B94B6B-C6BB-4B65-883E-4A26BA6BA197}" dateTime="2021-11-03T10:13:36" maxSheetId="4" userName="Natalija Vdobčenko" r:id="rId2273">
    <sheetIdMap count="3">
      <sheetId val="1"/>
      <sheetId val="2"/>
      <sheetId val="3"/>
    </sheetIdMap>
  </header>
  <header guid="{7137D528-6BF9-4F97-BCB6-A1505F9CD5F6}" dateTime="2021-11-03T10:17:44" maxSheetId="4" userName="Natalija Vdobčenko" r:id="rId2274" minRId="11489" maxRId="11495">
    <sheetIdMap count="3">
      <sheetId val="1"/>
      <sheetId val="2"/>
      <sheetId val="3"/>
    </sheetIdMap>
  </header>
  <header guid="{0B163BE3-8915-4988-9E2B-9E15C184D769}" dateTime="2021-11-03T10:19:01" maxSheetId="4" userName="Natalija Vdobčenko" r:id="rId2275" minRId="11496" maxRId="11497">
    <sheetIdMap count="3">
      <sheetId val="1"/>
      <sheetId val="2"/>
      <sheetId val="3"/>
    </sheetIdMap>
  </header>
  <header guid="{9CDA2214-6242-41B4-8A2C-41E1663EE9B1}" dateTime="2021-11-03T11:11:50" maxSheetId="4" userName="Natalija Vdobčenko" r:id="rId2276" minRId="11498" maxRId="11499">
    <sheetIdMap count="3">
      <sheetId val="1"/>
      <sheetId val="2"/>
      <sheetId val="3"/>
    </sheetIdMap>
  </header>
  <header guid="{31425196-FBA4-4948-BBBE-2C594114089C}" dateTime="2021-11-03T11:23:37" maxSheetId="4" userName="Natalija Vdobčenko" r:id="rId2277" minRId="11500" maxRId="11525">
    <sheetIdMap count="3">
      <sheetId val="1"/>
      <sheetId val="2"/>
      <sheetId val="3"/>
    </sheetIdMap>
  </header>
  <header guid="{5A6CBD94-0EB9-44A7-A846-90E609858F2D}" dateTime="2021-11-03T11:24:38" maxSheetId="4" userName="Natalija Vdobčenko" r:id="rId2278">
    <sheetIdMap count="3">
      <sheetId val="1"/>
      <sheetId val="2"/>
      <sheetId val="3"/>
    </sheetIdMap>
  </header>
  <header guid="{515D9F4C-C95B-43FE-8A49-0A1792C9F93E}" dateTime="2021-11-03T12:48:19" maxSheetId="4" userName="Natalija Vdobčenko" r:id="rId2279" minRId="11526" maxRId="11527">
    <sheetIdMap count="3">
      <sheetId val="1"/>
      <sheetId val="2"/>
      <sheetId val="3"/>
    </sheetIdMap>
  </header>
  <header guid="{1FC51326-C4E5-47BA-B9E5-1311E403DF3A}" dateTime="2021-11-03T12:49:16" maxSheetId="4" userName="Natalija Vdobčenko" r:id="rId2280" minRId="11528" maxRId="11529">
    <sheetIdMap count="3">
      <sheetId val="1"/>
      <sheetId val="2"/>
      <sheetId val="3"/>
    </sheetIdMap>
  </header>
  <header guid="{F73C8A6B-FA04-4255-AF98-137B5987A33E}" dateTime="2021-11-03T12:49:36" maxSheetId="4" userName="Natalija Vdobčenko" r:id="rId2281" minRId="11530" maxRId="11531">
    <sheetIdMap count="3">
      <sheetId val="1"/>
      <sheetId val="2"/>
      <sheetId val="3"/>
    </sheetIdMap>
  </header>
  <header guid="{18FA2D01-28B8-42FE-B641-0F220E14AA96}" dateTime="2021-11-03T12:52:22" maxSheetId="4" userName="Natalija Vdobčenko" r:id="rId2282" minRId="11532" maxRId="11534">
    <sheetIdMap count="3">
      <sheetId val="1"/>
      <sheetId val="2"/>
      <sheetId val="3"/>
    </sheetIdMap>
  </header>
  <header guid="{5292B4E9-89B6-4C31-91E1-01B2AD0A3C4C}" dateTime="2021-11-03T12:55:08" maxSheetId="4" userName="Natalija Vdobčenko" r:id="rId2283" minRId="11535" maxRId="11539">
    <sheetIdMap count="3">
      <sheetId val="1"/>
      <sheetId val="2"/>
      <sheetId val="3"/>
    </sheetIdMap>
  </header>
  <header guid="{B91E8ED8-E08E-4F03-9280-F5AC9B052AA2}" dateTime="2021-11-03T13:11:44" maxSheetId="4" userName="Natalija Vdobčenko" r:id="rId2284" minRId="11540" maxRId="11544">
    <sheetIdMap count="3">
      <sheetId val="1"/>
      <sheetId val="2"/>
      <sheetId val="3"/>
    </sheetIdMap>
  </header>
  <header guid="{300299A8-D3BF-4A7F-A675-F86DDF18FB4C}" dateTime="2021-11-03T13:30:58" maxSheetId="4" userName="Natalija Vdobčenko" r:id="rId2285" minRId="11545">
    <sheetIdMap count="3">
      <sheetId val="1"/>
      <sheetId val="2"/>
      <sheetId val="3"/>
    </sheetIdMap>
  </header>
  <header guid="{C59B6025-F337-48E6-B508-0789C693C5AB}" dateTime="2021-11-03T13:41:50" maxSheetId="4" userName="Natalija Vdobčenko" r:id="rId2286" minRId="11546" maxRId="11549">
    <sheetIdMap count="3">
      <sheetId val="1"/>
      <sheetId val="2"/>
      <sheetId val="3"/>
    </sheetIdMap>
  </header>
  <header guid="{264070C8-DCBB-4C23-B153-D928E3BC23AB}" dateTime="2021-11-03T13:42:14" maxSheetId="4" userName="Natalija Vdobčenko" r:id="rId2287" minRId="11550" maxRId="11551">
    <sheetIdMap count="3">
      <sheetId val="1"/>
      <sheetId val="2"/>
      <sheetId val="3"/>
    </sheetIdMap>
  </header>
  <header guid="{7010A897-0CE8-4EE9-A88A-A75AC8BB41FC}" dateTime="2021-11-03T13:50:46" maxSheetId="4" userName="Natalija Vdobčenko" r:id="rId2288" minRId="11552">
    <sheetIdMap count="3">
      <sheetId val="1"/>
      <sheetId val="2"/>
      <sheetId val="3"/>
    </sheetIdMap>
  </header>
  <header guid="{58D012B9-1696-40C5-B183-F24DAED42215}" dateTime="2021-11-03T13:58:32" maxSheetId="4" userName="Natalija Vdobčenko" r:id="rId2289" minRId="11553" maxRId="11554">
    <sheetIdMap count="3">
      <sheetId val="1"/>
      <sheetId val="2"/>
      <sheetId val="3"/>
    </sheetIdMap>
  </header>
  <header guid="{075D6B6B-43B2-4804-A659-29CE3FE9998C}" dateTime="2021-11-03T14:08:04" maxSheetId="4" userName="Natalija Vdobčenko" r:id="rId2290" minRId="11555">
    <sheetIdMap count="3">
      <sheetId val="1"/>
      <sheetId val="2"/>
      <sheetId val="3"/>
    </sheetIdMap>
  </header>
  <header guid="{51F28349-79E0-4DE1-9FDA-9EE3D675DDAB}" dateTime="2021-11-03T14:08:17" maxSheetId="4" userName="Natalija Vdobčenko" r:id="rId2291" minRId="11556" maxRId="11557">
    <sheetIdMap count="3">
      <sheetId val="1"/>
      <sheetId val="2"/>
      <sheetId val="3"/>
    </sheetIdMap>
  </header>
  <header guid="{7259AFB9-F028-4C7A-B2FB-CB0AB418C162}" dateTime="2021-11-03T14:27:33" maxSheetId="4" userName="Natalija Vdobčenko" r:id="rId2292">
    <sheetIdMap count="3">
      <sheetId val="1"/>
      <sheetId val="2"/>
      <sheetId val="3"/>
    </sheetIdMap>
  </header>
  <header guid="{78D16133-54E4-406E-B290-E887E0910A12}" dateTime="2021-11-03T14:35:16" maxSheetId="4" userName="Natalija Vdobčenko" r:id="rId2293" minRId="11558">
    <sheetIdMap count="3">
      <sheetId val="1"/>
      <sheetId val="2"/>
      <sheetId val="3"/>
    </sheetIdMap>
  </header>
  <header guid="{91CCFE1E-FB28-411B-89BB-EF9FFE04CE10}" dateTime="2021-11-03T14:36:02" maxSheetId="4" userName="Natalija Vdobčenko" r:id="rId2294" minRId="11559">
    <sheetIdMap count="3">
      <sheetId val="1"/>
      <sheetId val="2"/>
      <sheetId val="3"/>
    </sheetIdMap>
  </header>
  <header guid="{AFA37F0F-1680-4E9A-8F47-A64AC374B570}" dateTime="2021-11-03T14:36:11" maxSheetId="4" userName="Natalija Vdobčenko" r:id="rId2295" minRId="11560">
    <sheetIdMap count="3">
      <sheetId val="1"/>
      <sheetId val="2"/>
      <sheetId val="3"/>
    </sheetIdMap>
  </header>
  <header guid="{E93243C2-82FF-48F4-843C-09038E2B22B2}" dateTime="2021-11-03T14:37:28" maxSheetId="4" userName="Natalija Vdobčenko" r:id="rId2296" minRId="11561" maxRId="11562">
    <sheetIdMap count="3">
      <sheetId val="1"/>
      <sheetId val="2"/>
      <sheetId val="3"/>
    </sheetIdMap>
  </header>
  <header guid="{15AA8808-E6D3-4017-9FE3-FC9C34C9F619}" dateTime="2021-11-03T15:23:28" maxSheetId="4" userName="Natalija Vdobčenko" r:id="rId2297">
    <sheetIdMap count="3">
      <sheetId val="1"/>
      <sheetId val="2"/>
      <sheetId val="3"/>
    </sheetIdMap>
  </header>
  <header guid="{1ED4A073-336C-4AB7-A1FE-66BF4CE2DA98}" dateTime="2021-11-03T15:39:42" maxSheetId="4" userName="Jolanta Kalniņa" r:id="rId2298" minRId="11563">
    <sheetIdMap count="3">
      <sheetId val="1"/>
      <sheetId val="2"/>
      <sheetId val="3"/>
    </sheetIdMap>
  </header>
  <header guid="{5D624266-4DE4-417C-8F37-395FB0436308}" dateTime="2021-11-05T09:51:32" maxSheetId="4" userName="Natalija Vdobčenko" r:id="rId2299" minRId="11565" maxRId="11568">
    <sheetIdMap count="3">
      <sheetId val="1"/>
      <sheetId val="2"/>
      <sheetId val="3"/>
    </sheetIdMap>
  </header>
  <header guid="{CD647FA6-611F-49D6-92E6-83AAAFA0DD8C}" dateTime="2021-11-05T09:51:58" maxSheetId="4" userName="Natalija Vdobčenko" r:id="rId2300" minRId="11569" maxRId="11570">
    <sheetIdMap count="3">
      <sheetId val="1"/>
      <sheetId val="2"/>
      <sheetId val="3"/>
    </sheetIdMap>
  </header>
  <header guid="{B5269590-A60B-42E6-81BC-857F1C094B34}" dateTime="2021-11-05T09:53:58" maxSheetId="4" userName="Natalija Vdobčenko" r:id="rId2301" minRId="11571" maxRId="11574">
    <sheetIdMap count="3">
      <sheetId val="1"/>
      <sheetId val="2"/>
      <sheetId val="3"/>
    </sheetIdMap>
  </header>
  <header guid="{1C86F752-CA91-4117-B6BA-51B8CE7E1A3B}" dateTime="2021-11-05T09:54:31" maxSheetId="4" userName="Natalija Vdobčenko" r:id="rId2302" minRId="11575">
    <sheetIdMap count="3">
      <sheetId val="1"/>
      <sheetId val="2"/>
      <sheetId val="3"/>
    </sheetIdMap>
  </header>
  <header guid="{EA400533-FA3A-4F38-B1CD-725FF50F6165}" dateTime="2021-11-05T09:54:58" maxSheetId="4" userName="Natalija Vdobčenko" r:id="rId2303" minRId="11576">
    <sheetIdMap count="3">
      <sheetId val="1"/>
      <sheetId val="2"/>
      <sheetId val="3"/>
    </sheetIdMap>
  </header>
  <header guid="{C9A7D13F-38A2-4E23-89C5-B5B4D7ABDDAD}" dateTime="2021-11-05T10:36:43" maxSheetId="4" userName="Natalija Vdobčenko" r:id="rId2304" minRId="11577" maxRId="11580">
    <sheetIdMap count="3">
      <sheetId val="1"/>
      <sheetId val="2"/>
      <sheetId val="3"/>
    </sheetIdMap>
  </header>
  <header guid="{937A9FC1-A993-4BAE-9776-79196DE857D5}" dateTime="2021-11-05T10:45:05" maxSheetId="4" userName="Natalija Vdobčenko" r:id="rId2305" minRId="11581">
    <sheetIdMap count="3">
      <sheetId val="1"/>
      <sheetId val="2"/>
      <sheetId val="3"/>
    </sheetIdMap>
  </header>
  <header guid="{994E93DB-D1B8-4278-BF3A-3481EA9F26CB}" dateTime="2021-11-05T10:47:02" maxSheetId="4" userName="Natalija Vdobčenko" r:id="rId2306" minRId="11582" maxRId="11584">
    <sheetIdMap count="3">
      <sheetId val="1"/>
      <sheetId val="2"/>
      <sheetId val="3"/>
    </sheetIdMap>
  </header>
  <header guid="{2761D393-1604-4DE7-BAB0-53286F237691}" dateTime="2021-11-05T10:47:18" maxSheetId="4" userName="Natalija Vdobčenko" r:id="rId2307" minRId="11585" maxRId="11586">
    <sheetIdMap count="3">
      <sheetId val="1"/>
      <sheetId val="2"/>
      <sheetId val="3"/>
    </sheetIdMap>
  </header>
  <header guid="{74FA4268-387D-4E04-96C6-D82F6C077EE8}" dateTime="2021-11-05T10:49:22" maxSheetId="4" userName="Natalija Vdobčenko" r:id="rId2308" minRId="11587">
    <sheetIdMap count="3">
      <sheetId val="1"/>
      <sheetId val="2"/>
      <sheetId val="3"/>
    </sheetIdMap>
  </header>
  <header guid="{2E59FEA1-E4AB-4DAF-B18C-0A0BB42629B4}" dateTime="2021-11-05T11:11:33" maxSheetId="4" userName="Natalija Vdobčenko" r:id="rId2309" minRId="11588" maxRId="11589">
    <sheetIdMap count="3">
      <sheetId val="1"/>
      <sheetId val="2"/>
      <sheetId val="3"/>
    </sheetIdMap>
  </header>
  <header guid="{2AFE5299-3EFB-454D-AF9B-848EA4D0F47E}" dateTime="2021-11-05T11:18:57" maxSheetId="4" userName="Natalija Vdobčenko" r:id="rId2310" minRId="11590" maxRId="11593">
    <sheetIdMap count="3">
      <sheetId val="1"/>
      <sheetId val="2"/>
      <sheetId val="3"/>
    </sheetIdMap>
  </header>
  <header guid="{A2F37C0E-C4D7-4977-B23A-E8136D9A4A95}" dateTime="2021-11-05T12:04:10" maxSheetId="4" userName="Natalija Vdobčenko" r:id="rId2311">
    <sheetIdMap count="3">
      <sheetId val="1"/>
      <sheetId val="2"/>
      <sheetId val="3"/>
    </sheetIdMap>
  </header>
  <header guid="{981AECCC-E430-49E8-A5D6-1F31D39016E5}" dateTime="2021-11-05T13:01:25" maxSheetId="4" userName="Natalija Vdobčenko" r:id="rId2312" minRId="11594" maxRId="11595">
    <sheetIdMap count="3">
      <sheetId val="1"/>
      <sheetId val="2"/>
      <sheetId val="3"/>
    </sheetIdMap>
  </header>
  <header guid="{E769255C-93B6-42FB-B05E-0764BF53E19F}" dateTime="2021-11-05T13:02:05" maxSheetId="4" userName="Natalija Vdobčenko" r:id="rId2313" minRId="11596" maxRId="11597">
    <sheetIdMap count="3">
      <sheetId val="1"/>
      <sheetId val="2"/>
      <sheetId val="3"/>
    </sheetIdMap>
  </header>
  <header guid="{6B2D4A69-BD8D-4BF6-80D0-EEECED22FDED}" dateTime="2021-11-05T13:06:56" maxSheetId="4" userName="Natalija Vdobčenko" r:id="rId2314" minRId="11598" maxRId="11600">
    <sheetIdMap count="3">
      <sheetId val="1"/>
      <sheetId val="2"/>
      <sheetId val="3"/>
    </sheetIdMap>
  </header>
  <header guid="{649A8CB6-E100-4862-8C59-E975B1D643D2}" dateTime="2021-11-05T14:08:00" maxSheetId="4" userName="Natalija Vdobčenko" r:id="rId2315" minRId="11601" maxRId="11603">
    <sheetIdMap count="3">
      <sheetId val="1"/>
      <sheetId val="2"/>
      <sheetId val="3"/>
    </sheetIdMap>
  </header>
  <header guid="{A19675DC-FFA0-4BBB-89A5-B250614B845E}" dateTime="2021-11-08T09:07:54" maxSheetId="4" userName="Natalija Vdobčenko" r:id="rId2316" minRId="11604" maxRId="11607">
    <sheetIdMap count="3">
      <sheetId val="1"/>
      <sheetId val="2"/>
      <sheetId val="3"/>
    </sheetIdMap>
  </header>
  <header guid="{0EDEC553-2929-4384-9478-5A577B604767}" dateTime="2021-11-08T09:19:00" maxSheetId="4" userName="Natalija Vdobčenko" r:id="rId2317" minRId="11608" maxRId="11609">
    <sheetIdMap count="3">
      <sheetId val="1"/>
      <sheetId val="2"/>
      <sheetId val="3"/>
    </sheetIdMap>
  </header>
  <header guid="{F6361EFF-A6DE-4A95-BA03-09E5730011D6}" dateTime="2021-11-08T09:45:12" maxSheetId="4" userName="Natalija Vdobčenko" r:id="rId2318" minRId="11610" maxRId="11611">
    <sheetIdMap count="3">
      <sheetId val="1"/>
      <sheetId val="2"/>
      <sheetId val="3"/>
    </sheetIdMap>
  </header>
  <header guid="{00E9B136-38B7-4048-B101-96E34D65FCF2}" dateTime="2021-11-08T11:09:34" maxSheetId="4" userName="Natalija Vdobčenko" r:id="rId2319">
    <sheetIdMap count="3">
      <sheetId val="1"/>
      <sheetId val="2"/>
      <sheetId val="3"/>
    </sheetIdMap>
  </header>
  <header guid="{75E85DAE-33D5-4CA1-85DD-E7609B0C9D5A}" dateTime="2021-11-08T11:13:30" maxSheetId="4" userName="Natalija Vdobčenko" r:id="rId2320" minRId="11612" maxRId="11613">
    <sheetIdMap count="3">
      <sheetId val="1"/>
      <sheetId val="2"/>
      <sheetId val="3"/>
    </sheetIdMap>
  </header>
  <header guid="{E9CEE24B-527C-4216-98E8-6C565B077C6F}" dateTime="2021-11-08T11:15:24" maxSheetId="4" userName="Natalija Vdobčenko" r:id="rId2321" minRId="11614" maxRId="11615">
    <sheetIdMap count="3">
      <sheetId val="1"/>
      <sheetId val="2"/>
      <sheetId val="3"/>
    </sheetIdMap>
  </header>
  <header guid="{67F8BD4D-0C77-4D4E-B793-779B34CB69B8}" dateTime="2021-11-08T11:17:27" maxSheetId="4" userName="Natalija Vdobčenko" r:id="rId2322" minRId="11616">
    <sheetIdMap count="3">
      <sheetId val="1"/>
      <sheetId val="2"/>
      <sheetId val="3"/>
    </sheetIdMap>
  </header>
  <header guid="{5FA5C15E-3A41-48C6-8A2A-2440F0ACDB3D}" dateTime="2021-11-08T11:17:37" maxSheetId="4" userName="Natalija Vdobčenko" r:id="rId2323" minRId="11617">
    <sheetIdMap count="3">
      <sheetId val="1"/>
      <sheetId val="2"/>
      <sheetId val="3"/>
    </sheetIdMap>
  </header>
  <header guid="{A94CF091-487F-4C11-971A-CA61491F86BF}" dateTime="2021-11-08T11:18:56" maxSheetId="4" userName="Natalija Vdobčenko" r:id="rId2324" minRId="11618" maxRId="11619">
    <sheetIdMap count="3">
      <sheetId val="1"/>
      <sheetId val="2"/>
      <sheetId val="3"/>
    </sheetIdMap>
  </header>
  <header guid="{8D78FAAE-F86C-46B5-BFC8-43CACB829AFC}" dateTime="2021-11-08T11:20:37" maxSheetId="4" userName="Natalija Vdobčenko" r:id="rId2325" minRId="11620" maxRId="11621">
    <sheetIdMap count="3">
      <sheetId val="1"/>
      <sheetId val="2"/>
      <sheetId val="3"/>
    </sheetIdMap>
  </header>
  <header guid="{9D903CA0-547A-4900-B8EF-4BCEC64DBBF4}" dateTime="2021-11-08T11:21:36" maxSheetId="4" userName="Natalija Vdobčenko" r:id="rId2326" minRId="11622">
    <sheetIdMap count="3">
      <sheetId val="1"/>
      <sheetId val="2"/>
      <sheetId val="3"/>
    </sheetIdMap>
  </header>
  <header guid="{BBC24A9A-65A9-4C19-9F7A-540A301EB2D4}" dateTime="2021-11-08T11:22:15" maxSheetId="4" userName="Natalija Vdobčenko" r:id="rId2327" minRId="11623" maxRId="11624">
    <sheetIdMap count="3">
      <sheetId val="1"/>
      <sheetId val="2"/>
      <sheetId val="3"/>
    </sheetIdMap>
  </header>
  <header guid="{8EC0B110-FABE-49D0-9519-A4CC64D245F9}" dateTime="2021-11-08T13:28:38" maxSheetId="4" userName="Natalija Vdobčenko" r:id="rId2328" minRId="11625" maxRId="11626">
    <sheetIdMap count="3">
      <sheetId val="1"/>
      <sheetId val="2"/>
      <sheetId val="3"/>
    </sheetIdMap>
  </header>
  <header guid="{C874994D-A093-4169-B08D-7765005F498F}" dateTime="2021-11-08T13:29:15" maxSheetId="4" userName="Natalija Vdobčenko" r:id="rId2329" minRId="11627" maxRId="11628">
    <sheetIdMap count="3">
      <sheetId val="1"/>
      <sheetId val="2"/>
      <sheetId val="3"/>
    </sheetIdMap>
  </header>
  <header guid="{A4500105-764B-4FD8-8DA5-539ADF03B19D}" dateTime="2021-11-08T13:30:05" maxSheetId="4" userName="Natalija Vdobčenko" r:id="rId2330" minRId="11629" maxRId="11631">
    <sheetIdMap count="3">
      <sheetId val="1"/>
      <sheetId val="2"/>
      <sheetId val="3"/>
    </sheetIdMap>
  </header>
  <header guid="{135259E8-5752-4D2B-AA75-8272794B17A5}" dateTime="2021-11-08T13:30:46" maxSheetId="4" userName="Natalija Vdobčenko" r:id="rId2331" minRId="11632">
    <sheetIdMap count="3">
      <sheetId val="1"/>
      <sheetId val="2"/>
      <sheetId val="3"/>
    </sheetIdMap>
  </header>
  <header guid="{3925831B-2FBC-4805-B977-88D783E1FB84}" dateTime="2021-11-08T14:16:31" maxSheetId="4" userName="Natalija Vdobčenko" r:id="rId2332" minRId="11633" maxRId="11636">
    <sheetIdMap count="3">
      <sheetId val="1"/>
      <sheetId val="2"/>
      <sheetId val="3"/>
    </sheetIdMap>
  </header>
  <header guid="{5104BAB4-4A3F-4750-9E2F-F1E129CB036F}" dateTime="2021-11-08T14:18:34" maxSheetId="4" userName="Natalija Vdobčenko" r:id="rId2333" minRId="11637" maxRId="11649">
    <sheetIdMap count="3">
      <sheetId val="1"/>
      <sheetId val="2"/>
      <sheetId val="3"/>
    </sheetIdMap>
  </header>
  <header guid="{3DA881C5-4D92-40AF-AD4F-CB493A30F825}" dateTime="2021-11-08T15:31:40" maxSheetId="4" userName="Natalija Vdobčenko" r:id="rId2334" minRId="11650" maxRId="11661">
    <sheetIdMap count="3">
      <sheetId val="1"/>
      <sheetId val="2"/>
      <sheetId val="3"/>
    </sheetIdMap>
  </header>
  <header guid="{B95D66E7-9076-47B1-A07F-FA21C670ED27}" dateTime="2021-11-08T15:50:51" maxSheetId="4" userName="Natalija Vdobčenko" r:id="rId2335" minRId="11662" maxRId="11664">
    <sheetIdMap count="3">
      <sheetId val="1"/>
      <sheetId val="2"/>
      <sheetId val="3"/>
    </sheetIdMap>
  </header>
  <header guid="{2EF42BC2-957E-4E1D-87B1-CDEC67BA0A47}" dateTime="2021-11-08T15:51:18" maxSheetId="4" userName="Natalija Vdobčenko" r:id="rId2336" minRId="11665">
    <sheetIdMap count="3">
      <sheetId val="1"/>
      <sheetId val="2"/>
      <sheetId val="3"/>
    </sheetIdMap>
  </header>
  <header guid="{17D55100-F42A-4DEF-A55F-B75506E4E5A5}" dateTime="2021-11-08T15:51:44" maxSheetId="4" userName="Natalija Vdobčenko" r:id="rId2337" minRId="11666">
    <sheetIdMap count="3">
      <sheetId val="1"/>
      <sheetId val="2"/>
      <sheetId val="3"/>
    </sheetIdMap>
  </header>
  <header guid="{58150EE6-FEA8-406F-8F1E-0A51C0594F3E}" dateTime="2021-11-08T15:53:27" maxSheetId="4" userName="Natalija Vdobčenko" r:id="rId2338" minRId="11667">
    <sheetIdMap count="3">
      <sheetId val="1"/>
      <sheetId val="2"/>
      <sheetId val="3"/>
    </sheetIdMap>
  </header>
  <header guid="{D19076D2-55AF-4305-81F7-7EF419A3AA23}" dateTime="2021-11-09T09:02:27" maxSheetId="4" userName="Natalija Vdobčenko" r:id="rId2339" minRId="11668" maxRId="11669">
    <sheetIdMap count="3">
      <sheetId val="1"/>
      <sheetId val="2"/>
      <sheetId val="3"/>
    </sheetIdMap>
  </header>
  <header guid="{A900F0AC-2B09-4B81-84D5-C9CB5544DE86}" dateTime="2021-11-09T09:03:28" maxSheetId="4" userName="Natalija Vdobčenko" r:id="rId2340" minRId="11670" maxRId="11671">
    <sheetIdMap count="3">
      <sheetId val="1"/>
      <sheetId val="2"/>
      <sheetId val="3"/>
    </sheetIdMap>
  </header>
  <header guid="{E94FC263-96DE-4CF6-BDB4-E36582ABE767}" dateTime="2021-11-09T09:28:25" maxSheetId="4" userName="Jolanta Kalniņa" r:id="rId2341">
    <sheetIdMap count="3">
      <sheetId val="1"/>
      <sheetId val="2"/>
      <sheetId val="3"/>
    </sheetIdMap>
  </header>
  <header guid="{D6EA2365-92A3-4B03-BE55-2D3D0B459BA1}" dateTime="2021-11-10T10:15:31" maxSheetId="4" userName="Natalija Vdobčenko" r:id="rId2342" minRId="11673">
    <sheetIdMap count="3">
      <sheetId val="1"/>
      <sheetId val="2"/>
      <sheetId val="3"/>
    </sheetIdMap>
  </header>
  <header guid="{DADB31B4-E7CE-48F0-81C8-4110C18F2B8F}" dateTime="2021-11-10T10:18:52" maxSheetId="4" userName="Natalija Vdobčenko" r:id="rId2343" minRId="11674" maxRId="11677">
    <sheetIdMap count="3">
      <sheetId val="1"/>
      <sheetId val="2"/>
      <sheetId val="3"/>
    </sheetIdMap>
  </header>
  <header guid="{B4454A4A-AB81-4C3A-80F5-6BF856509C08}" dateTime="2021-11-10T10:21:07" maxSheetId="4" userName="Natalija Vdobčenko" r:id="rId2344" minRId="11678" maxRId="11679">
    <sheetIdMap count="3">
      <sheetId val="1"/>
      <sheetId val="2"/>
      <sheetId val="3"/>
    </sheetIdMap>
  </header>
  <header guid="{7D0C6DE0-907D-46C1-AD66-C2E88C9F6A09}" dateTime="2021-11-10T10:23:22" maxSheetId="4" userName="Natalija Vdobčenko" r:id="rId2345" minRId="11680" maxRId="11681">
    <sheetIdMap count="3">
      <sheetId val="1"/>
      <sheetId val="2"/>
      <sheetId val="3"/>
    </sheetIdMap>
  </header>
  <header guid="{50A2C013-03A3-4C36-8629-7192A97EB2AA}" dateTime="2021-11-10T10:51:22" maxSheetId="4" userName="Natalija Vdobčenko" r:id="rId2346" minRId="11682" maxRId="11694">
    <sheetIdMap count="3">
      <sheetId val="1"/>
      <sheetId val="2"/>
      <sheetId val="3"/>
    </sheetIdMap>
  </header>
  <header guid="{B70273A1-DEE9-4045-8D4A-AC1DB0E03C27}" dateTime="2021-11-10T10:59:26" maxSheetId="4" userName="Natalija Vdobčenko" r:id="rId2347" minRId="11695" maxRId="11696">
    <sheetIdMap count="3">
      <sheetId val="1"/>
      <sheetId val="2"/>
      <sheetId val="3"/>
    </sheetIdMap>
  </header>
  <header guid="{6FB6600C-BBEA-4B17-8BC4-CFFA9C3822DF}" dateTime="2021-11-10T11:00:25" maxSheetId="4" userName="Natalija Vdobčenko" r:id="rId2348" minRId="11697">
    <sheetIdMap count="3">
      <sheetId val="1"/>
      <sheetId val="2"/>
      <sheetId val="3"/>
    </sheetIdMap>
  </header>
  <header guid="{F9E8BE75-360F-4356-B146-DB57F12D644F}" dateTime="2021-11-10T11:02:27" maxSheetId="4" userName="Natalija Vdobčenko" r:id="rId2349" minRId="11698" maxRId="11699">
    <sheetIdMap count="3">
      <sheetId val="1"/>
      <sheetId val="2"/>
      <sheetId val="3"/>
    </sheetIdMap>
  </header>
  <header guid="{073C0556-CA05-4AEB-A92B-67476540193D}" dateTime="2021-11-10T11:03:47" maxSheetId="4" userName="Natalija Vdobčenko" r:id="rId2350" minRId="11700">
    <sheetIdMap count="3">
      <sheetId val="1"/>
      <sheetId val="2"/>
      <sheetId val="3"/>
    </sheetIdMap>
  </header>
  <header guid="{BA8E3905-BCBB-48AA-8E60-534216A80AD3}" dateTime="2021-11-10T11:05:34" maxSheetId="4" userName="Natalija Vdobčenko" r:id="rId2351" minRId="11701">
    <sheetIdMap count="3">
      <sheetId val="1"/>
      <sheetId val="2"/>
      <sheetId val="3"/>
    </sheetIdMap>
  </header>
  <header guid="{D5138DEC-128D-4308-8036-D7804FDEFCD2}" dateTime="2021-11-10T11:09:24" maxSheetId="4" userName="Natalija Vdobčenko" r:id="rId2352" minRId="11702" maxRId="11703">
    <sheetIdMap count="3">
      <sheetId val="1"/>
      <sheetId val="2"/>
      <sheetId val="3"/>
    </sheetIdMap>
  </header>
  <header guid="{31355941-D433-4888-8468-B98A3CF22A43}" dateTime="2021-11-10T11:58:40" maxSheetId="4" userName="Natalija Vdobčenko" r:id="rId2353">
    <sheetIdMap count="3">
      <sheetId val="1"/>
      <sheetId val="2"/>
      <sheetId val="3"/>
    </sheetIdMap>
  </header>
  <header guid="{51774A82-ACF8-4A62-A17E-B77D8CFC7F0C}" dateTime="2021-11-10T12:00:16" maxSheetId="4" userName="Natalija Vdobčenko" r:id="rId2354" minRId="11704" maxRId="11731">
    <sheetIdMap count="3">
      <sheetId val="1"/>
      <sheetId val="2"/>
      <sheetId val="3"/>
    </sheetIdMap>
  </header>
  <header guid="{FC597697-EA78-4FD1-BFB6-8754DCAC8A7C}" dateTime="2021-11-10T12:03:38" maxSheetId="4" userName="Natalija Vdobčenko" r:id="rId2355" minRId="11732" maxRId="11869">
    <sheetIdMap count="3">
      <sheetId val="1"/>
      <sheetId val="2"/>
      <sheetId val="3"/>
    </sheetIdMap>
  </header>
  <header guid="{843958C0-F573-47D8-9698-6F978AF8DAC4}" dateTime="2021-11-10T12:04:44" maxSheetId="4" userName="Natalija Vdobčenko" r:id="rId2356" minRId="11870" maxRId="11880">
    <sheetIdMap count="3">
      <sheetId val="1"/>
      <sheetId val="2"/>
      <sheetId val="3"/>
    </sheetIdMap>
  </header>
  <header guid="{F4BAB45C-8BA7-4365-9749-06C69039B75F}" dateTime="2021-11-10T12:08:05" maxSheetId="4" userName="Natalija Vdobčenko" r:id="rId2357" minRId="11881" maxRId="11882">
    <sheetIdMap count="3">
      <sheetId val="1"/>
      <sheetId val="2"/>
      <sheetId val="3"/>
    </sheetIdMap>
  </header>
  <header guid="{183BCAD3-F1A1-4649-A943-66A2A1A40089}" dateTime="2021-11-10T12:56:44" maxSheetId="4" userName="Natalija Vdobčenko" r:id="rId2358" minRId="11883" maxRId="11884">
    <sheetIdMap count="3">
      <sheetId val="1"/>
      <sheetId val="2"/>
      <sheetId val="3"/>
    </sheetIdMap>
  </header>
  <header guid="{17E6372B-A660-499E-897D-705EC36E5845}" dateTime="2021-11-10T13:00:47" maxSheetId="4" userName="Natalija Vdobčenko" r:id="rId2359">
    <sheetIdMap count="3">
      <sheetId val="1"/>
      <sheetId val="2"/>
      <sheetId val="3"/>
    </sheetIdMap>
  </header>
  <header guid="{8FA9CE05-0658-4A91-944C-6ADD3DC4F15D}" dateTime="2021-11-10T15:05:58" maxSheetId="4" userName="Natalija Vdobčenko" r:id="rId2360" minRId="11885" maxRId="11887">
    <sheetIdMap count="3">
      <sheetId val="1"/>
      <sheetId val="2"/>
      <sheetId val="3"/>
    </sheetIdMap>
  </header>
  <header guid="{483DE6ED-6E44-49D9-8B40-5ECB25CD5C68}" dateTime="2021-11-10T15:06:49" maxSheetId="4" userName="Natalija Vdobčenko" r:id="rId2361" minRId="11888" maxRId="11889">
    <sheetIdMap count="3">
      <sheetId val="1"/>
      <sheetId val="2"/>
      <sheetId val="3"/>
    </sheetIdMap>
  </header>
  <header guid="{528F1053-B711-4F35-9FB3-FBE85001F4B7}" dateTime="2021-11-10T15:12:45" maxSheetId="4" userName="Natalija Vdobčenko" r:id="rId2362" minRId="11890" maxRId="11895">
    <sheetIdMap count="3">
      <sheetId val="1"/>
      <sheetId val="2"/>
      <sheetId val="3"/>
    </sheetIdMap>
  </header>
  <header guid="{943EDDDB-E4FC-4BDE-AA16-CBACCAFD9172}" dateTime="2021-11-10T15:17:39" maxSheetId="4" userName="Natalija Vdobčenko" r:id="rId2363" minRId="11896" maxRId="11899">
    <sheetIdMap count="3">
      <sheetId val="1"/>
      <sheetId val="2"/>
      <sheetId val="3"/>
    </sheetIdMap>
  </header>
  <header guid="{14079C75-30B4-4DD9-9454-12478B710ED1}" dateTime="2021-11-10T15:19:00" maxSheetId="4" userName="Natalija Vdobčenko" r:id="rId2364" minRId="11900" maxRId="11901">
    <sheetIdMap count="3">
      <sheetId val="1"/>
      <sheetId val="2"/>
      <sheetId val="3"/>
    </sheetIdMap>
  </header>
  <header guid="{4F884F44-4A05-4B8D-90A4-E6775CF61FB8}" dateTime="2021-11-10T15:22:43" maxSheetId="4" userName="Natalija Vdobčenko" r:id="rId2365" minRId="11902" maxRId="11904">
    <sheetIdMap count="3">
      <sheetId val="1"/>
      <sheetId val="2"/>
      <sheetId val="3"/>
    </sheetIdMap>
  </header>
  <header guid="{E4E5FEE7-C30D-4D80-A3FD-D78F2D85421D}" dateTime="2021-11-10T15:22:47" maxSheetId="4" userName="Natalija Vdobčenko" r:id="rId2366">
    <sheetIdMap count="3">
      <sheetId val="1"/>
      <sheetId val="2"/>
      <sheetId val="3"/>
    </sheetIdMap>
  </header>
  <header guid="{48141578-B2E2-466B-9DE9-3A56CF2E2C92}" dateTime="2021-11-10T15:33:44" maxSheetId="4" userName="Natalija Vdobčenko" r:id="rId2367" minRId="11905" maxRId="11906">
    <sheetIdMap count="3">
      <sheetId val="1"/>
      <sheetId val="2"/>
      <sheetId val="3"/>
    </sheetIdMap>
  </header>
  <header guid="{A7960682-6DBB-4AB1-BFE7-A6785515F80D}" dateTime="2021-11-10T15:38:12" maxSheetId="4" userName="Natalija Vdobčenko" r:id="rId2368" minRId="11907" maxRId="11920">
    <sheetIdMap count="3">
      <sheetId val="1"/>
      <sheetId val="2"/>
      <sheetId val="3"/>
    </sheetIdMap>
  </header>
  <header guid="{D4659875-BCED-41E8-BEBB-19822BB9FD6E}" dateTime="2021-11-10T15:40:41" maxSheetId="4" userName="Natalija Vdobčenko" r:id="rId2369" minRId="11921" maxRId="11922">
    <sheetIdMap count="3">
      <sheetId val="1"/>
      <sheetId val="2"/>
      <sheetId val="3"/>
    </sheetIdMap>
  </header>
  <header guid="{E662E367-3C1D-4AFF-B19F-C39C1499F448}" dateTime="2021-11-10T15:57:04" maxSheetId="4" userName="Natalija Vdobčenko" r:id="rId2370" minRId="11923" maxRId="11924">
    <sheetIdMap count="3">
      <sheetId val="1"/>
      <sheetId val="2"/>
      <sheetId val="3"/>
    </sheetIdMap>
  </header>
  <header guid="{DC4218E1-9E3B-47DB-8AEA-BCC9B810F9F8}" dateTime="2021-11-11T09:19:35" maxSheetId="4" userName="Natalija Vdobčenko" r:id="rId2371" minRId="11925" maxRId="11932">
    <sheetIdMap count="3">
      <sheetId val="1"/>
      <sheetId val="2"/>
      <sheetId val="3"/>
    </sheetIdMap>
  </header>
  <header guid="{13C9DFCC-4594-403A-9EAD-F879EF1C1C66}" dateTime="2021-11-11T09:31:56" maxSheetId="4" userName="Natalija Vdobčenko" r:id="rId2372" minRId="11933" maxRId="11936">
    <sheetIdMap count="3">
      <sheetId val="1"/>
      <sheetId val="2"/>
      <sheetId val="3"/>
    </sheetIdMap>
  </header>
  <header guid="{BD47E17B-806C-410B-B20A-166E18038A41}" dateTime="2021-11-11T09:32:26" maxSheetId="4" userName="Natalija Vdobčenko" r:id="rId2373" minRId="11937">
    <sheetIdMap count="3">
      <sheetId val="1"/>
      <sheetId val="2"/>
      <sheetId val="3"/>
    </sheetIdMap>
  </header>
  <header guid="{97F5065D-4779-421E-BAE0-42FD01829663}" dateTime="2021-11-11T10:01:53" maxSheetId="4" userName="Natalija Vdobčenko" r:id="rId2374" minRId="11938" maxRId="11942">
    <sheetIdMap count="3">
      <sheetId val="1"/>
      <sheetId val="2"/>
      <sheetId val="3"/>
    </sheetIdMap>
  </header>
  <header guid="{43DA5F28-CE4F-4834-9BE7-608A217880E0}" dateTime="2021-11-11T10:03:22" maxSheetId="4" userName="Natalija Vdobčenko" r:id="rId2375" minRId="11943" maxRId="11946">
    <sheetIdMap count="3">
      <sheetId val="1"/>
      <sheetId val="2"/>
      <sheetId val="3"/>
    </sheetIdMap>
  </header>
  <header guid="{734E119C-D589-4D8F-8B48-DFFC6F31B00B}" dateTime="2021-11-11T10:04:17" maxSheetId="4" userName="Natalija Vdobčenko" r:id="rId2376" minRId="11947" maxRId="11948">
    <sheetIdMap count="3">
      <sheetId val="1"/>
      <sheetId val="2"/>
      <sheetId val="3"/>
    </sheetIdMap>
  </header>
  <header guid="{26F24A94-E9BF-4530-8FE5-D5B61CC5F41C}" dateTime="2021-11-11T10:18:50" maxSheetId="4" userName="Natalija Vdobčenko" r:id="rId2377">
    <sheetIdMap count="3">
      <sheetId val="1"/>
      <sheetId val="2"/>
      <sheetId val="3"/>
    </sheetIdMap>
  </header>
  <header guid="{598A5B90-CCDA-4796-92B3-04730E4BFC13}" dateTime="2021-11-11T10:23:29" maxSheetId="4" userName="Natalija Vdobčenko" r:id="rId2378" minRId="11949" maxRId="11951">
    <sheetIdMap count="3">
      <sheetId val="1"/>
      <sheetId val="2"/>
      <sheetId val="3"/>
    </sheetIdMap>
  </header>
  <header guid="{3D4338C3-47A6-487D-A3B4-9B33003F456C}" dateTime="2021-11-11T10:40:10" maxSheetId="4" userName="Natalija Vdobčenko" r:id="rId2379">
    <sheetIdMap count="3">
      <sheetId val="1"/>
      <sheetId val="2"/>
      <sheetId val="3"/>
    </sheetIdMap>
  </header>
  <header guid="{46AF487D-34AB-40AF-A9BC-BAE9035AECE9}" dateTime="2021-11-11T10:40:50" maxSheetId="4" userName="Natalija Vdobčenko" r:id="rId2380" minRId="11952" maxRId="11953">
    <sheetIdMap count="3">
      <sheetId val="1"/>
      <sheetId val="2"/>
      <sheetId val="3"/>
    </sheetIdMap>
  </header>
  <header guid="{BC5B4B6E-4976-40A6-B6B3-CC4951242D64}" dateTime="2021-11-11T10:41:14" maxSheetId="4" userName="Natalija Vdobčenko" r:id="rId2381" minRId="11954" maxRId="11955">
    <sheetIdMap count="3">
      <sheetId val="1"/>
      <sheetId val="2"/>
      <sheetId val="3"/>
    </sheetIdMap>
  </header>
  <header guid="{ADE5AFDA-F39C-4676-BC70-249D26228908}" dateTime="2021-11-11T10:50:30" maxSheetId="4" userName="Natalija Vdobčenko" r:id="rId2382" minRId="11956" maxRId="11960">
    <sheetIdMap count="3">
      <sheetId val="1"/>
      <sheetId val="2"/>
      <sheetId val="3"/>
    </sheetIdMap>
  </header>
  <header guid="{4903C723-C1B7-439E-BA34-22838AE57CB7}" dateTime="2021-11-11T13:27:28" maxSheetId="4" userName="Natalija Vdobčenko" r:id="rId2383" minRId="11961" maxRId="11963">
    <sheetIdMap count="3">
      <sheetId val="1"/>
      <sheetId val="2"/>
      <sheetId val="3"/>
    </sheetIdMap>
  </header>
  <header guid="{5EBC5F4F-E2EF-43F4-94C0-7223ED046F8B}" dateTime="2021-11-11T13:28:58" maxSheetId="4" userName="Natalija Vdobčenko" r:id="rId2384" minRId="11964" maxRId="11966">
    <sheetIdMap count="3">
      <sheetId val="1"/>
      <sheetId val="2"/>
      <sheetId val="3"/>
    </sheetIdMap>
  </header>
  <header guid="{BB2F0362-996E-4EC5-A006-38D4CD49BC9F}" dateTime="2021-11-11T13:30:42" maxSheetId="4" userName="Natalija Vdobčenko" r:id="rId2385" minRId="11967" maxRId="11970">
    <sheetIdMap count="3">
      <sheetId val="1"/>
      <sheetId val="2"/>
      <sheetId val="3"/>
    </sheetIdMap>
  </header>
  <header guid="{10796642-5B6B-4A23-A3A5-E61E71BE8FC2}" dateTime="2021-11-11T13:31:43" maxSheetId="4" userName="Natalija Vdobčenko" r:id="rId2386" minRId="11971">
    <sheetIdMap count="3">
      <sheetId val="1"/>
      <sheetId val="2"/>
      <sheetId val="3"/>
    </sheetIdMap>
  </header>
  <header guid="{2DC8A552-CE52-44AD-A292-59B6A880C8C4}" dateTime="2021-11-11T13:33:10" maxSheetId="4" userName="Natalija Vdobčenko" r:id="rId2387" minRId="11972" maxRId="11973">
    <sheetIdMap count="3">
      <sheetId val="1"/>
      <sheetId val="2"/>
      <sheetId val="3"/>
    </sheetIdMap>
  </header>
  <header guid="{37FC85A8-0C28-4E67-BE2F-8FE09413D850}" dateTime="2021-11-11T13:34:18" maxSheetId="4" userName="Natalija Vdobčenko" r:id="rId2388" minRId="11974">
    <sheetIdMap count="3">
      <sheetId val="1"/>
      <sheetId val="2"/>
      <sheetId val="3"/>
    </sheetIdMap>
  </header>
  <header guid="{75C84979-5037-4365-8E03-52D9DF6B4D76}" dateTime="2021-11-11T13:35:57" maxSheetId="4" userName="Natalija Vdobčenko" r:id="rId2389" minRId="11975" maxRId="11978">
    <sheetIdMap count="3">
      <sheetId val="1"/>
      <sheetId val="2"/>
      <sheetId val="3"/>
    </sheetIdMap>
  </header>
  <header guid="{95D4DEED-32FB-4BC1-A483-3E068348B96B}" dateTime="2021-11-11T13:37:19" maxSheetId="4" userName="Natalija Vdobčenko" r:id="rId2390" minRId="11979" maxRId="11980">
    <sheetIdMap count="3">
      <sheetId val="1"/>
      <sheetId val="2"/>
      <sheetId val="3"/>
    </sheetIdMap>
  </header>
  <header guid="{9C585B85-54C1-4FDA-AD61-2BBA2D9FF41A}" dateTime="2021-11-11T13:43:24" maxSheetId="4" userName="Natalija Vdobčenko" r:id="rId2391" minRId="11981" maxRId="11982">
    <sheetIdMap count="3">
      <sheetId val="1"/>
      <sheetId val="2"/>
      <sheetId val="3"/>
    </sheetIdMap>
  </header>
  <header guid="{1278E389-C8AF-4753-803D-A11403AAAFE0}" dateTime="2021-11-11T13:45:18" maxSheetId="4" userName="Natalija Vdobčenko" r:id="rId2392" minRId="11983" maxRId="11984">
    <sheetIdMap count="3">
      <sheetId val="1"/>
      <sheetId val="2"/>
      <sheetId val="3"/>
    </sheetIdMap>
  </header>
  <header guid="{A0A28EED-1FAF-4EF9-A2CA-079917E0FC9A}" dateTime="2021-11-11T13:45:47" maxSheetId="4" userName="Natalija Vdobčenko" r:id="rId2393" minRId="11985" maxRId="11987">
    <sheetIdMap count="3">
      <sheetId val="1"/>
      <sheetId val="2"/>
      <sheetId val="3"/>
    </sheetIdMap>
  </header>
  <header guid="{9EC1E6C9-32EA-4DBF-A41B-30EAD6CF0017}" dateTime="2021-11-11T13:46:48" maxSheetId="4" userName="Natalija Vdobčenko" r:id="rId2394" minRId="11988">
    <sheetIdMap count="3">
      <sheetId val="1"/>
      <sheetId val="2"/>
      <sheetId val="3"/>
    </sheetIdMap>
  </header>
  <header guid="{DC286FF2-CC98-44B2-A603-F89E0665A2E8}" dateTime="2021-11-11T13:46:53" maxSheetId="4" userName="Natalija Vdobčenko" r:id="rId2395" minRId="11989">
    <sheetIdMap count="3">
      <sheetId val="1"/>
      <sheetId val="2"/>
      <sheetId val="3"/>
    </sheetIdMap>
  </header>
  <header guid="{20F2239A-8A96-44EC-AA2A-7F8580ECA75B}" dateTime="2021-11-11T13:47:15" maxSheetId="4" userName="Natalija Vdobčenko" r:id="rId2396" minRId="11990">
    <sheetIdMap count="3">
      <sheetId val="1"/>
      <sheetId val="2"/>
      <sheetId val="3"/>
    </sheetIdMap>
  </header>
  <header guid="{D4B25B62-AEB0-4098-810C-FCDC94059B3C}" dateTime="2021-11-11T13:48:08" maxSheetId="4" userName="Natalija Vdobčenko" r:id="rId2397" minRId="11991" maxRId="11997">
    <sheetIdMap count="3">
      <sheetId val="1"/>
      <sheetId val="2"/>
      <sheetId val="3"/>
    </sheetIdMap>
  </header>
  <header guid="{31F7EE02-4771-49D7-8655-D4CD3140E8DA}" dateTime="2021-11-11T13:53:27" maxSheetId="4" userName="Natalija Vdobčenko" r:id="rId2398" minRId="11998" maxRId="12008">
    <sheetIdMap count="3">
      <sheetId val="1"/>
      <sheetId val="2"/>
      <sheetId val="3"/>
    </sheetIdMap>
  </header>
  <header guid="{583A45E2-BCD6-4DC9-8E9B-56CE636E781E}" dateTime="2021-11-11T13:54:13" maxSheetId="4" userName="Natalija Vdobčenko" r:id="rId2399" minRId="12009">
    <sheetIdMap count="3">
      <sheetId val="1"/>
      <sheetId val="2"/>
      <sheetId val="3"/>
    </sheetIdMap>
  </header>
  <header guid="{81FE42E6-0D15-40F3-9D47-CE917F2B6C76}" dateTime="2021-11-11T13:54:27" maxSheetId="4" userName="Natalija Vdobčenko" r:id="rId2400" minRId="12010">
    <sheetIdMap count="3">
      <sheetId val="1"/>
      <sheetId val="2"/>
      <sheetId val="3"/>
    </sheetIdMap>
  </header>
  <header guid="{7295B1A5-067A-4558-84D1-958A41729536}" dateTime="2021-11-11T14:09:16" maxSheetId="4" userName="Natalija Vdobčenko" r:id="rId2401" minRId="12011">
    <sheetIdMap count="3">
      <sheetId val="1"/>
      <sheetId val="2"/>
      <sheetId val="3"/>
    </sheetIdMap>
  </header>
  <header guid="{6898B2BE-6092-4E11-A967-B38CB1B78A8B}" dateTime="2021-11-11T14:10:06" maxSheetId="4" userName="Natalija Vdobčenko" r:id="rId2402" minRId="12012" maxRId="12013">
    <sheetIdMap count="3">
      <sheetId val="1"/>
      <sheetId val="2"/>
      <sheetId val="3"/>
    </sheetIdMap>
  </header>
  <header guid="{202DFB9B-6F40-4E35-B90B-F0CE5027C148}" dateTime="2021-11-11T14:14:18" maxSheetId="4" userName="Natalija Vdobčenko" r:id="rId2403" minRId="12014" maxRId="12018">
    <sheetIdMap count="3">
      <sheetId val="1"/>
      <sheetId val="2"/>
      <sheetId val="3"/>
    </sheetIdMap>
  </header>
  <header guid="{12D3D63A-E7A0-469A-95CD-1ADC5FACCE84}" dateTime="2021-11-11T14:16:08" maxSheetId="4" userName="Natalija Vdobčenko" r:id="rId2404" minRId="12019" maxRId="12020">
    <sheetIdMap count="3">
      <sheetId val="1"/>
      <sheetId val="2"/>
      <sheetId val="3"/>
    </sheetIdMap>
  </header>
  <header guid="{AEA3E20C-67BD-4257-85DA-970DFCD0EDDA}" dateTime="2021-11-11T14:17:47" maxSheetId="4" userName="Natalija Vdobčenko" r:id="rId2405" minRId="12021" maxRId="12026">
    <sheetIdMap count="3">
      <sheetId val="1"/>
      <sheetId val="2"/>
      <sheetId val="3"/>
    </sheetIdMap>
  </header>
  <header guid="{27B916CB-DE12-4173-917E-C4F408E2891C}" dateTime="2021-11-11T14:19:12" maxSheetId="4" userName="Natalija Vdobčenko" r:id="rId2406" minRId="12027" maxRId="12031">
    <sheetIdMap count="3">
      <sheetId val="1"/>
      <sheetId val="2"/>
      <sheetId val="3"/>
    </sheetIdMap>
  </header>
  <header guid="{523190E6-1E2D-4F0E-B326-9406AEB41433}" dateTime="2021-11-11T14:22:48" maxSheetId="4" userName="Natalija Vdobčenko" r:id="rId2407" minRId="12032" maxRId="12038">
    <sheetIdMap count="3">
      <sheetId val="1"/>
      <sheetId val="2"/>
      <sheetId val="3"/>
    </sheetIdMap>
  </header>
  <header guid="{E75FF37E-62CA-4847-B598-E677E035DC6B}" dateTime="2021-11-11T14:24:48" maxSheetId="4" userName="Natalija Vdobčenko" r:id="rId2408" minRId="12039">
    <sheetIdMap count="3">
      <sheetId val="1"/>
      <sheetId val="2"/>
      <sheetId val="3"/>
    </sheetIdMap>
  </header>
  <header guid="{B54996B5-5774-4958-ACD5-A270B4977E45}" dateTime="2021-11-11T14:26:53" maxSheetId="4" userName="Natalija Vdobčenko" r:id="rId2409" minRId="12040" maxRId="12043">
    <sheetIdMap count="3">
      <sheetId val="1"/>
      <sheetId val="2"/>
      <sheetId val="3"/>
    </sheetIdMap>
  </header>
  <header guid="{1B647861-3862-4274-99C4-99B056C6B2AA}" dateTime="2021-11-11T14:31:20" maxSheetId="4" userName="Natalija Vdobčenko" r:id="rId2410" minRId="12044" maxRId="12047">
    <sheetIdMap count="3">
      <sheetId val="1"/>
      <sheetId val="2"/>
      <sheetId val="3"/>
    </sheetIdMap>
  </header>
  <header guid="{B55062C8-5D40-4E5F-A094-EB41BF86952A}" dateTime="2021-11-11T14:36:52" maxSheetId="4" userName="Natalija Vdobčenko" r:id="rId2411" minRId="12048" maxRId="12054">
    <sheetIdMap count="3">
      <sheetId val="1"/>
      <sheetId val="2"/>
      <sheetId val="3"/>
    </sheetIdMap>
  </header>
  <header guid="{ED88FF5D-A16E-4003-88F1-C34F013CC468}" dateTime="2021-11-11T15:13:34" maxSheetId="4" userName="Natalija Vdobčenko" r:id="rId2412" minRId="12055">
    <sheetIdMap count="3">
      <sheetId val="1"/>
      <sheetId val="2"/>
      <sheetId val="3"/>
    </sheetIdMap>
  </header>
  <header guid="{DB9E4554-2A3B-4976-9410-D4442F4B1BAB}" dateTime="2021-11-11T15:13:56" maxSheetId="4" userName="Natalija Vdobčenko" r:id="rId2413" minRId="12056">
    <sheetIdMap count="3">
      <sheetId val="1"/>
      <sheetId val="2"/>
      <sheetId val="3"/>
    </sheetIdMap>
  </header>
  <header guid="{84B31D84-8EE6-4DFD-BBCD-EA22A219D440}" dateTime="2021-11-11T15:34:43" maxSheetId="4" userName="Natalija Vdobčenko" r:id="rId2414">
    <sheetIdMap count="3">
      <sheetId val="1"/>
      <sheetId val="2"/>
      <sheetId val="3"/>
    </sheetIdMap>
  </header>
  <header guid="{4385CBBA-4F71-484E-BC95-5D9A9594B4A7}" dateTime="2021-11-11T15:35:01" maxSheetId="4" userName="Natalija Vdobčenko" r:id="rId2415" minRId="12057">
    <sheetIdMap count="3">
      <sheetId val="1"/>
      <sheetId val="2"/>
      <sheetId val="3"/>
    </sheetIdMap>
  </header>
  <header guid="{304BD4FE-A9F7-4017-83BC-E68F13FFF5F6}" dateTime="2021-11-11T15:35:08" maxSheetId="4" userName="Natalija Vdobčenko" r:id="rId2416" minRId="12058">
    <sheetIdMap count="3">
      <sheetId val="1"/>
      <sheetId val="2"/>
      <sheetId val="3"/>
    </sheetIdMap>
  </header>
  <header guid="{59009E76-C884-44C6-B275-2E39621377BB}" dateTime="2021-11-11T15:35:33" maxSheetId="4" userName="Natalija Vdobčenko" r:id="rId2417" minRId="12059" maxRId="12060">
    <sheetIdMap count="3">
      <sheetId val="1"/>
      <sheetId val="2"/>
      <sheetId val="3"/>
    </sheetIdMap>
  </header>
  <header guid="{52440853-57A5-48A4-942D-5A518E661652}" dateTime="2021-11-11T15:36:20" maxSheetId="4" userName="Natalija Vdobčenko" r:id="rId2418" minRId="12061" maxRId="12063">
    <sheetIdMap count="3">
      <sheetId val="1"/>
      <sheetId val="2"/>
      <sheetId val="3"/>
    </sheetIdMap>
  </header>
  <header guid="{8C4B65F9-4C65-4D17-B2CD-FF87781F394E}" dateTime="2021-11-11T15:36:42" maxSheetId="4" userName="Natalija Vdobčenko" r:id="rId2419" minRId="12064" maxRId="12065">
    <sheetIdMap count="3">
      <sheetId val="1"/>
      <sheetId val="2"/>
      <sheetId val="3"/>
    </sheetIdMap>
  </header>
  <header guid="{35303B39-94C2-4582-A536-AD5CCDF29FE4}" dateTime="2021-11-11T15:36:55" maxSheetId="4" userName="Natalija Vdobčenko" r:id="rId2420" minRId="12066">
    <sheetIdMap count="3">
      <sheetId val="1"/>
      <sheetId val="2"/>
      <sheetId val="3"/>
    </sheetIdMap>
  </header>
  <header guid="{12624D69-409E-47DB-9CCD-EC32AC482E8D}" dateTime="2021-11-11T15:37:03" maxSheetId="4" userName="Natalija Vdobčenko" r:id="rId2421" minRId="12067">
    <sheetIdMap count="3">
      <sheetId val="1"/>
      <sheetId val="2"/>
      <sheetId val="3"/>
    </sheetIdMap>
  </header>
  <header guid="{35A1A040-4D37-4EB9-A7AB-DB5300D3532D}" dateTime="2021-11-11T15:37:41" maxSheetId="4" userName="Natalija Vdobčenko" r:id="rId2422" minRId="12068">
    <sheetIdMap count="3">
      <sheetId val="1"/>
      <sheetId val="2"/>
      <sheetId val="3"/>
    </sheetIdMap>
  </header>
  <header guid="{02A79E7C-2FBD-4257-AF45-43B30A74033E}" dateTime="2021-11-12T09:14:56" maxSheetId="4" userName="Natalija Vdobčenko" r:id="rId2423" minRId="12069">
    <sheetIdMap count="3">
      <sheetId val="1"/>
      <sheetId val="2"/>
      <sheetId val="3"/>
    </sheetIdMap>
  </header>
  <header guid="{A8F42E9A-7FFE-4A01-B0C3-37806B9E1549}" dateTime="2021-11-12T09:47:01" maxSheetId="4" userName="Jolanta Kalniņa" r:id="rId2424" minRId="12070">
    <sheetIdMap count="3">
      <sheetId val="1"/>
      <sheetId val="2"/>
      <sheetId val="3"/>
    </sheetIdMap>
  </header>
  <header guid="{C9E3C42F-50E9-4175-9C4B-6A0F69567703}" dateTime="2021-11-12T10:14:03" maxSheetId="4" userName="Jolanta Kalniņa" r:id="rId2425" minRId="12072" maxRId="12073">
    <sheetIdMap count="3">
      <sheetId val="1"/>
      <sheetId val="2"/>
      <sheetId val="3"/>
    </sheetIdMap>
  </header>
  <header guid="{EF3ED62B-406C-4FD0-B9EE-CE9B28F62728}" dateTime="2021-11-12T10:11:11" maxSheetId="4" userName="Natalija Vdobčenko" r:id="rId2426">
    <sheetIdMap count="3">
      <sheetId val="1"/>
      <sheetId val="2"/>
      <sheetId val="3"/>
    </sheetIdMap>
  </header>
  <header guid="{9508FA63-D4FF-48FF-9C8D-6EF91EC88743}" dateTime="2021-11-12T10:11:44" maxSheetId="4" userName="Natalija Vdobčenko" r:id="rId2427" minRId="12075" maxRId="12076">
    <sheetIdMap count="3">
      <sheetId val="1"/>
      <sheetId val="2"/>
      <sheetId val="3"/>
    </sheetIdMap>
  </header>
  <header guid="{52F34FE9-37DC-49CC-A4A5-E19C7434FC8C}" dateTime="2021-11-12T10:25:59" maxSheetId="4" userName="Jolanta Kalniņa" r:id="rId2428" minRId="12077" maxRId="12079">
    <sheetIdMap count="3">
      <sheetId val="1"/>
      <sheetId val="2"/>
      <sheetId val="3"/>
    </sheetIdMap>
  </header>
  <header guid="{64FD3E1E-87E0-4D2C-97C3-13A44DB59D2D}" dateTime="2021-11-12T11:10:38" maxSheetId="4" userName="Natalija Vdobčenko" r:id="rId2429" minRId="12081" maxRId="12082">
    <sheetIdMap count="3">
      <sheetId val="1"/>
      <sheetId val="2"/>
      <sheetId val="3"/>
    </sheetIdMap>
  </header>
  <header guid="{8FECD3F6-4F06-40A9-BA7B-1794B0B130B0}" dateTime="2021-11-12T13:15:54" maxSheetId="4" userName="Natalija Vdobčenko" r:id="rId2430" minRId="12083">
    <sheetIdMap count="3">
      <sheetId val="1"/>
      <sheetId val="2"/>
      <sheetId val="3"/>
    </sheetIdMap>
  </header>
  <header guid="{14C82B5B-2FD2-424F-A20A-3897A45761A6}" dateTime="2021-11-12T13:16:40" maxSheetId="4" userName="Natalija Vdobčenko" r:id="rId2431" minRId="12084" maxRId="12085">
    <sheetIdMap count="3">
      <sheetId val="1"/>
      <sheetId val="2"/>
      <sheetId val="3"/>
    </sheetIdMap>
  </header>
  <header guid="{56B5C8C3-37DB-40F6-97BE-5C99B0E63A7F}" dateTime="2021-11-12T13:35:34" maxSheetId="4" userName="Natalija Vdobčenko" r:id="rId2432" minRId="12086" maxRId="12089">
    <sheetIdMap count="3">
      <sheetId val="1"/>
      <sheetId val="2"/>
      <sheetId val="3"/>
    </sheetIdMap>
  </header>
  <header guid="{70BA6883-FCEB-4435-8D2F-7CF1D96CB405}" dateTime="2021-11-12T13:36:25" maxSheetId="4" userName="Natalija Vdobčenko" r:id="rId2433" minRId="12090" maxRId="12092">
    <sheetIdMap count="3">
      <sheetId val="1"/>
      <sheetId val="2"/>
      <sheetId val="3"/>
    </sheetIdMap>
  </header>
  <header guid="{8CB58C93-5E9E-4E37-960F-67180C82AFEB}" dateTime="2021-11-12T13:38:16" maxSheetId="4" userName="Natalija Vdobčenko" r:id="rId2434" minRId="12093" maxRId="12108">
    <sheetIdMap count="3">
      <sheetId val="1"/>
      <sheetId val="2"/>
      <sheetId val="3"/>
    </sheetIdMap>
  </header>
  <header guid="{C6607D4D-708F-4076-893F-3FAFB87B6BC1}" dateTime="2021-11-12T13:38:34" maxSheetId="4" userName="Natalija Vdobčenko" r:id="rId2435" minRId="12109">
    <sheetIdMap count="3">
      <sheetId val="1"/>
      <sheetId val="2"/>
      <sheetId val="3"/>
    </sheetIdMap>
  </header>
  <header guid="{68F4DEE7-38BB-47C1-BE36-5AAEB51B1DE6}" dateTime="2021-11-12T13:39:57" maxSheetId="4" userName="Natalija Vdobčenko" r:id="rId2436" minRId="12110" maxRId="12111">
    <sheetIdMap count="3">
      <sheetId val="1"/>
      <sheetId val="2"/>
      <sheetId val="3"/>
    </sheetIdMap>
  </header>
  <header guid="{D7CAAE82-E10F-4908-87C3-C2496A69A4E3}" dateTime="2021-11-13T08:17:05" maxSheetId="4" userName="Natalija Vdobčenko" r:id="rId2437">
    <sheetIdMap count="3">
      <sheetId val="1"/>
      <sheetId val="2"/>
      <sheetId val="3"/>
    </sheetIdMap>
  </header>
  <header guid="{D949604D-76A9-4316-8C37-3074DFCD7602}" dateTime="2021-11-13T10:30:31" maxSheetId="4" userName="Natalija Vdobčenko" r:id="rId2438">
    <sheetIdMap count="3">
      <sheetId val="1"/>
      <sheetId val="2"/>
      <sheetId val="3"/>
    </sheetIdMap>
  </header>
  <header guid="{D9485556-FBFC-483C-B645-6E3BDCCC4944}" dateTime="2021-11-13T10:50:07" maxSheetId="4" userName="Natalija Vdobčenko" r:id="rId2439" minRId="12112" maxRId="12113">
    <sheetIdMap count="3">
      <sheetId val="1"/>
      <sheetId val="2"/>
      <sheetId val="3"/>
    </sheetIdMap>
  </header>
  <header guid="{3EACBBBC-98AD-46CB-82C8-C69613607791}" dateTime="2021-11-13T10:52:21" maxSheetId="4" userName="Natalija Vdobčenko" r:id="rId2440" minRId="12114">
    <sheetIdMap count="3">
      <sheetId val="1"/>
      <sheetId val="2"/>
      <sheetId val="3"/>
    </sheetIdMap>
  </header>
  <header guid="{BCBCE02E-A6E0-4234-AF99-9162DE6EDE24}" dateTime="2021-11-13T10:53:06" maxSheetId="4" userName="Natalija Vdobčenko" r:id="rId2441" minRId="12115">
    <sheetIdMap count="3">
      <sheetId val="1"/>
      <sheetId val="2"/>
      <sheetId val="3"/>
    </sheetIdMap>
  </header>
  <header guid="{1E9728FC-AFBA-4BA1-8D88-3A7F4DBB2800}" dateTime="2021-11-13T10:55:32" maxSheetId="4" userName="Natalija Vdobčenko" r:id="rId2442" minRId="12116">
    <sheetIdMap count="3">
      <sheetId val="1"/>
      <sheetId val="2"/>
      <sheetId val="3"/>
    </sheetIdMap>
  </header>
  <header guid="{40B4A222-EADC-423A-B472-5B7CBC131073}" dateTime="2021-11-13T10:55:48" maxSheetId="4" userName="Natalija Vdobčenko" r:id="rId2443" minRId="12117">
    <sheetIdMap count="3">
      <sheetId val="1"/>
      <sheetId val="2"/>
      <sheetId val="3"/>
    </sheetIdMap>
  </header>
  <header guid="{F1118EE7-7406-435F-A5D6-8A543EDC1F37}" dateTime="2021-11-13T11:03:42" maxSheetId="4" userName="Natalija Vdobčenko" r:id="rId2444">
    <sheetIdMap count="3">
      <sheetId val="1"/>
      <sheetId val="2"/>
      <sheetId val="3"/>
    </sheetIdMap>
  </header>
  <header guid="{C85D83D8-4739-4972-B06F-0C5868C25520}" dateTime="2021-11-13T11:09:20" maxSheetId="4" userName="Natalija Vdobčenko" r:id="rId2445" minRId="12118">
    <sheetIdMap count="3">
      <sheetId val="1"/>
      <sheetId val="2"/>
      <sheetId val="3"/>
    </sheetIdMap>
  </header>
  <header guid="{51F89E84-C3B3-4228-BCDD-8C6102E832F9}" dateTime="2021-11-13T11:10:59" maxSheetId="4" userName="Natalija Vdobčenko" r:id="rId2446" minRId="12119" maxRId="12122">
    <sheetIdMap count="3">
      <sheetId val="1"/>
      <sheetId val="2"/>
      <sheetId val="3"/>
    </sheetIdMap>
  </header>
  <header guid="{F69C9D5D-DE87-4669-B30C-D9D769BF8775}" dateTime="2021-11-13T11:11:30" maxSheetId="4" userName="Natalija Vdobčenko" r:id="rId2447" minRId="12123">
    <sheetIdMap count="3">
      <sheetId val="1"/>
      <sheetId val="2"/>
      <sheetId val="3"/>
    </sheetIdMap>
  </header>
  <header guid="{49E96502-5E74-4DB8-8629-A6185B9AD42D}" dateTime="2021-11-13T11:14:51" maxSheetId="4" userName="Natalija Vdobčenko" r:id="rId2448" minRId="12124" maxRId="12125">
    <sheetIdMap count="3">
      <sheetId val="1"/>
      <sheetId val="2"/>
      <sheetId val="3"/>
    </sheetIdMap>
  </header>
  <header guid="{9D45259B-2FD9-4580-943B-FF3309B26287}" dateTime="2021-11-13T11:30:32" maxSheetId="4" userName="Natalija Vdobčenko" r:id="rId2449">
    <sheetIdMap count="3">
      <sheetId val="1"/>
      <sheetId val="2"/>
      <sheetId val="3"/>
    </sheetIdMap>
  </header>
  <header guid="{9A1C4EE8-4491-4029-AACD-FF9199059E90}" dateTime="2021-11-13T14:37:42" maxSheetId="4" userName="Natalija Vdobčenko" r:id="rId2450">
    <sheetIdMap count="3">
      <sheetId val="1"/>
      <sheetId val="2"/>
      <sheetId val="3"/>
    </sheetIdMap>
  </header>
  <header guid="{E49B04C6-AEDA-4155-B582-ED79620EE6E9}" dateTime="2021-11-13T14:39:02" maxSheetId="4" userName="Natalija Vdobčenko" r:id="rId2451" minRId="12126" maxRId="12127">
    <sheetIdMap count="3">
      <sheetId val="1"/>
      <sheetId val="2"/>
      <sheetId val="3"/>
    </sheetIdMap>
  </header>
  <header guid="{50C774A0-7615-470A-A5BB-FAD49D208A3F}" dateTime="2021-11-15T09:31:29" maxSheetId="4" userName="Natalija Vdobčenko" r:id="rId2452" minRId="12128">
    <sheetIdMap count="3">
      <sheetId val="1"/>
      <sheetId val="2"/>
      <sheetId val="3"/>
    </sheetIdMap>
  </header>
  <header guid="{841A1D47-8912-4394-96E0-7413EEFDF736}" dateTime="2021-11-15T09:31:50" maxSheetId="4" userName="Natalija Vdobčenko" r:id="rId2453" minRId="12129" maxRId="12131">
    <sheetIdMap count="3">
      <sheetId val="1"/>
      <sheetId val="2"/>
      <sheetId val="3"/>
    </sheetIdMap>
  </header>
  <header guid="{A954FDCA-14AD-440A-AD56-C23534DBB24F}" dateTime="2021-11-15T09:32:19" maxSheetId="4" userName="Natalija Vdobčenko" r:id="rId2454" minRId="12132">
    <sheetIdMap count="3">
      <sheetId val="1"/>
      <sheetId val="2"/>
      <sheetId val="3"/>
    </sheetIdMap>
  </header>
  <header guid="{7EC60D46-672C-4EB2-BB39-273DC3894B3B}" dateTime="2021-11-15T09:44:21" maxSheetId="4" userName="Natalija Vdobčenko" r:id="rId2455" minRId="12133" maxRId="12140">
    <sheetIdMap count="3">
      <sheetId val="1"/>
      <sheetId val="2"/>
      <sheetId val="3"/>
    </sheetIdMap>
  </header>
  <header guid="{EB93AE21-6B7C-4A50-900B-C4743BDBE76E}" dateTime="2021-11-15T09:45:52" maxSheetId="4" userName="Natalija Vdobčenko" r:id="rId2456" minRId="12141">
    <sheetIdMap count="3">
      <sheetId val="1"/>
      <sheetId val="2"/>
      <sheetId val="3"/>
    </sheetIdMap>
  </header>
  <header guid="{1503A0A8-2CD0-47D5-9FD6-2B6C1CFDC303}" dateTime="2021-11-15T09:47:53" maxSheetId="4" userName="Natalija Vdobčenko" r:id="rId2457" minRId="12142" maxRId="12144">
    <sheetIdMap count="3">
      <sheetId val="1"/>
      <sheetId val="2"/>
      <sheetId val="3"/>
    </sheetIdMap>
  </header>
  <header guid="{587DC6A2-2C67-47FB-87DC-D77422886627}" dateTime="2021-11-15T09:48:47" maxSheetId="4" userName="Natalija Vdobčenko" r:id="rId2458" minRId="12145" maxRId="12146">
    <sheetIdMap count="3">
      <sheetId val="1"/>
      <sheetId val="2"/>
      <sheetId val="3"/>
    </sheetIdMap>
  </header>
  <header guid="{1467880D-07BC-48C5-97A3-BEBB38C56593}" dateTime="2021-11-15T09:50:48" maxSheetId="4" userName="Natalija Vdobčenko" r:id="rId2459" minRId="12147" maxRId="12148">
    <sheetIdMap count="3">
      <sheetId val="1"/>
      <sheetId val="2"/>
      <sheetId val="3"/>
    </sheetIdMap>
  </header>
  <header guid="{2CE51837-06D3-40C2-B823-139380801A5C}" dateTime="2021-11-15T10:57:46" maxSheetId="4" userName="Natalija Vdobčenko" r:id="rId2460" minRId="12149">
    <sheetIdMap count="3">
      <sheetId val="1"/>
      <sheetId val="2"/>
      <sheetId val="3"/>
    </sheetIdMap>
  </header>
  <header guid="{8A5F7B05-B581-41B4-A670-6F7C817C511B}" dateTime="2021-11-15T10:59:25" maxSheetId="4" userName="Natalija Vdobčenko" r:id="rId2461" minRId="12150">
    <sheetIdMap count="3">
      <sheetId val="1"/>
      <sheetId val="2"/>
      <sheetId val="3"/>
    </sheetIdMap>
  </header>
  <header guid="{5F1ACB23-6F26-4691-AC89-C9D1A1FC9C54}" dateTime="2021-11-15T11:01:45" maxSheetId="4" userName="Natalija Vdobčenko" r:id="rId2462" minRId="12151">
    <sheetIdMap count="3">
      <sheetId val="1"/>
      <sheetId val="2"/>
      <sheetId val="3"/>
    </sheetIdMap>
  </header>
  <header guid="{5DCB68D3-CA97-4991-A35D-6A0F2DE0A9BA}" dateTime="2021-11-15T11:11:11" maxSheetId="4" userName="Natalija Vdobčenko" r:id="rId2463">
    <sheetIdMap count="3">
      <sheetId val="1"/>
      <sheetId val="2"/>
      <sheetId val="3"/>
    </sheetIdMap>
  </header>
  <header guid="{70CCD33A-2E03-409A-8E31-90FEFFED7202}" dateTime="2021-11-15T11:48:14" maxSheetId="4" userName="Natalija Vdobčenko" r:id="rId2464" minRId="12152" maxRId="12156">
    <sheetIdMap count="3">
      <sheetId val="1"/>
      <sheetId val="2"/>
      <sheetId val="3"/>
    </sheetIdMap>
  </header>
  <header guid="{BF13598D-3429-4B0C-803E-46B836107F3F}" dateTime="2021-11-15T11:48:50" maxSheetId="4" userName="Natalija Vdobčenko" r:id="rId2465" minRId="12157" maxRId="12160">
    <sheetIdMap count="3">
      <sheetId val="1"/>
      <sheetId val="2"/>
      <sheetId val="3"/>
    </sheetIdMap>
  </header>
  <header guid="{D27AF664-91EE-4D4D-94BC-978CBC4CD946}" dateTime="2021-11-15T12:04:20" maxSheetId="4" userName="Natalija Vdobčenko" r:id="rId2466" minRId="12161">
    <sheetIdMap count="3">
      <sheetId val="1"/>
      <sheetId val="2"/>
      <sheetId val="3"/>
    </sheetIdMap>
  </header>
  <header guid="{9C85BB58-0B41-4CC8-BB13-0A6A708C5DE5}" dateTime="2021-11-15T13:13:01" maxSheetId="4" userName="Natalija Vdobčenko" r:id="rId2467">
    <sheetIdMap count="3">
      <sheetId val="1"/>
      <sheetId val="2"/>
      <sheetId val="3"/>
    </sheetIdMap>
  </header>
  <header guid="{7CBDC2C3-E688-4E0B-B81F-0D0EC83EA231}" dateTime="2021-11-15T13:27:46" maxSheetId="4" userName="Natalija Vdobčenko" r:id="rId2468" minRId="12162">
    <sheetIdMap count="3">
      <sheetId val="1"/>
      <sheetId val="2"/>
      <sheetId val="3"/>
    </sheetIdMap>
  </header>
  <header guid="{D327DB8C-B5C7-4545-9589-F3C1AF11079A}" dateTime="2021-11-15T13:28:24" maxSheetId="4" userName="Natalija Vdobčenko" r:id="rId2469" minRId="12163" maxRId="12164">
    <sheetIdMap count="3">
      <sheetId val="1"/>
      <sheetId val="2"/>
      <sheetId val="3"/>
    </sheetIdMap>
  </header>
  <header guid="{C2D46002-FC93-460E-B859-B50832C0BC5E}" dateTime="2021-11-15T13:29:23" maxSheetId="4" userName="Natalija Vdobčenko" r:id="rId2470" minRId="12165">
    <sheetIdMap count="3">
      <sheetId val="1"/>
      <sheetId val="2"/>
      <sheetId val="3"/>
    </sheetIdMap>
  </header>
  <header guid="{DA1E0BD9-ABAE-47A8-B8A1-1E99C435A0C1}" dateTime="2021-11-15T13:30:34" maxSheetId="4" userName="Natalija Vdobčenko" r:id="rId2471">
    <sheetIdMap count="3">
      <sheetId val="1"/>
      <sheetId val="2"/>
      <sheetId val="3"/>
    </sheetIdMap>
  </header>
  <header guid="{E4E651EC-AE37-4A8E-9F8C-2F3D571BD0CA}" dateTime="2021-11-15T13:35:59" maxSheetId="4" userName="Natalija Vdobčenko" r:id="rId2472" minRId="12166" maxRId="12185">
    <sheetIdMap count="3">
      <sheetId val="1"/>
      <sheetId val="2"/>
      <sheetId val="3"/>
    </sheetIdMap>
  </header>
  <header guid="{B4C53172-FA63-446E-8718-8FEE25A26C4B}" dateTime="2021-11-15T13:36:15" maxSheetId="4" userName="Natalija Vdobčenko" r:id="rId2473" minRId="12186">
    <sheetIdMap count="3">
      <sheetId val="1"/>
      <sheetId val="2"/>
      <sheetId val="3"/>
    </sheetIdMap>
  </header>
  <header guid="{C969D348-A517-45E0-8ED0-A99A077A8781}" dateTime="2021-11-15T13:37:26" maxSheetId="4" userName="Natalija Vdobčenko" r:id="rId2474" minRId="12187" maxRId="12190">
    <sheetIdMap count="3">
      <sheetId val="1"/>
      <sheetId val="2"/>
      <sheetId val="3"/>
    </sheetIdMap>
  </header>
  <header guid="{499546C8-9D53-4F0D-8ABD-2C463A236F05}" dateTime="2021-11-15T13:42:02" maxSheetId="4" userName="Natalija Vdobčenko" r:id="rId2475" minRId="12191" maxRId="12194">
    <sheetIdMap count="3">
      <sheetId val="1"/>
      <sheetId val="2"/>
      <sheetId val="3"/>
    </sheetIdMap>
  </header>
  <header guid="{0F0B22CB-3EBC-4DCC-A24E-0A354DAC21B4}" dateTime="2021-11-15T13:42:17" maxSheetId="4" userName="Natalija Vdobčenko" r:id="rId2476" minRId="12195" maxRId="12205">
    <sheetIdMap count="3">
      <sheetId val="1"/>
      <sheetId val="2"/>
      <sheetId val="3"/>
    </sheetIdMap>
  </header>
  <header guid="{AE63A75A-3352-4DBE-B159-5B5180957FA5}" dateTime="2021-11-15T13:44:46" maxSheetId="4" userName="Natalija Vdobčenko" r:id="rId2477" minRId="12206" maxRId="12208">
    <sheetIdMap count="3">
      <sheetId val="1"/>
      <sheetId val="2"/>
      <sheetId val="3"/>
    </sheetIdMap>
  </header>
  <header guid="{29D8328C-1366-493C-9B72-0C64ABB3B02B}" dateTime="2021-11-15T13:48:14" maxSheetId="4" userName="Natalija Vdobčenko" r:id="rId2478" minRId="12209" maxRId="12225">
    <sheetIdMap count="3">
      <sheetId val="1"/>
      <sheetId val="2"/>
      <sheetId val="3"/>
    </sheetIdMap>
  </header>
  <header guid="{FA9A9997-9D7E-433B-828C-FD7F0E16BB03}" dateTime="2021-11-15T13:51:49" maxSheetId="4" userName="Natalija Vdobčenko" r:id="rId2479">
    <sheetIdMap count="3">
      <sheetId val="1"/>
      <sheetId val="2"/>
      <sheetId val="3"/>
    </sheetIdMap>
  </header>
  <header guid="{7E9ABF1C-F970-4068-B2BA-7C8103647C06}" dateTime="2021-11-15T13:54:36" maxSheetId="4" userName="Natalija Vdobčenko" r:id="rId2480" minRId="12226" maxRId="12227">
    <sheetIdMap count="3">
      <sheetId val="1"/>
      <sheetId val="2"/>
      <sheetId val="3"/>
    </sheetIdMap>
  </header>
  <header guid="{EDA326FB-BFC1-44AA-A7AF-66DAFB2498F4}" dateTime="2021-11-15T13:54:52" maxSheetId="4" userName="Natalija Vdobčenko" r:id="rId2481">
    <sheetIdMap count="3">
      <sheetId val="1"/>
      <sheetId val="2"/>
      <sheetId val="3"/>
    </sheetIdMap>
  </header>
  <header guid="{80138DA7-AB0F-4B9E-A6B8-474E22572035}" dateTime="2021-11-17T10:03:55" maxSheetId="4" userName="Natalija Vdobčenko" r:id="rId2482">
    <sheetIdMap count="3">
      <sheetId val="1"/>
      <sheetId val="2"/>
      <sheetId val="3"/>
    </sheetIdMap>
  </header>
  <header guid="{1510D758-B421-4DBD-9F2E-4AA6FD81B378}" dateTime="2021-11-17T11:29:05" maxSheetId="4" userName="Natalija Vdobčenko" r:id="rId2483">
    <sheetIdMap count="3">
      <sheetId val="1"/>
      <sheetId val="2"/>
      <sheetId val="3"/>
    </sheetIdMap>
  </header>
  <header guid="{57AAAE06-157E-4C4A-9BE6-807B80D87476}" dateTime="2021-11-17T11:30:10" maxSheetId="4" userName="Natalija Vdobčenko" r:id="rId2484" minRId="12228" maxRId="12229">
    <sheetIdMap count="3">
      <sheetId val="1"/>
      <sheetId val="2"/>
      <sheetId val="3"/>
    </sheetIdMap>
  </header>
  <header guid="{D7347305-977D-4908-89CA-6D6A7F513CE9}" dateTime="2021-11-22T09:40:57" maxSheetId="4" userName="Natalija Vdobčenko" r:id="rId2485">
    <sheetIdMap count="3">
      <sheetId val="1"/>
      <sheetId val="2"/>
      <sheetId val="3"/>
    </sheetIdMap>
  </header>
  <header guid="{86DCA0E9-62B1-4250-9CA5-D2256A12BAF8}" dateTime="2021-11-22T10:37:43" maxSheetId="4" userName="Natalija Vdobčenko" r:id="rId2486" minRId="12230">
    <sheetIdMap count="3">
      <sheetId val="1"/>
      <sheetId val="2"/>
      <sheetId val="3"/>
    </sheetIdMap>
  </header>
  <header guid="{E30A1D1B-EC1C-40F5-90CE-F2C4DA51B792}" dateTime="2021-11-22T10:41:12" maxSheetId="4" userName="Natalija Vdobčenko" r:id="rId2487" minRId="12231">
    <sheetIdMap count="3">
      <sheetId val="1"/>
      <sheetId val="2"/>
      <sheetId val="3"/>
    </sheetIdMap>
  </header>
  <header guid="{574C10DA-FF35-4B3F-A9DB-2560229A4BA2}" dateTime="2021-11-22T10:44:34" maxSheetId="4" userName="Natalija Vdobčenko" r:id="rId2488" minRId="12232">
    <sheetIdMap count="3">
      <sheetId val="1"/>
      <sheetId val="2"/>
      <sheetId val="3"/>
    </sheetIdMap>
  </header>
  <header guid="{38978171-F370-43E8-A0E1-39A97F054CDD}" dateTime="2021-11-22T10:46:17" maxSheetId="4" userName="Natalija Vdobčenko" r:id="rId2489" minRId="12233">
    <sheetIdMap count="3">
      <sheetId val="1"/>
      <sheetId val="2"/>
      <sheetId val="3"/>
    </sheetIdMap>
  </header>
  <header guid="{EDB6CFA7-4DB6-4D7C-A50A-C47836AFF658}" dateTime="2021-11-24T08:53:05" maxSheetId="4" userName="Natalija Vdobčenko" r:id="rId2490">
    <sheetIdMap count="3">
      <sheetId val="1"/>
      <sheetId val="2"/>
      <sheetId val="3"/>
    </sheetIdMap>
  </header>
  <header guid="{633CD264-AC47-49FE-8192-BB47B4CCC4B1}" dateTime="2021-11-24T16:18:50" maxSheetId="4" userName="Natalija Vdobčenko" r:id="rId2491" minRId="12234">
    <sheetIdMap count="3">
      <sheetId val="1"/>
      <sheetId val="2"/>
      <sheetId val="3"/>
    </sheetIdMap>
  </header>
  <header guid="{FD6BDA2A-EA3F-4B2C-893C-303DEC46867C}" dateTime="2021-11-24T16:34:39" maxSheetId="4" userName="Natalija Vdobčenko" r:id="rId2492" minRId="12235" maxRId="12236">
    <sheetIdMap count="3">
      <sheetId val="1"/>
      <sheetId val="2"/>
      <sheetId val="3"/>
    </sheetIdMap>
  </header>
  <header guid="{8AB91CA8-7A9E-4BE9-902D-E8F2CBD981C6}" dateTime="2021-11-24T16:37:49" maxSheetId="4" userName="Natalija Vdobčenko" r:id="rId2493" minRId="12237" maxRId="12238">
    <sheetIdMap count="3">
      <sheetId val="1"/>
      <sheetId val="2"/>
      <sheetId val="3"/>
    </sheetIdMap>
  </header>
  <header guid="{E5A978F3-7C3D-46A2-B589-7C6FBF5FF468}" dateTime="2021-11-24T16:41:58" maxSheetId="4" userName="Natalija Vdobčenko" r:id="rId2494" minRId="12239">
    <sheetIdMap count="3">
      <sheetId val="1"/>
      <sheetId val="2"/>
      <sheetId val="3"/>
    </sheetIdMap>
  </header>
  <header guid="{C7644DA4-9682-4EEF-8FA9-41125EF4FE57}" dateTime="2021-11-24T16:47:16" maxSheetId="4" userName="Natalija Vdobčenko" r:id="rId2495" minRId="12240" maxRId="12241">
    <sheetIdMap count="3">
      <sheetId val="1"/>
      <sheetId val="2"/>
      <sheetId val="3"/>
    </sheetIdMap>
  </header>
  <header guid="{8653D208-5FB2-4431-B7F7-ECF82D06D98E}" dateTime="2021-11-24T16:51:01" maxSheetId="4" userName="Natalija Vdobčenko" r:id="rId2496" minRId="12242" maxRId="12243">
    <sheetIdMap count="3">
      <sheetId val="1"/>
      <sheetId val="2"/>
      <sheetId val="3"/>
    </sheetIdMap>
  </header>
  <header guid="{2DA0D921-32D4-4DC9-912E-EC27D80C2B0E}" dateTime="2021-11-24T16:55:41" maxSheetId="4" userName="Natalija Vdobčenko" r:id="rId2497" minRId="12244" maxRId="12245">
    <sheetIdMap count="3">
      <sheetId val="1"/>
      <sheetId val="2"/>
      <sheetId val="3"/>
    </sheetIdMap>
  </header>
  <header guid="{3FEB11C0-7B1C-45EC-9C2A-E4D4BFA796DD}" dateTime="2021-11-24T16:59:35" maxSheetId="4" userName="Natalija Vdobčenko" r:id="rId2498" minRId="12246">
    <sheetIdMap count="3">
      <sheetId val="1"/>
      <sheetId val="2"/>
      <sheetId val="3"/>
    </sheetIdMap>
  </header>
  <header guid="{416F86E0-C5FF-445B-8A8E-25A3DF659B44}" dateTime="2021-11-24T17:06:01" maxSheetId="4" userName="Natalija Vdobčenko" r:id="rId2499" minRId="12247">
    <sheetIdMap count="3">
      <sheetId val="1"/>
      <sheetId val="2"/>
      <sheetId val="3"/>
    </sheetIdMap>
  </header>
  <header guid="{503C6271-407C-4573-BA4B-422814E91890}" dateTime="2021-11-24T17:14:10" maxSheetId="4" userName="Natalija Vdobčenko" r:id="rId2500" minRId="12248">
    <sheetIdMap count="3">
      <sheetId val="1"/>
      <sheetId val="2"/>
      <sheetId val="3"/>
    </sheetIdMap>
  </header>
  <header guid="{198FE2A4-218B-4490-BEF4-3AB7A01F852A}" dateTime="2021-11-24T17:28:01" maxSheetId="4" userName="Natalija Vdobčenko" r:id="rId2501" minRId="12249">
    <sheetIdMap count="3">
      <sheetId val="1"/>
      <sheetId val="2"/>
      <sheetId val="3"/>
    </sheetIdMap>
  </header>
  <header guid="{95633FD0-81AA-4FF6-B8AB-84DC5A567AF8}" dateTime="2021-11-24T17:30:02" maxSheetId="4" userName="Natalija Vdobčenko" r:id="rId2502" minRId="12250">
    <sheetIdMap count="3">
      <sheetId val="1"/>
      <sheetId val="2"/>
      <sheetId val="3"/>
    </sheetIdMap>
  </header>
  <header guid="{DDAA3D9F-DAC4-4FA0-A8A2-4A48C0FBB86C}" dateTime="2021-11-25T08:02:17" maxSheetId="4" userName="Natalija Vdobčenko" r:id="rId2503">
    <sheetIdMap count="3">
      <sheetId val="1"/>
      <sheetId val="2"/>
      <sheetId val="3"/>
    </sheetIdMap>
  </header>
  <header guid="{E871BFCE-6B78-4ADC-B6CB-84F9C53066BB}" dateTime="2021-11-25T14:11:23" maxSheetId="4" userName="Natalija Vdobčenko" r:id="rId2504">
    <sheetIdMap count="3">
      <sheetId val="1"/>
      <sheetId val="2"/>
      <sheetId val="3"/>
    </sheetIdMap>
  </header>
  <header guid="{F96B985B-8068-4B1C-ABF1-8525ABD332FD}" dateTime="2021-11-25T14:13:54" maxSheetId="4" userName="Natalija Vdobčenko" r:id="rId2505" minRId="12251">
    <sheetIdMap count="3">
      <sheetId val="1"/>
      <sheetId val="2"/>
      <sheetId val="3"/>
    </sheetIdMap>
  </header>
  <header guid="{610C2F03-4A61-4A70-87BB-36D1634B3CF8}" dateTime="2021-11-25T14:21:25" maxSheetId="4" userName="Natalija Vdobčenko" r:id="rId2506" minRId="12252">
    <sheetIdMap count="3">
      <sheetId val="1"/>
      <sheetId val="2"/>
      <sheetId val="3"/>
    </sheetIdMap>
  </header>
  <header guid="{1E48266F-158F-437A-ADBA-3670DFEF7BDA}" dateTime="2021-11-25T14:25:25" maxSheetId="4" userName="Natalija Vdobčenko" r:id="rId2507" minRId="12253" maxRId="12254">
    <sheetIdMap count="3">
      <sheetId val="1"/>
      <sheetId val="2"/>
      <sheetId val="3"/>
    </sheetIdMap>
  </header>
  <header guid="{365984E3-B889-4EB8-A2A2-61FEF25B883C}" dateTime="2021-11-25T14:28:52" maxSheetId="4" userName="Natalija Vdobčenko" r:id="rId2508" minRId="12255">
    <sheetIdMap count="3">
      <sheetId val="1"/>
      <sheetId val="2"/>
      <sheetId val="3"/>
    </sheetIdMap>
  </header>
  <header guid="{CE9E41CD-781E-497E-AA27-4C777BDC1AB1}" dateTime="2021-11-25T14:34:54" maxSheetId="4" userName="Natalija Vdobčenko" r:id="rId2509" minRId="12256">
    <sheetIdMap count="3">
      <sheetId val="1"/>
      <sheetId val="2"/>
      <sheetId val="3"/>
    </sheetIdMap>
  </header>
  <header guid="{698AA476-9956-46A4-9FF1-0398B6AAB693}" dateTime="2021-11-25T14:37:42" maxSheetId="4" userName="Natalija Vdobčenko" r:id="rId2510" minRId="12257" maxRId="12258">
    <sheetIdMap count="3">
      <sheetId val="1"/>
      <sheetId val="2"/>
      <sheetId val="3"/>
    </sheetIdMap>
  </header>
  <header guid="{2D406F0B-3EC0-4AE7-A63F-98C152BC4F7B}" dateTime="2021-11-26T13:02:32" maxSheetId="4" userName="Natalija Vdobčenko" r:id="rId2511">
    <sheetIdMap count="3">
      <sheetId val="1"/>
      <sheetId val="2"/>
      <sheetId val="3"/>
    </sheetIdMap>
  </header>
  <header guid="{4A2ABBB4-0672-42DE-96FC-0D8213861C65}" dateTime="2021-11-26T13:02:53" maxSheetId="4" userName="Natalija Vdobčenko" r:id="rId2512" minRId="12259">
    <sheetIdMap count="3">
      <sheetId val="1"/>
      <sheetId val="2"/>
      <sheetId val="3"/>
    </sheetIdMap>
  </header>
  <header guid="{4B5E015E-5FC6-4DA1-95CC-37EAA3E87DC3}" dateTime="2021-11-26T13:04:29" maxSheetId="4" userName="Natalija Vdobčenko" r:id="rId2513" minRId="12260">
    <sheetIdMap count="3">
      <sheetId val="1"/>
      <sheetId val="2"/>
      <sheetId val="3"/>
    </sheetIdMap>
  </header>
  <header guid="{FB2EF8A5-BEDC-42A5-903C-0651E7D3067F}" dateTime="2021-11-26T13:07:13" maxSheetId="4" userName="Natalija Vdobčenko" r:id="rId2514" minRId="12261">
    <sheetIdMap count="3">
      <sheetId val="1"/>
      <sheetId val="2"/>
      <sheetId val="3"/>
    </sheetIdMap>
  </header>
  <header guid="{2767D6EA-0741-4BD4-9EE7-20C2662DB994}" dateTime="2021-11-26T13:08:35" maxSheetId="4" userName="Natalija Vdobčenko" r:id="rId2515" minRId="12262">
    <sheetIdMap count="3">
      <sheetId val="1"/>
      <sheetId val="2"/>
      <sheetId val="3"/>
    </sheetIdMap>
  </header>
  <header guid="{4424D221-FE68-4DDB-996A-195AD5DAC7C6}" dateTime="2021-11-26T13:09:38" maxSheetId="4" userName="Natalija Vdobčenko" r:id="rId2516" minRId="12263">
    <sheetIdMap count="3">
      <sheetId val="1"/>
      <sheetId val="2"/>
      <sheetId val="3"/>
    </sheetIdMap>
  </header>
  <header guid="{A1CC21AE-6244-4C4C-851E-3BC7811BDE12}" dateTime="2021-11-26T13:13:20" maxSheetId="4" userName="Natalija Vdobčenko" r:id="rId2517" minRId="12264">
    <sheetIdMap count="3">
      <sheetId val="1"/>
      <sheetId val="2"/>
      <sheetId val="3"/>
    </sheetIdMap>
  </header>
  <header guid="{9DC4B61D-45C5-4A61-93F8-42B53F408D32}" dateTime="2021-11-26T13:36:26" maxSheetId="4" userName="Natalija Vdobčenko" r:id="rId2518" minRId="12265">
    <sheetIdMap count="3">
      <sheetId val="1"/>
      <sheetId val="2"/>
      <sheetId val="3"/>
    </sheetIdMap>
  </header>
  <header guid="{015E751A-8CD9-40FC-95B1-840DA9CE7391}" dateTime="2021-11-26T13:41:43" maxSheetId="4" userName="Natalija Vdobčenko" r:id="rId2519">
    <sheetIdMap count="3">
      <sheetId val="1"/>
      <sheetId val="2"/>
      <sheetId val="3"/>
    </sheetIdMap>
  </header>
  <header guid="{F87570A2-E8AA-453E-9F16-42CABCA9868B}" dateTime="2021-11-26T13:42:38" maxSheetId="4" userName="Natalija Vdobčenko" r:id="rId2520" minRId="12266" maxRId="12267">
    <sheetIdMap count="3">
      <sheetId val="1"/>
      <sheetId val="2"/>
      <sheetId val="3"/>
    </sheetIdMap>
  </header>
  <header guid="{94AF1832-806D-415B-AC26-95ABB070483D}" dateTime="2021-11-29T11:34:45" maxSheetId="4" userName="Natalija Vdobčenko" r:id="rId2521">
    <sheetIdMap count="3">
      <sheetId val="1"/>
      <sheetId val="2"/>
      <sheetId val="3"/>
    </sheetIdMap>
  </header>
  <header guid="{156EC3D1-27D0-4F59-B5F5-126916ABF8E5}" dateTime="2021-11-29T12:10:00" maxSheetId="4" userName="Natalija Vdobčenko" r:id="rId2522">
    <sheetIdMap count="3">
      <sheetId val="1"/>
      <sheetId val="2"/>
      <sheetId val="3"/>
    </sheetIdMap>
  </header>
  <header guid="{37A03DAD-8DB5-47A7-94F3-470CBFA41CF6}" dateTime="2021-11-29T13:17:24" maxSheetId="4" userName="Natalija Vdobčenko" r:id="rId2523" minRId="12268">
    <sheetIdMap count="3">
      <sheetId val="1"/>
      <sheetId val="2"/>
      <sheetId val="3"/>
    </sheetIdMap>
  </header>
  <header guid="{F0E95A5F-22F2-4D8D-9397-D19AD1CFF001}" dateTime="2021-11-29T13:19:00" maxSheetId="4" userName="Natalija Vdobčenko" r:id="rId2524" minRId="12269">
    <sheetIdMap count="3">
      <sheetId val="1"/>
      <sheetId val="2"/>
      <sheetId val="3"/>
    </sheetIdMap>
  </header>
  <header guid="{04BE9DD1-616E-4F16-8CD7-A24C89BCF4A5}" dateTime="2021-11-29T13:42:22" maxSheetId="4" userName="Natalija Vdobčenko" r:id="rId2525">
    <sheetIdMap count="3">
      <sheetId val="1"/>
      <sheetId val="2"/>
      <sheetId val="3"/>
    </sheetIdMap>
  </header>
  <header guid="{D8B6A63D-883B-494E-92BE-BC786EB933D6}" dateTime="2021-11-29T14:37:21" maxSheetId="4" userName="Natalija Vdobčenko" r:id="rId2526" minRId="12270">
    <sheetIdMap count="3">
      <sheetId val="1"/>
      <sheetId val="2"/>
      <sheetId val="3"/>
    </sheetIdMap>
  </header>
  <header guid="{26D30E68-7DEA-4B66-8C98-B0EA817848D5}" dateTime="2021-11-29T16:34:51" maxSheetId="4" userName="Natalija Vdobčenko" r:id="rId2527">
    <sheetIdMap count="3">
      <sheetId val="1"/>
      <sheetId val="2"/>
      <sheetId val="3"/>
    </sheetIdMap>
  </header>
  <header guid="{B4201DE4-97DB-48C6-813B-056FD001FA23}" dateTime="2021-11-30T08:53:48" maxSheetId="4" userName="Natalija Vdobčenko" r:id="rId2528">
    <sheetIdMap count="3">
      <sheetId val="1"/>
      <sheetId val="2"/>
      <sheetId val="3"/>
    </sheetIdMap>
  </header>
  <header guid="{4569F62B-DA9B-4824-B793-088562A3FA1B}" dateTime="2021-11-30T13:14:14" maxSheetId="4" userName="Natalija Vdobčenko" r:id="rId2529" minRId="12271">
    <sheetIdMap count="3">
      <sheetId val="1"/>
      <sheetId val="2"/>
      <sheetId val="3"/>
    </sheetIdMap>
  </header>
  <header guid="{9C36819C-27FA-43CE-83B6-BD08B92BA38B}" dateTime="2021-11-30T13:46:10" maxSheetId="4" userName="Natalija Vdobčenko" r:id="rId2530" minRId="12272" maxRId="12284">
    <sheetIdMap count="3">
      <sheetId val="1"/>
      <sheetId val="2"/>
      <sheetId val="3"/>
    </sheetIdMap>
  </header>
  <header guid="{64C835AC-6C77-4476-B999-A7FB5BE08FFD}" dateTime="2021-11-30T13:52:58" maxSheetId="4" userName="Natalija Vdobčenko" r:id="rId2531" minRId="12285" maxRId="12286">
    <sheetIdMap count="3">
      <sheetId val="1"/>
      <sheetId val="2"/>
      <sheetId val="3"/>
    </sheetIdMap>
  </header>
  <header guid="{CE0D3984-74CD-4017-AF57-C09208D25642}" dateTime="2021-11-30T13:53:58" maxSheetId="4" userName="Natalija Vdobčenko" r:id="rId2532" minRId="12287">
    <sheetIdMap count="3">
      <sheetId val="1"/>
      <sheetId val="2"/>
      <sheetId val="3"/>
    </sheetIdMap>
  </header>
  <header guid="{4E8A91F7-0173-4A38-A77F-D77ED9403635}" dateTime="2021-12-01T08:57:42" maxSheetId="4" userName="Natalija Vdobčenko" r:id="rId2533">
    <sheetIdMap count="3">
      <sheetId val="1"/>
      <sheetId val="2"/>
      <sheetId val="3"/>
    </sheetIdMap>
  </header>
  <header guid="{F639C108-AD20-4DE7-8C39-52B414712FD9}" dateTime="2021-12-01T09:40:01" maxSheetId="4" userName="Natalija Vdobčenko" r:id="rId2534">
    <sheetIdMap count="3">
      <sheetId val="1"/>
      <sheetId val="2"/>
      <sheetId val="3"/>
    </sheetIdMap>
  </header>
  <header guid="{3BD752C6-86D5-43F8-96FC-1B476799D221}" dateTime="2021-12-01T12:46:20" maxSheetId="4" userName="Natalija Vdobčenko" r:id="rId2535">
    <sheetIdMap count="3">
      <sheetId val="1"/>
      <sheetId val="2"/>
      <sheetId val="3"/>
    </sheetIdMap>
  </header>
  <header guid="{7AD81851-65EC-47C1-BD0A-3182DD69FB13}" dateTime="2021-12-01T17:16:53" maxSheetId="4" userName="Natalija Vdobčenko" r:id="rId2536" minRId="12288" maxRId="12291">
    <sheetIdMap count="3">
      <sheetId val="1"/>
      <sheetId val="2"/>
      <sheetId val="3"/>
    </sheetIdMap>
  </header>
  <header guid="{8B047D43-B2C4-4951-91FA-E9E3567CFA32}" dateTime="2021-12-01T17:18:43" maxSheetId="4" userName="Natalija Vdobčenko" r:id="rId2537" minRId="12292" maxRId="12295">
    <sheetIdMap count="3">
      <sheetId val="1"/>
      <sheetId val="2"/>
      <sheetId val="3"/>
    </sheetIdMap>
  </header>
  <header guid="{8E916870-6EA5-4F6C-8A91-CD73F260440D}" dateTime="2021-12-01T17:27:53" maxSheetId="4" userName="Natalija Vdobčenko" r:id="rId2538" minRId="12296">
    <sheetIdMap count="3">
      <sheetId val="1"/>
      <sheetId val="2"/>
      <sheetId val="3"/>
    </sheetIdMap>
  </header>
  <header guid="{372A190A-5121-4973-BEAF-4B630F15BAB6}" dateTime="2021-12-01T17:30:53" maxSheetId="4" userName="Natalija Vdobčenko" r:id="rId2539" minRId="12297" maxRId="12298">
    <sheetIdMap count="3">
      <sheetId val="1"/>
      <sheetId val="2"/>
      <sheetId val="3"/>
    </sheetIdMap>
  </header>
  <header guid="{E44033B0-249C-42DE-B9D6-4F337F9E75C5}" dateTime="2021-12-01T17:34:02" maxSheetId="4" userName="Natalija Vdobčenko" r:id="rId2540" minRId="12299">
    <sheetIdMap count="3">
      <sheetId val="1"/>
      <sheetId val="2"/>
      <sheetId val="3"/>
    </sheetIdMap>
  </header>
  <header guid="{712EF868-384A-48FB-8FD0-8FBF26981658}" dateTime="2021-12-01T17:36:25" maxSheetId="4" userName="Natalija Vdobčenko" r:id="rId2541" minRId="12300">
    <sheetIdMap count="3">
      <sheetId val="1"/>
      <sheetId val="2"/>
      <sheetId val="3"/>
    </sheetIdMap>
  </header>
  <header guid="{FCEB8BEE-C90B-4C0A-8414-3F724C405CD0}" dateTime="2021-12-01T17:38:23" maxSheetId="4" userName="Natalija Vdobčenko" r:id="rId2542" minRId="12301" maxRId="12302">
    <sheetIdMap count="3">
      <sheetId val="1"/>
      <sheetId val="2"/>
      <sheetId val="3"/>
    </sheetIdMap>
  </header>
  <header guid="{02942998-8DC6-46E3-99F4-A5966E519A27}" dateTime="2021-12-01T17:42:21" maxSheetId="4" userName="Natalija Vdobčenko" r:id="rId2543" minRId="12303">
    <sheetIdMap count="3">
      <sheetId val="1"/>
      <sheetId val="2"/>
      <sheetId val="3"/>
    </sheetIdMap>
  </header>
  <header guid="{F50D78CC-882C-46ED-847F-AB748097D48B}" dateTime="2021-12-02T14:22:11" maxSheetId="4" userName="Natalija Vdobčenko" r:id="rId2544" minRId="12304" maxRId="12306">
    <sheetIdMap count="3">
      <sheetId val="1"/>
      <sheetId val="2"/>
      <sheetId val="3"/>
    </sheetIdMap>
  </header>
  <header guid="{3FE66785-9AB3-431D-B704-4E92956ABAB8}" dateTime="2021-12-02T14:27:35" maxSheetId="4" userName="Natalija Vdobčenko" r:id="rId2545" minRId="12307" maxRId="12311">
    <sheetIdMap count="3">
      <sheetId val="1"/>
      <sheetId val="2"/>
      <sheetId val="3"/>
    </sheetIdMap>
  </header>
  <header guid="{D5638FA9-ADE1-4898-A9FF-8D99CA5BE75E}" dateTime="2021-12-02T14:28:06" maxSheetId="4" userName="Natalija Vdobčenko" r:id="rId2546" minRId="12312" maxRId="12313">
    <sheetIdMap count="3">
      <sheetId val="1"/>
      <sheetId val="2"/>
      <sheetId val="3"/>
    </sheetIdMap>
  </header>
  <header guid="{8CFBC178-BB4C-48F2-ABD8-75F4AEB657AD}" dateTime="2021-12-03T09:31:10" maxSheetId="4" userName="Natalija Vdobčenko" r:id="rId2547" minRId="12314">
    <sheetIdMap count="3">
      <sheetId val="1"/>
      <sheetId val="2"/>
      <sheetId val="3"/>
    </sheetIdMap>
  </header>
  <header guid="{4462C030-2430-41A8-8FEF-6EC6B0B68BE2}" dateTime="2021-12-03T10:11:07" maxSheetId="4" userName="Natalija Vdobčenko" r:id="rId2548" minRId="12315">
    <sheetIdMap count="3">
      <sheetId val="1"/>
      <sheetId val="2"/>
      <sheetId val="3"/>
    </sheetIdMap>
  </header>
  <header guid="{2776DB20-CCD7-44EE-A6F2-65B38902DFEC}" dateTime="2021-12-03T12:04:44" maxSheetId="4" userName="Natalija Vdobčenko" r:id="rId2549" minRId="12316">
    <sheetIdMap count="3">
      <sheetId val="1"/>
      <sheetId val="2"/>
      <sheetId val="3"/>
    </sheetIdMap>
  </header>
  <header guid="{3AAE1E97-05B6-4DA3-BE75-CEBDE81CA0D3}" dateTime="2021-12-03T12:05:30" maxSheetId="4" userName="Natalija Vdobčenko" r:id="rId2550" minRId="12317" maxRId="12318">
    <sheetIdMap count="3">
      <sheetId val="1"/>
      <sheetId val="2"/>
      <sheetId val="3"/>
    </sheetIdMap>
  </header>
  <header guid="{1C44623A-21CF-411D-B1F2-3136C728F4DA}" dateTime="2021-12-03T12:10:19" maxSheetId="4" userName="Natalija Vdobčenko" r:id="rId2551">
    <sheetIdMap count="3">
      <sheetId val="1"/>
      <sheetId val="2"/>
      <sheetId val="3"/>
    </sheetIdMap>
  </header>
  <header guid="{32B182DD-6568-4FFB-B2CC-497D2A7C08EA}" dateTime="2021-12-03T12:10:41" maxSheetId="4" userName="Natalija Vdobčenko" r:id="rId2552" minRId="12319">
    <sheetIdMap count="3">
      <sheetId val="1"/>
      <sheetId val="2"/>
      <sheetId val="3"/>
    </sheetIdMap>
  </header>
  <header guid="{C759288F-2BFA-44FE-B166-D842EF7CDD08}" dateTime="2021-12-03T12:45:43" maxSheetId="4" userName="Natalija Vdobčenko" r:id="rId2553">
    <sheetIdMap count="3">
      <sheetId val="1"/>
      <sheetId val="2"/>
      <sheetId val="3"/>
    </sheetIdMap>
  </header>
  <header guid="{9136A9B9-0852-4963-90B6-A14B94574D66}" dateTime="2021-12-03T13:55:51" maxSheetId="4" userName="Jolanta Kalniņa" r:id="rId2554" minRId="12320" maxRId="12325">
    <sheetIdMap count="3">
      <sheetId val="1"/>
      <sheetId val="2"/>
      <sheetId val="3"/>
    </sheetIdMap>
  </header>
  <header guid="{92348528-9AD3-4174-9B88-D1F158E12046}" dateTime="2021-12-03T14:01:28" maxSheetId="4" userName="Jolanta Kalniņa" r:id="rId2555" minRId="12327">
    <sheetIdMap count="3">
      <sheetId val="1"/>
      <sheetId val="2"/>
      <sheetId val="3"/>
    </sheetIdMap>
  </header>
  <header guid="{02EA8701-B1C6-458A-B5B5-16E66A6F61D0}" dateTime="2021-12-06T08:49:55" maxSheetId="4" userName="Jolanta Kalniņa" r:id="rId2556">
    <sheetIdMap count="3">
      <sheetId val="1"/>
      <sheetId val="2"/>
      <sheetId val="3"/>
    </sheetIdMap>
  </header>
  <header guid="{14305173-4F31-46BB-AD2B-03DC5935801F}" dateTime="2021-12-06T09:33:55" maxSheetId="4" userName="Natalija Vdobčenko" r:id="rId2557">
    <sheetIdMap count="3">
      <sheetId val="1"/>
      <sheetId val="2"/>
      <sheetId val="3"/>
    </sheetIdMap>
  </header>
  <header guid="{FDFAF054-FE4F-4370-8F59-CDF7E93FCE7B}" dateTime="2021-12-06T11:55:37" maxSheetId="4" userName="Jolanta Kalniņa" r:id="rId2558" minRId="12329">
    <sheetIdMap count="3">
      <sheetId val="1"/>
      <sheetId val="2"/>
      <sheetId val="3"/>
    </sheetIdMap>
  </header>
  <header guid="{A070550A-42E1-43BC-A793-38D121B8E176}" dateTime="2021-12-06T11:56:46" maxSheetId="4" userName="Jolanta Kalniņa" r:id="rId2559" minRId="12331" maxRId="12332">
    <sheetIdMap count="3">
      <sheetId val="1"/>
      <sheetId val="2"/>
      <sheetId val="3"/>
    </sheetIdMap>
  </header>
  <header guid="{13D1223E-93A4-4F76-B8D6-0FDED623F2E6}" dateTime="2021-12-06T16:34:33" maxSheetId="4" userName="Jolanta Kalniņa" r:id="rId2560" minRId="12333" maxRId="12335">
    <sheetIdMap count="3">
      <sheetId val="1"/>
      <sheetId val="2"/>
      <sheetId val="3"/>
    </sheetIdMap>
  </header>
  <header guid="{2935F89D-CA6D-4FE4-9023-0947C8F68709}" dateTime="2021-12-07T09:22:22" maxSheetId="4" userName="Jolanta Kalniņa" r:id="rId2561" minRId="12337" maxRId="12340">
    <sheetIdMap count="3">
      <sheetId val="1"/>
      <sheetId val="2"/>
      <sheetId val="3"/>
    </sheetIdMap>
  </header>
  <header guid="{55644FB4-8D3B-4229-9B7B-3C304C262060}" dateTime="2021-12-07T09:24:23" maxSheetId="4" userName="Jolanta Kalniņa" r:id="rId2562" minRId="12342" maxRId="12343">
    <sheetIdMap count="3">
      <sheetId val="1"/>
      <sheetId val="2"/>
      <sheetId val="3"/>
    </sheetIdMap>
  </header>
  <header guid="{EF5AE3A8-A1CF-4A09-ACD9-1E14DD2A2EC3}" dateTime="2021-12-07T09:28:43" maxSheetId="4" userName="Jolanta Kalniņa" r:id="rId2563" minRId="12344">
    <sheetIdMap count="3">
      <sheetId val="1"/>
      <sheetId val="2"/>
      <sheetId val="3"/>
    </sheetIdMap>
  </header>
  <header guid="{5A6292C8-DDEE-47E8-A99F-6CC4EEACBA4C}" dateTime="2021-12-07T09:49:57" maxSheetId="4" userName="Natalija Vdobčenko" r:id="rId2564">
    <sheetIdMap count="3">
      <sheetId val="1"/>
      <sheetId val="2"/>
      <sheetId val="3"/>
    </sheetIdMap>
  </header>
  <header guid="{E789CB9F-A73C-43FC-B5E8-5900AF088E41}" dateTime="2021-12-07T09:53:15" maxSheetId="4" userName="Natalija Vdobčenko" r:id="rId2565">
    <sheetIdMap count="3">
      <sheetId val="1"/>
      <sheetId val="2"/>
      <sheetId val="3"/>
    </sheetIdMap>
  </header>
  <header guid="{BAAF38AF-84D3-4255-90BA-734C6E10DF05}" dateTime="2021-12-07T12:59:32" maxSheetId="4" userName="Jolanta Kalniņa" r:id="rId2566" minRId="12345" maxRId="12347">
    <sheetIdMap count="3">
      <sheetId val="1"/>
      <sheetId val="2"/>
      <sheetId val="3"/>
    </sheetIdMap>
  </header>
  <header guid="{9FA6CF6D-9AE0-4E22-BB99-D40A65CD664A}" dateTime="2021-12-07T14:53:05" maxSheetId="4" userName="Jolanta Kalniņa" r:id="rId2567" minRId="12348" maxRId="12351">
    <sheetIdMap count="3">
      <sheetId val="1"/>
      <sheetId val="2"/>
      <sheetId val="3"/>
    </sheetIdMap>
  </header>
  <header guid="{476228C2-48A1-48DB-BDE1-6AAEBCF3E82E}" dateTime="2021-12-07T14:59:32" maxSheetId="4" userName="Jolanta Kalniņa" r:id="rId2568" minRId="12352" maxRId="12355">
    <sheetIdMap count="3">
      <sheetId val="1"/>
      <sheetId val="2"/>
      <sheetId val="3"/>
    </sheetIdMap>
  </header>
  <header guid="{82B8EFB5-C466-44FC-9D3F-2727B4ED2B21}" dateTime="2021-12-07T15:33:19" maxSheetId="4" userName="Jolanta Kalniņa" r:id="rId2569" minRId="12356" maxRId="12359">
    <sheetIdMap count="3">
      <sheetId val="1"/>
      <sheetId val="2"/>
      <sheetId val="3"/>
    </sheetIdMap>
  </header>
  <header guid="{FC463A66-C62B-4EFD-8013-3D8E5684696A}" dateTime="2021-12-07T17:17:22" maxSheetId="4" userName="Natalija Vdobčenko" r:id="rId2570" minRId="12360">
    <sheetIdMap count="3">
      <sheetId val="1"/>
      <sheetId val="2"/>
      <sheetId val="3"/>
    </sheetIdMap>
  </header>
  <header guid="{C7BF8D43-242C-46C1-902B-7DBC34E279DB}" dateTime="2021-12-07T19:02:46" maxSheetId="4" userName="Natalija Vdobčenko" r:id="rId2571">
    <sheetIdMap count="3">
      <sheetId val="1"/>
      <sheetId val="2"/>
      <sheetId val="3"/>
    </sheetIdMap>
  </header>
  <header guid="{E3ACD306-CE47-4B63-9FF1-EAF3E2E07B5D}" dateTime="2021-12-07T21:20:24" maxSheetId="4" userName="Natalija Vdobčenko" r:id="rId2572">
    <sheetIdMap count="3">
      <sheetId val="1"/>
      <sheetId val="2"/>
      <sheetId val="3"/>
    </sheetIdMap>
  </header>
  <header guid="{546CE707-1E42-43CC-8B69-54C1E59910B3}" dateTime="2021-12-07T21:29:05" maxSheetId="4" userName="Natalija Vdobčenko" r:id="rId2573">
    <sheetIdMap count="3">
      <sheetId val="1"/>
      <sheetId val="2"/>
      <sheetId val="3"/>
    </sheetIdMap>
  </header>
  <header guid="{E62FDAA1-41E7-4953-BD85-7994B0680D38}" dateTime="2021-12-07T21:36:05" maxSheetId="4" userName="Natalija Vdobčenko" r:id="rId2574">
    <sheetIdMap count="3">
      <sheetId val="1"/>
      <sheetId val="2"/>
      <sheetId val="3"/>
    </sheetIdMap>
  </header>
  <header guid="{B0105510-707B-41C6-B132-E00B561D980A}" dateTime="2021-12-08T08:55:43" maxSheetId="4" userName="Natalija Vdobčenko" r:id="rId2575">
    <sheetIdMap count="3">
      <sheetId val="1"/>
      <sheetId val="2"/>
      <sheetId val="3"/>
    </sheetIdMap>
  </header>
  <header guid="{8F2FEA7A-0024-4EA8-AA4E-11F38B2C068D}" dateTime="2021-12-08T08:57:13" maxSheetId="4" userName="Natalija Vdobčenko" r:id="rId2576" minRId="12361">
    <sheetIdMap count="3">
      <sheetId val="1"/>
      <sheetId val="2"/>
      <sheetId val="3"/>
    </sheetIdMap>
  </header>
  <header guid="{C9EDF024-0588-44ED-9301-014A44A1BFF1}" dateTime="2021-12-08T08:57:31" maxSheetId="4" userName="Natalija Vdobčenko" r:id="rId2577">
    <sheetIdMap count="3">
      <sheetId val="1"/>
      <sheetId val="2"/>
      <sheetId val="3"/>
    </sheetIdMap>
  </header>
  <header guid="{5E06F449-E650-4353-904A-071CAF6BA900}" dateTime="2021-12-08T08:57:49" maxSheetId="4" userName="Natalija Vdobčenko" r:id="rId2578" minRId="12362">
    <sheetIdMap count="3">
      <sheetId val="1"/>
      <sheetId val="2"/>
      <sheetId val="3"/>
    </sheetIdMap>
  </header>
  <header guid="{C9C4926B-2763-4DBD-88E4-B0FD24E6FB2B}" dateTime="2021-12-08T08:58:10" maxSheetId="4" userName="Natalija Vdobčenko" r:id="rId2579" minRId="12363">
    <sheetIdMap count="3">
      <sheetId val="1"/>
      <sheetId val="2"/>
      <sheetId val="3"/>
    </sheetIdMap>
  </header>
  <header guid="{426462BA-6EC2-48C4-B916-3C2853CFF4D5}" dateTime="2021-12-08T09:02:15" maxSheetId="4" userName="Natalija Vdobčenko" r:id="rId2580" minRId="12364" maxRId="12371">
    <sheetIdMap count="3">
      <sheetId val="1"/>
      <sheetId val="2"/>
      <sheetId val="3"/>
    </sheetIdMap>
  </header>
  <header guid="{F9D52663-BCB4-4048-9804-1B460DFB44DF}" dateTime="2021-12-08T15:54:02" maxSheetId="4" userName="Natalija Vdobčenko" r:id="rId2581" minRId="12372" maxRId="12373">
    <sheetIdMap count="3">
      <sheetId val="1"/>
      <sheetId val="2"/>
      <sheetId val="3"/>
    </sheetIdMap>
  </header>
  <header guid="{D080BE60-5827-42F7-AF88-B450D81746B9}" dateTime="2021-12-09T09:10:08" maxSheetId="4" userName="Natalija Vdobčenko" r:id="rId2582">
    <sheetIdMap count="3">
      <sheetId val="1"/>
      <sheetId val="2"/>
      <sheetId val="3"/>
    </sheetIdMap>
  </header>
  <header guid="{AE5256AC-59B1-45C5-A92E-73838633B5C2}" dateTime="2021-12-09T09:10:20" maxSheetId="4" userName="Natalija Vdobčenko" r:id="rId2583" minRId="12374">
    <sheetIdMap count="3">
      <sheetId val="1"/>
      <sheetId val="2"/>
      <sheetId val="3"/>
    </sheetIdMap>
  </header>
  <header guid="{5CD1A5D4-AF92-485E-8CDD-D4B6B727C342}" dateTime="2021-12-09T09:38:32" maxSheetId="4" userName="Natalija Vdobčenko" r:id="rId2584">
    <sheetIdMap count="3">
      <sheetId val="1"/>
      <sheetId val="2"/>
      <sheetId val="3"/>
    </sheetIdMap>
  </header>
  <header guid="{A87B1926-682F-42B7-99B1-82086EEA5BAE}" dateTime="2021-12-09T13:03:39" maxSheetId="4" userName="Natalija Vdobčenko" r:id="rId2585">
    <sheetIdMap count="3">
      <sheetId val="1"/>
      <sheetId val="2"/>
      <sheetId val="3"/>
    </sheetIdMap>
  </header>
  <header guid="{F603AED3-EF80-4638-A3A5-1C7799BEF4F1}" dateTime="2021-12-09T14:22:42" maxSheetId="4" userName="Natalija Vdobčenko" r:id="rId2586" minRId="12375" maxRId="12376">
    <sheetIdMap count="3">
      <sheetId val="1"/>
      <sheetId val="2"/>
      <sheetId val="3"/>
    </sheetIdMap>
  </header>
  <header guid="{72141BC9-0E51-48F5-8C5F-1AD571847BBE}" dateTime="2021-12-09T14:29:17" maxSheetId="4" userName="Natalija Vdobčenko" r:id="rId2587">
    <sheetIdMap count="3">
      <sheetId val="1"/>
      <sheetId val="2"/>
      <sheetId val="3"/>
    </sheetIdMap>
  </header>
  <header guid="{62CAC7CE-EB2B-4BE6-982E-7882AC3E243C}" dateTime="2021-12-09T14:44:23" maxSheetId="4" userName="Natalija Vdobčenko" r:id="rId2588">
    <sheetIdMap count="3">
      <sheetId val="1"/>
      <sheetId val="2"/>
      <sheetId val="3"/>
    </sheetIdMap>
  </header>
  <header guid="{7E10AB8C-ADF0-436A-9602-6111C8996DE7}" dateTime="2021-12-09T15:11:59" maxSheetId="4" userName="Natalija Vdobčenko" r:id="rId2589">
    <sheetIdMap count="3">
      <sheetId val="1"/>
      <sheetId val="2"/>
      <sheetId val="3"/>
    </sheetIdMap>
  </header>
  <header guid="{529E6A76-8C84-4F55-9623-DFBEF5F86D81}" dateTime="2021-12-09T15:13:57" maxSheetId="4" userName="Natalija Vdobčenko" r:id="rId2590" minRId="12377" maxRId="12378">
    <sheetIdMap count="3">
      <sheetId val="1"/>
      <sheetId val="2"/>
      <sheetId val="3"/>
    </sheetIdMap>
  </header>
  <header guid="{0EA16220-28CE-41DF-AB3F-05F87040497A}" dateTime="2021-12-09T15:19:39" maxSheetId="4" userName="Jolanta Kalniņa" r:id="rId2591" minRId="12379" maxRId="12385">
    <sheetIdMap count="3">
      <sheetId val="1"/>
      <sheetId val="2"/>
      <sheetId val="3"/>
    </sheetIdMap>
  </header>
  <header guid="{55249981-84AE-4C69-B049-4D6EA9470034}" dateTime="2021-12-09T15:27:30" maxSheetId="4" userName="Jolanta Kalniņa" r:id="rId2592" minRId="12387" maxRId="12390">
    <sheetIdMap count="3">
      <sheetId val="1"/>
      <sheetId val="2"/>
      <sheetId val="3"/>
    </sheetIdMap>
  </header>
  <header guid="{BC317D0D-3FE2-4506-8501-151ED00996F7}" dateTime="2021-12-09T16:08:24" maxSheetId="4" userName="Natalija Vdobčenko" r:id="rId2593">
    <sheetIdMap count="3">
      <sheetId val="1"/>
      <sheetId val="2"/>
      <sheetId val="3"/>
    </sheetIdMap>
  </header>
  <header guid="{29B1D28C-9F25-4386-B217-88073CC60468}" dateTime="2021-12-09T16:24:05" maxSheetId="4" userName="Natalija Vdobčenko" r:id="rId2594">
    <sheetIdMap count="3">
      <sheetId val="1"/>
      <sheetId val="2"/>
      <sheetId val="3"/>
    </sheetIdMap>
  </header>
  <header guid="{14A50633-5D4E-4433-9B4E-E21ECADB15FE}" dateTime="2021-12-09T17:33:51" maxSheetId="4" userName="Natalija Vdobčenko" r:id="rId2595">
    <sheetIdMap count="3">
      <sheetId val="1"/>
      <sheetId val="2"/>
      <sheetId val="3"/>
    </sheetIdMap>
  </header>
  <header guid="{A180E282-B426-48BC-9EF2-6F86243A71BD}" dateTime="2021-12-09T17:35:14" maxSheetId="4" userName="Natalija Vdobčenko" r:id="rId2596">
    <sheetIdMap count="3">
      <sheetId val="1"/>
      <sheetId val="2"/>
      <sheetId val="3"/>
    </sheetIdMap>
  </header>
  <header guid="{BFF8CDAB-202B-4E08-A937-65CAEE0E86BA}" dateTime="2021-12-10T07:58:51" maxSheetId="4" userName="Natalija Vdobčenko" r:id="rId2597">
    <sheetIdMap count="3">
      <sheetId val="1"/>
      <sheetId val="2"/>
      <sheetId val="3"/>
    </sheetIdMap>
  </header>
  <header guid="{02201DDE-589B-460B-9CEF-EE0676071808}" dateTime="2021-12-10T08:24:00" maxSheetId="4" userName="Natalija Vdobčenko" r:id="rId2598" minRId="12391">
    <sheetIdMap count="3">
      <sheetId val="1"/>
      <sheetId val="2"/>
      <sheetId val="3"/>
    </sheetIdMap>
  </header>
  <header guid="{BE90437C-52B4-4B2E-812B-5FC78A5BCF35}" dateTime="2021-12-10T15:30:11" maxSheetId="4" userName="Jolanta Kalniņa" r:id="rId2599" minRId="12392">
    <sheetIdMap count="3">
      <sheetId val="1"/>
      <sheetId val="2"/>
      <sheetId val="3"/>
    </sheetIdMap>
  </header>
  <header guid="{89D75510-9285-4D83-B640-E1E0E181B59A}" dateTime="2021-12-10T15:45:06" maxSheetId="4" userName="Jolanta Kalniņa" r:id="rId2600" minRId="12394">
    <sheetIdMap count="3">
      <sheetId val="1"/>
      <sheetId val="2"/>
      <sheetId val="3"/>
    </sheetIdMap>
  </header>
  <header guid="{4D4574C7-6206-4E81-A3F2-EF81A50DF2B6}" dateTime="2021-12-13T08:15:27" maxSheetId="4" userName="Natalija Vdobčenko" r:id="rId2601" minRId="12396">
    <sheetIdMap count="3">
      <sheetId val="1"/>
      <sheetId val="2"/>
      <sheetId val="3"/>
    </sheetIdMap>
  </header>
  <header guid="{71A058DD-3C9E-4D25-80E4-59FD5E196FA9}" dateTime="2021-12-13T08:15:45" maxSheetId="4" userName="Natalija Vdobčenko" r:id="rId2602" minRId="12397" maxRId="12398">
    <sheetIdMap count="3">
      <sheetId val="1"/>
      <sheetId val="2"/>
      <sheetId val="3"/>
    </sheetIdMap>
  </header>
  <header guid="{D340AB79-FBB0-462B-9539-6E76A402BA7C}" dateTime="2021-12-13T08:25:18" maxSheetId="4" userName="Natalija Vdobčenko" r:id="rId2603" minRId="12399">
    <sheetIdMap count="3">
      <sheetId val="1"/>
      <sheetId val="2"/>
      <sheetId val="3"/>
    </sheetIdMap>
  </header>
  <header guid="{229DF99D-2654-4B90-97B2-7BBBC5CA9BD9}" dateTime="2021-12-13T08:29:54" maxSheetId="4" userName="Natalija Vdobčenko" r:id="rId2604" minRId="12400" maxRId="12402">
    <sheetIdMap count="3">
      <sheetId val="1"/>
      <sheetId val="2"/>
      <sheetId val="3"/>
    </sheetIdMap>
  </header>
  <header guid="{B4F27585-B294-4B49-B5F4-859EDFE8F51E}" dateTime="2021-12-13T08:37:14" maxSheetId="4" userName="Natalija Vdobčenko" r:id="rId2605" minRId="12403">
    <sheetIdMap count="3">
      <sheetId val="1"/>
      <sheetId val="2"/>
      <sheetId val="3"/>
    </sheetIdMap>
  </header>
  <header guid="{1554A4CE-7117-4B24-924F-B1CA9C60586E}" dateTime="2021-12-13T08:59:41" maxSheetId="4" userName="Natalija Vdobčenko" r:id="rId2606" minRId="12404">
    <sheetIdMap count="3">
      <sheetId val="1"/>
      <sheetId val="2"/>
      <sheetId val="3"/>
    </sheetIdMap>
  </header>
  <header guid="{376F923E-DD01-48E8-843F-2C8294CE3E10}" dateTime="2021-12-13T09:03:58" maxSheetId="4" userName="Natalija Vdobčenko" r:id="rId2607" minRId="12405">
    <sheetIdMap count="3">
      <sheetId val="1"/>
      <sheetId val="2"/>
      <sheetId val="3"/>
    </sheetIdMap>
  </header>
  <header guid="{F5396E15-1106-4183-B526-57035F5FE569}" dateTime="2021-12-13T09:07:26" maxSheetId="4" userName="Natalija Vdobčenko" r:id="rId2608" minRId="12406">
    <sheetIdMap count="3">
      <sheetId val="1"/>
      <sheetId val="2"/>
      <sheetId val="3"/>
    </sheetIdMap>
  </header>
  <header guid="{6902AEAD-5CDF-4EF6-8ADE-79EF796116A2}" dateTime="2021-12-13T09:10:54" maxSheetId="4" userName="Natalija Vdobčenko" r:id="rId2609" minRId="12407">
    <sheetIdMap count="3">
      <sheetId val="1"/>
      <sheetId val="2"/>
      <sheetId val="3"/>
    </sheetIdMap>
  </header>
  <header guid="{A627AB79-8271-46B7-8045-A57D396E0AC5}" dateTime="2021-12-13T09:13:44" maxSheetId="4" userName="Natalija Vdobčenko" r:id="rId2610" minRId="12408">
    <sheetIdMap count="3">
      <sheetId val="1"/>
      <sheetId val="2"/>
      <sheetId val="3"/>
    </sheetIdMap>
  </header>
  <header guid="{0124F1F4-271F-467A-BC2D-6AED2B4F987A}" dateTime="2021-12-13T09:16:39" maxSheetId="4" userName="Natalija Vdobčenko" r:id="rId2611" minRId="12409">
    <sheetIdMap count="3">
      <sheetId val="1"/>
      <sheetId val="2"/>
      <sheetId val="3"/>
    </sheetIdMap>
  </header>
  <header guid="{051FAEFB-959D-4517-9C2D-D376DDDC0146}" dateTime="2021-12-13T09:20:28" maxSheetId="4" userName="Natalija Vdobčenko" r:id="rId2612" minRId="12410">
    <sheetIdMap count="3">
      <sheetId val="1"/>
      <sheetId val="2"/>
      <sheetId val="3"/>
    </sheetIdMap>
  </header>
  <header guid="{4AABC276-7F3B-43F4-B9E1-008765AF9BD3}" dateTime="2021-12-13T09:24:39" maxSheetId="4" userName="Natalija Vdobčenko" r:id="rId2613">
    <sheetIdMap count="3">
      <sheetId val="1"/>
      <sheetId val="2"/>
      <sheetId val="3"/>
    </sheetIdMap>
  </header>
  <header guid="{51AE9D81-F8CB-4AAE-A563-08730FBB8387}" dateTime="2021-12-13T09:25:32" maxSheetId="4" userName="Natalija Vdobčenko" r:id="rId2614" minRId="12411">
    <sheetIdMap count="3">
      <sheetId val="1"/>
      <sheetId val="2"/>
      <sheetId val="3"/>
    </sheetIdMap>
  </header>
  <header guid="{41A9257F-9B93-4A19-A90C-51AA315981C2}" dateTime="2021-12-13T13:57:46" maxSheetId="4" userName="Natalija Vdobčenko" r:id="rId2615">
    <sheetIdMap count="3">
      <sheetId val="1"/>
      <sheetId val="2"/>
      <sheetId val="3"/>
    </sheetIdMap>
  </header>
  <header guid="{64E898B0-D4B4-4B74-99D5-4D0D2F35D895}" dateTime="2021-12-13T13:58:04" maxSheetId="4" userName="Natalija Vdobčenko" r:id="rId2616" minRId="12412">
    <sheetIdMap count="3">
      <sheetId val="1"/>
      <sheetId val="2"/>
      <sheetId val="3"/>
    </sheetIdMap>
  </header>
  <header guid="{9AAC1F93-602A-439B-ACA9-8536264B65E1}" dateTime="2021-12-13T14:08:49" maxSheetId="4" userName="Natalija Vdobčenko" r:id="rId2617">
    <sheetIdMap count="3">
      <sheetId val="1"/>
      <sheetId val="2"/>
      <sheetId val="3"/>
    </sheetIdMap>
  </header>
  <header guid="{56D4750C-CE66-43F2-91AD-CF90333CF70D}" dateTime="2021-12-13T14:48:23" maxSheetId="4" userName="Jolanta Kalniņa" r:id="rId2618" minRId="12413">
    <sheetIdMap count="3">
      <sheetId val="1"/>
      <sheetId val="2"/>
      <sheetId val="3"/>
    </sheetIdMap>
  </header>
  <header guid="{395BDAD5-5FD2-47EB-AE30-3C5FBE425238}" dateTime="2021-12-14T09:26:17" maxSheetId="4" userName="Jolanta Kalniņa" r:id="rId2619" minRId="12415">
    <sheetIdMap count="3">
      <sheetId val="1"/>
      <sheetId val="2"/>
      <sheetId val="3"/>
    </sheetIdMap>
  </header>
  <header guid="{4660FC12-F65E-4E9F-A7F5-3EFFB0BB1980}" dateTime="2021-12-14T09:35:48" maxSheetId="4" userName="Natalija Vdobčenko" r:id="rId2620">
    <sheetIdMap count="3">
      <sheetId val="1"/>
      <sheetId val="2"/>
      <sheetId val="3"/>
    </sheetIdMap>
  </header>
  <header guid="{366C0D88-63AA-4D75-86DA-86A7F387FADC}" dateTime="2021-12-15T10:08:04" maxSheetId="4" userName="Natalija Vdobčenko" r:id="rId2621">
    <sheetIdMap count="3">
      <sheetId val="1"/>
      <sheetId val="2"/>
      <sheetId val="3"/>
    </sheetIdMap>
  </header>
  <header guid="{95CA993B-1BBA-423F-9FD4-0A1D98C539C5}" dateTime="2021-12-15T13:16:50" maxSheetId="4" userName="Natalija Vdobčenko" r:id="rId2622">
    <sheetIdMap count="3">
      <sheetId val="1"/>
      <sheetId val="2"/>
      <sheetId val="3"/>
    </sheetIdMap>
  </header>
  <header guid="{4D24CFC8-7813-45F9-940E-3FC434738883}" dateTime="2021-12-15T13:32:39" maxSheetId="4" userName="Natalija Vdobčenko" r:id="rId2623">
    <sheetIdMap count="3">
      <sheetId val="1"/>
      <sheetId val="2"/>
      <sheetId val="3"/>
    </sheetIdMap>
  </header>
  <header guid="{0048FB77-8277-439B-A736-E186BC38338E}" dateTime="2021-12-15T13:42:55" maxSheetId="4" userName="Natalija Vdobčenko" r:id="rId2624" minRId="12416" maxRId="12434">
    <sheetIdMap count="3">
      <sheetId val="1"/>
      <sheetId val="2"/>
      <sheetId val="3"/>
    </sheetIdMap>
  </header>
  <header guid="{3FDEE331-629D-4540-824A-6CCD637A3B53}" dateTime="2021-12-15T13:56:34" maxSheetId="4" userName="Natalija Vdobčenko" r:id="rId2625">
    <sheetIdMap count="3">
      <sheetId val="1"/>
      <sheetId val="2"/>
      <sheetId val="3"/>
    </sheetIdMap>
  </header>
  <header guid="{8C012079-F9F9-4B31-BA69-769843B996BC}" dateTime="2021-12-15T14:06:06" maxSheetId="4" userName="Natalija Vdobčenko" r:id="rId2626" minRId="12435" maxRId="12437">
    <sheetIdMap count="3">
      <sheetId val="1"/>
      <sheetId val="2"/>
      <sheetId val="3"/>
    </sheetIdMap>
  </header>
  <header guid="{82DDDEAC-B6BC-4F1F-B816-C1C986F21890}" dateTime="2021-12-15T14:16:59" maxSheetId="4" userName="Natalija Vdobčenko" r:id="rId2627" minRId="12438" maxRId="12446">
    <sheetIdMap count="3">
      <sheetId val="1"/>
      <sheetId val="2"/>
      <sheetId val="3"/>
    </sheetIdMap>
  </header>
  <header guid="{229C17B6-037D-4CF8-8169-1EF6985A2F6C}" dateTime="2021-12-15T14:18:12" maxSheetId="4" userName="Natalija Vdobčenko" r:id="rId2628" minRId="12447" maxRId="12448">
    <sheetIdMap count="3">
      <sheetId val="1"/>
      <sheetId val="2"/>
      <sheetId val="3"/>
    </sheetIdMap>
  </header>
  <header guid="{52221CE2-26F5-4483-9FDE-96F204A5A5FA}" dateTime="2021-12-15T14:20:44" maxSheetId="4" userName="Natalija Vdobčenko" r:id="rId2629" minRId="12449" maxRId="12453">
    <sheetIdMap count="3">
      <sheetId val="1"/>
      <sheetId val="2"/>
      <sheetId val="3"/>
    </sheetIdMap>
  </header>
  <header guid="{1DDF955B-6292-4662-9FB1-168E0A1E70D9}" dateTime="2021-12-15T14:26:13" maxSheetId="4" userName="Natalija Vdobčenko" r:id="rId2630" minRId="12454">
    <sheetIdMap count="3">
      <sheetId val="1"/>
      <sheetId val="2"/>
      <sheetId val="3"/>
    </sheetIdMap>
  </header>
  <header guid="{6A7AF13E-B7B3-487D-A602-B5C51A3D65D7}" dateTime="2021-12-15T17:31:19" maxSheetId="4" userName="Natalija Vdobčenko" r:id="rId2631" minRId="12455" maxRId="12456">
    <sheetIdMap count="3">
      <sheetId val="1"/>
      <sheetId val="2"/>
      <sheetId val="3"/>
    </sheetIdMap>
  </header>
  <header guid="{796401E4-9BF9-471F-AF1D-98AA47F89F48}" dateTime="2021-12-16T09:14:29" maxSheetId="4" userName="Natalija Vdobčenko" r:id="rId2632" minRId="12457">
    <sheetIdMap count="3">
      <sheetId val="1"/>
      <sheetId val="2"/>
      <sheetId val="3"/>
    </sheetIdMap>
  </header>
  <header guid="{CFE36952-FEB5-4825-A98B-612C0231BCB3}" dateTime="2021-12-16T13:03:57" maxSheetId="4" userName="Natalija Vdobčenko" r:id="rId2633">
    <sheetIdMap count="3">
      <sheetId val="1"/>
      <sheetId val="2"/>
      <sheetId val="3"/>
    </sheetIdMap>
  </header>
  <header guid="{DA305852-BE8E-4B1D-9A58-8948A93B56BC}" dateTime="2021-12-20T14:24:41" maxSheetId="4" userName="Jolanta Kalniņa" r:id="rId2634" minRId="12458" maxRId="12462">
    <sheetIdMap count="3">
      <sheetId val="1"/>
      <sheetId val="2"/>
      <sheetId val="3"/>
    </sheetIdMap>
  </header>
  <header guid="{129D8937-53B3-4847-BFC6-3A0D80D7CA65}" dateTime="2021-12-20T14:35:31" maxSheetId="4" userName="Natalija Vdobčenko" r:id="rId2635" minRId="12463">
    <sheetIdMap count="3">
      <sheetId val="1"/>
      <sheetId val="2"/>
      <sheetId val="3"/>
    </sheetIdMap>
  </header>
  <header guid="{58FC1D52-8173-4774-8E23-A7671F4C6B02}" dateTime="2021-12-20T14:40:02" maxSheetId="4" userName="Natalija Vdobčenko" r:id="rId2636">
    <sheetIdMap count="3">
      <sheetId val="1"/>
      <sheetId val="2"/>
      <sheetId val="3"/>
    </sheetIdMap>
  </header>
  <header guid="{C9360C7C-F3F8-435D-92CE-89E287CE47CD}" dateTime="2021-12-20T14:42:12" maxSheetId="4" userName="Natalija Vdobčenko" r:id="rId2637" minRId="12464" maxRId="12465">
    <sheetIdMap count="3">
      <sheetId val="1"/>
      <sheetId val="2"/>
      <sheetId val="3"/>
    </sheetIdMap>
  </header>
  <header guid="{76C66061-6E6A-4695-A49B-825D583ED9E4}" dateTime="2021-12-20T14:48:15" maxSheetId="4" userName="Natalija Vdobčenko" r:id="rId2638" minRId="12466" maxRId="12467">
    <sheetIdMap count="3">
      <sheetId val="1"/>
      <sheetId val="2"/>
      <sheetId val="3"/>
    </sheetIdMap>
  </header>
  <header guid="{E44198DF-A1CE-471F-9DA9-CB3835CE41C4}" dateTime="2021-12-20T14:50:00" maxSheetId="4" userName="Natalija Vdobčenko" r:id="rId2639" minRId="12468">
    <sheetIdMap count="3">
      <sheetId val="1"/>
      <sheetId val="2"/>
      <sheetId val="3"/>
    </sheetIdMap>
  </header>
  <header guid="{F31A5EDE-EE97-4EC2-A2B2-E30EE83A70A8}" dateTime="2021-12-21T09:47:19" maxSheetId="4" userName="Natalija Vdobčenko" r:id="rId2640">
    <sheetIdMap count="3">
      <sheetId val="1"/>
      <sheetId val="2"/>
      <sheetId val="3"/>
    </sheetIdMap>
  </header>
  <header guid="{E09D8C0B-EFC3-482E-884F-A4847B469945}" dateTime="2021-12-21T09:57:02" maxSheetId="4" userName="Natalija Vdobčenko" r:id="rId2641" minRId="12469" maxRId="12472">
    <sheetIdMap count="3">
      <sheetId val="1"/>
      <sheetId val="2"/>
      <sheetId val="3"/>
    </sheetIdMap>
  </header>
  <header guid="{55D8EBBE-6DBC-4C84-A3D5-2604DC0575CC}" dateTime="2021-12-21T09:57:21" maxSheetId="4" userName="Natalija Vdobčenko" r:id="rId2642" minRId="12473" maxRId="12475">
    <sheetIdMap count="3">
      <sheetId val="1"/>
      <sheetId val="2"/>
      <sheetId val="3"/>
    </sheetIdMap>
  </header>
  <header guid="{12B8A2C8-DB2A-44DE-963D-84A383FCEC9E}" dateTime="2021-12-21T10:20:59" maxSheetId="4" userName="Natalija Vdobčenko" r:id="rId2643">
    <sheetIdMap count="3">
      <sheetId val="1"/>
      <sheetId val="2"/>
      <sheetId val="3"/>
    </sheetIdMap>
  </header>
  <header guid="{3B895F41-6B79-460C-AAB4-9A7F3B07122D}" dateTime="2021-12-21T10:27:13" maxSheetId="4" userName="Natalija Vdobčenko" r:id="rId2644" minRId="12476">
    <sheetIdMap count="3">
      <sheetId val="1"/>
      <sheetId val="2"/>
      <sheetId val="3"/>
    </sheetIdMap>
  </header>
  <header guid="{74DA1DEF-D08D-4ADB-8CFB-141EB3D45A0A}" dateTime="2021-12-21T10:28:44" maxSheetId="4" userName="Natalija Vdobčenko" r:id="rId2645">
    <sheetIdMap count="3">
      <sheetId val="1"/>
      <sheetId val="2"/>
      <sheetId val="3"/>
    </sheetIdMap>
  </header>
  <header guid="{9389312E-EAC1-478A-A55A-2FF2BBF6E944}" dateTime="2021-12-21T10:28:56" maxSheetId="4" userName="Natalija Vdobčenko" r:id="rId2646" minRId="12477">
    <sheetIdMap count="3">
      <sheetId val="1"/>
      <sheetId val="2"/>
      <sheetId val="3"/>
    </sheetIdMap>
  </header>
  <header guid="{FD46AB59-0AF2-4C01-BD2D-B07C72BFAFB5}" dateTime="2021-12-21T10:29:52" maxSheetId="4" userName="Natalija Vdobčenko" r:id="rId2647" minRId="12478" maxRId="12480">
    <sheetIdMap count="3">
      <sheetId val="1"/>
      <sheetId val="2"/>
      <sheetId val="3"/>
    </sheetIdMap>
  </header>
  <header guid="{DC509FEC-66C2-4446-88D3-A91E14A4C042}" dateTime="2021-12-21T14:03:20" maxSheetId="4" userName="Natalija Vdobčenko" r:id="rId2648" minRId="12481" maxRId="12496">
    <sheetIdMap count="3">
      <sheetId val="1"/>
      <sheetId val="2"/>
      <sheetId val="3"/>
    </sheetIdMap>
  </header>
  <header guid="{DC92BCA3-877C-4732-B771-D9F596FAB965}" dateTime="2021-12-21T14:06:01" maxSheetId="4" userName="Natalija Vdobčenko" r:id="rId2649" minRId="12497" maxRId="12502">
    <sheetIdMap count="3">
      <sheetId val="1"/>
      <sheetId val="2"/>
      <sheetId val="3"/>
    </sheetIdMap>
  </header>
  <header guid="{34A9CF05-15D3-4F74-932D-5405515EF91B}" dateTime="2021-12-21T14:10:03" maxSheetId="4" userName="Natalija Vdobčenko" r:id="rId2650">
    <sheetIdMap count="3">
      <sheetId val="1"/>
      <sheetId val="2"/>
      <sheetId val="3"/>
    </sheetIdMap>
  </header>
  <header guid="{BC0BC31C-1A16-4814-B8F8-B4C4BA976914}" dateTime="2021-12-22T11:52:17" maxSheetId="4" userName="Natalija Vdobčenko" r:id="rId2651" minRId="12503" maxRId="12504">
    <sheetIdMap count="3">
      <sheetId val="1"/>
      <sheetId val="2"/>
      <sheetId val="3"/>
    </sheetIdMap>
  </header>
  <header guid="{EBAE78FF-39AC-4BCA-8B56-1725796E73E5}" dateTime="2021-12-22T12:00:14" maxSheetId="4" userName="Natalija Vdobčenko" r:id="rId2652">
    <sheetIdMap count="3">
      <sheetId val="1"/>
      <sheetId val="2"/>
      <sheetId val="3"/>
    </sheetIdMap>
  </header>
  <header guid="{5A1E50E5-612E-464B-844C-35ED2CC88B6A}" dateTime="2021-12-22T12:47:52" maxSheetId="4" userName="Natalija Vdobčenko" r:id="rId2653" minRId="12505" maxRId="12506">
    <sheetIdMap count="3">
      <sheetId val="1"/>
      <sheetId val="2"/>
      <sheetId val="3"/>
    </sheetIdMap>
  </header>
  <header guid="{F43A45EE-8674-408B-9068-644C65A50CEE}" dateTime="2021-12-22T13:04:56" maxSheetId="4" userName="Natalija Vdobčenko" r:id="rId2654" minRId="12507" maxRId="12508">
    <sheetIdMap count="3">
      <sheetId val="1"/>
      <sheetId val="2"/>
      <sheetId val="3"/>
    </sheetIdMap>
  </header>
  <header guid="{D0AB4046-0D59-439F-846C-522124952954}" dateTime="2021-12-22T13:16:52" maxSheetId="4" userName="Natalija Vdobčenko" r:id="rId2655" minRId="12509" maxRId="12510">
    <sheetIdMap count="3">
      <sheetId val="1"/>
      <sheetId val="2"/>
      <sheetId val="3"/>
    </sheetIdMap>
  </header>
  <header guid="{011FC90D-C873-429C-BEB7-97496EB906FC}" dateTime="2021-12-22T13:19:29" maxSheetId="4" userName="Natalija Vdobčenko" r:id="rId2656" minRId="12511" maxRId="12512">
    <sheetIdMap count="3">
      <sheetId val="1"/>
      <sheetId val="2"/>
      <sheetId val="3"/>
    </sheetIdMap>
  </header>
  <header guid="{7962343D-1B98-4E10-B886-3E7CAE6243EB}" dateTime="2021-12-22T13:23:03" maxSheetId="4" userName="Natalija Vdobčenko" r:id="rId2657" minRId="12513" maxRId="12522">
    <sheetIdMap count="3">
      <sheetId val="1"/>
      <sheetId val="2"/>
      <sheetId val="3"/>
    </sheetIdMap>
  </header>
  <header guid="{78FD3F65-BA83-4BC3-88F8-A544D002F5B1}" dateTime="2021-12-22T13:23:52" maxSheetId="4" userName="Natalija Vdobčenko" r:id="rId2658" minRId="12523" maxRId="12524">
    <sheetIdMap count="3">
      <sheetId val="1"/>
      <sheetId val="2"/>
      <sheetId val="3"/>
    </sheetIdMap>
  </header>
  <header guid="{554970A2-0E45-42FA-A090-9AECB443F88F}" dateTime="2021-12-22T13:25:38" maxSheetId="4" userName="Natalija Vdobčenko" r:id="rId2659" minRId="12525" maxRId="12528">
    <sheetIdMap count="3">
      <sheetId val="1"/>
      <sheetId val="2"/>
      <sheetId val="3"/>
    </sheetIdMap>
  </header>
  <header guid="{5C5DC40A-33B5-4FC4-99E6-C6D983239E1C}" dateTime="2021-12-22T13:26:32" maxSheetId="4" userName="Natalija Vdobčenko" r:id="rId2660" minRId="12529" maxRId="12530">
    <sheetIdMap count="3">
      <sheetId val="1"/>
      <sheetId val="2"/>
      <sheetId val="3"/>
    </sheetIdMap>
  </header>
  <header guid="{062A2435-DD38-49F1-BF77-1B7B452BD14C}" dateTime="2021-12-22T13:30:51" maxSheetId="4" userName="Natalija Vdobčenko" r:id="rId2661" minRId="12531" maxRId="12552">
    <sheetIdMap count="3">
      <sheetId val="1"/>
      <sheetId val="2"/>
      <sheetId val="3"/>
    </sheetIdMap>
  </header>
  <header guid="{54BD3208-E190-4A41-97EB-F05FC8731871}" dateTime="2021-12-22T13:35:47" maxSheetId="4" userName="Natalija Vdobčenko" r:id="rId2662" minRId="12553" maxRId="12566">
    <sheetIdMap count="3">
      <sheetId val="1"/>
      <sheetId val="2"/>
      <sheetId val="3"/>
    </sheetIdMap>
  </header>
  <header guid="{E1B1EFFD-F791-4696-B81D-166CF9F0947A}" dateTime="2021-12-22T13:36:46" maxSheetId="4" userName="Natalija Vdobčenko" r:id="rId2663" minRId="12567" maxRId="12570">
    <sheetIdMap count="3">
      <sheetId val="1"/>
      <sheetId val="2"/>
      <sheetId val="3"/>
    </sheetIdMap>
  </header>
  <header guid="{0605910E-1456-4FAA-A92F-24C3DFC062B6}" dateTime="2021-12-22T13:37:21" maxSheetId="4" userName="Natalija Vdobčenko" r:id="rId2664" minRId="12571" maxRId="12572">
    <sheetIdMap count="3">
      <sheetId val="1"/>
      <sheetId val="2"/>
      <sheetId val="3"/>
    </sheetIdMap>
  </header>
  <header guid="{136D96CF-0139-4427-BA00-FA1D926F8442}" dateTime="2021-12-22T13:53:15" maxSheetId="4" userName="Natalija Vdobčenko" r:id="rId2665" minRId="12573" maxRId="12582">
    <sheetIdMap count="3">
      <sheetId val="1"/>
      <sheetId val="2"/>
      <sheetId val="3"/>
    </sheetIdMap>
  </header>
  <header guid="{FC856B0F-166F-4F42-A8DC-73C2476C5EDC}" dateTime="2021-12-22T14:09:18" maxSheetId="4" userName="Natalija Vdobčenko" r:id="rId2666" minRId="12583" maxRId="12584">
    <sheetIdMap count="3">
      <sheetId val="1"/>
      <sheetId val="2"/>
      <sheetId val="3"/>
    </sheetIdMap>
  </header>
  <header guid="{60C4D518-0DE7-4BBB-80E2-909F0E9C2D56}" dateTime="2021-12-22T14:09:23" maxSheetId="4" userName="Natalija Vdobčenko" r:id="rId2667">
    <sheetIdMap count="3">
      <sheetId val="1"/>
      <sheetId val="2"/>
      <sheetId val="3"/>
    </sheetIdMap>
  </header>
  <header guid="{D5B28E99-8256-4EFF-B5A4-169C54374A65}" dateTime="2021-12-22T14:12:39" maxSheetId="4" userName="Natalija Vdobčenko" r:id="rId2668" minRId="12585">
    <sheetIdMap count="3">
      <sheetId val="1"/>
      <sheetId val="2"/>
      <sheetId val="3"/>
    </sheetIdMap>
  </header>
  <header guid="{D26F24AE-91BD-4999-8D3F-6C2459DF27C6}" dateTime="2021-12-22T14:15:35" maxSheetId="4" userName="Natalija Vdobčenko" r:id="rId2669">
    <sheetIdMap count="3">
      <sheetId val="1"/>
      <sheetId val="2"/>
      <sheetId val="3"/>
    </sheetIdMap>
  </header>
  <header guid="{C30073EC-9A89-4CB4-B5DD-B7EA1F3963BF}" dateTime="2021-12-22T14:54:03" maxSheetId="4" userName="Natalija Vdobčenko" r:id="rId2670">
    <sheetIdMap count="3">
      <sheetId val="1"/>
      <sheetId val="2"/>
      <sheetId val="3"/>
    </sheetIdMap>
  </header>
  <header guid="{271CD5DE-9B5F-4675-B1AE-BB1B55A985CA}" dateTime="2021-12-22T15:00:04" maxSheetId="4" userName="Natalija Vdobčenko" r:id="rId2671" minRId="12586" maxRId="12588">
    <sheetIdMap count="3">
      <sheetId val="1"/>
      <sheetId val="2"/>
      <sheetId val="3"/>
    </sheetIdMap>
  </header>
  <header guid="{17FE8456-6F1D-4454-A4DE-BC2EDC5B72B6}" dateTime="2021-12-22T15:10:39" maxSheetId="4" userName="Natalija Vdobčenko" r:id="rId2672" minRId="12589" maxRId="12632">
    <sheetIdMap count="3">
      <sheetId val="1"/>
      <sheetId val="2"/>
      <sheetId val="3"/>
    </sheetIdMap>
  </header>
  <header guid="{04A94B4A-5579-4212-917B-C84E9236DC5D}" dateTime="2021-12-22T15:14:42" maxSheetId="4" userName="Natalija Vdobčenko" r:id="rId2673" minRId="12633" maxRId="12649">
    <sheetIdMap count="3">
      <sheetId val="1"/>
      <sheetId val="2"/>
      <sheetId val="3"/>
    </sheetIdMap>
  </header>
  <header guid="{22E6A801-0AEA-4477-ABDA-360D98522E8A}" dateTime="2021-12-22T15:35:32" maxSheetId="4" userName="Natalija Vdobčenko" r:id="rId2674" minRId="12650" maxRId="12667">
    <sheetIdMap count="3">
      <sheetId val="1"/>
      <sheetId val="2"/>
      <sheetId val="3"/>
    </sheetIdMap>
  </header>
  <header guid="{8BF074AF-EA27-4C8F-BC95-B91C703A6816}" dateTime="2021-12-22T15:41:02" maxSheetId="4" userName="Natalija Vdobčenko" r:id="rId2675" minRId="12668" maxRId="12672">
    <sheetIdMap count="3">
      <sheetId val="1"/>
      <sheetId val="2"/>
      <sheetId val="3"/>
    </sheetIdMap>
  </header>
  <header guid="{6BBFB6FD-4B71-40BD-84AE-B0DBE40448C6}" dateTime="2021-12-22T15:41:56" maxSheetId="4" userName="Natalija Vdobčenko" r:id="rId2676" minRId="12673" maxRId="12678">
    <sheetIdMap count="3">
      <sheetId val="1"/>
      <sheetId val="2"/>
      <sheetId val="3"/>
    </sheetIdMap>
  </header>
  <header guid="{58CA02AA-FAE9-435D-B3D0-24F27BAB61E5}" dateTime="2021-12-22T15:51:33" maxSheetId="4" userName="Natalija Vdobčenko" r:id="rId2677" minRId="12679" maxRId="12682">
    <sheetIdMap count="3">
      <sheetId val="1"/>
      <sheetId val="2"/>
      <sheetId val="3"/>
    </sheetIdMap>
  </header>
  <header guid="{1D4747A5-F63E-4414-92C4-8EC8F86FE25C}" dateTime="2021-12-22T15:52:23" maxSheetId="4" userName="Jolanta Kalniņa" r:id="rId2678">
    <sheetIdMap count="3">
      <sheetId val="1"/>
      <sheetId val="2"/>
      <sheetId val="3"/>
    </sheetIdMap>
  </header>
  <header guid="{EBC1872C-C0FF-42C2-A8D3-30058E932F9F}" dateTime="2021-12-22T15:55:58" maxSheetId="4" userName="Natalija Vdobčenko" r:id="rId2679" minRId="12683" maxRId="12693">
    <sheetIdMap count="3">
      <sheetId val="1"/>
      <sheetId val="2"/>
      <sheetId val="3"/>
    </sheetIdMap>
  </header>
  <header guid="{84B6887B-145A-4B46-99E2-5E1650442521}" dateTime="2021-12-22T16:00:10" maxSheetId="4" userName="Natalija Vdobčenko" r:id="rId2680" minRId="12694" maxRId="12704">
    <sheetIdMap count="3">
      <sheetId val="1"/>
      <sheetId val="2"/>
      <sheetId val="3"/>
    </sheetIdMap>
  </header>
  <header guid="{1525AC60-6C06-4E41-B744-049AAB778DB6}" dateTime="2021-12-22T16:00:39" maxSheetId="4" userName="Natalija Vdobčenko" r:id="rId2681" minRId="12705" maxRId="12714">
    <sheetIdMap count="3">
      <sheetId val="1"/>
      <sheetId val="2"/>
      <sheetId val="3"/>
    </sheetIdMap>
  </header>
  <header guid="{879E4A5B-0C04-4657-9D7C-9A5BC9C3E911}" dateTime="2021-12-22T16:00:56" maxSheetId="4" userName="Natalija Vdobčenko" r:id="rId2682" minRId="12715">
    <sheetIdMap count="3">
      <sheetId val="1"/>
      <sheetId val="2"/>
      <sheetId val="3"/>
    </sheetIdMap>
  </header>
  <header guid="{8DA84B05-BE0F-49DE-9529-8CF9CE63B54D}" dateTime="2021-12-22T16:01:58" maxSheetId="4" userName="Natalija Vdobčenko" r:id="rId2683" minRId="12716" maxRId="12745">
    <sheetIdMap count="3">
      <sheetId val="1"/>
      <sheetId val="2"/>
      <sheetId val="3"/>
    </sheetIdMap>
  </header>
  <header guid="{BE179F08-5FF2-4013-B6F5-7DD711C038FA}" dateTime="2021-12-22T16:02:16" maxSheetId="4" userName="Natalija Vdobčenko" r:id="rId2684" minRId="12746">
    <sheetIdMap count="3">
      <sheetId val="1"/>
      <sheetId val="2"/>
      <sheetId val="3"/>
    </sheetIdMap>
  </header>
  <header guid="{EE90A4CA-7C56-4B0C-947E-89A2953ACBC9}" dateTime="2021-12-22T17:35:27" maxSheetId="4" userName="Natalija Vdobčenko" r:id="rId2685">
    <sheetIdMap count="3">
      <sheetId val="1"/>
      <sheetId val="2"/>
      <sheetId val="3"/>
    </sheetIdMap>
  </header>
  <header guid="{9F0F37EB-F5D4-40E8-924B-F76C5A2B126A}" dateTime="2021-12-27T08:26:37" maxSheetId="4" userName="Natalija Vdobčenko" r:id="rId2686">
    <sheetIdMap count="3">
      <sheetId val="1"/>
      <sheetId val="2"/>
      <sheetId val="3"/>
    </sheetIdMap>
  </header>
  <header guid="{CB3E9150-7DB5-4FEC-BC78-B50BB4FD9C2E}" dateTime="2021-12-27T09:00:33" maxSheetId="4" userName="Natalija Vdobčenko" r:id="rId2687" minRId="12747" maxRId="12756">
    <sheetIdMap count="3">
      <sheetId val="1"/>
      <sheetId val="2"/>
      <sheetId val="3"/>
    </sheetIdMap>
  </header>
  <header guid="{B9271EF4-CF38-48B0-82A2-FF4866D6BA34}" dateTime="2021-12-27T09:03:32" maxSheetId="4" userName="Natalija Vdobčenko" r:id="rId2688" minRId="12757" maxRId="12758">
    <sheetIdMap count="3">
      <sheetId val="1"/>
      <sheetId val="2"/>
      <sheetId val="3"/>
    </sheetIdMap>
  </header>
  <header guid="{A7520D4B-954E-4907-9EF7-17E9B0C19B5B}" dateTime="2021-12-27T09:04:28" maxSheetId="4" userName="Natalija Vdobčenko" r:id="rId2689" minRId="12759" maxRId="12760">
    <sheetIdMap count="3">
      <sheetId val="1"/>
      <sheetId val="2"/>
      <sheetId val="3"/>
    </sheetIdMap>
  </header>
  <header guid="{574110ED-1305-41BB-90B1-93B98D1268EB}" dateTime="2021-12-27T09:07:28" maxSheetId="4" userName="Natalija Vdobčenko" r:id="rId2690" minRId="12761" maxRId="12764">
    <sheetIdMap count="3">
      <sheetId val="1"/>
      <sheetId val="2"/>
      <sheetId val="3"/>
    </sheetIdMap>
  </header>
  <header guid="{251C6EF5-42C6-4BA7-845F-5BB160D2F1E6}" dateTime="2021-12-27T09:13:56" maxSheetId="4" userName="Natalija Vdobčenko" r:id="rId2691" minRId="12765" maxRId="12772">
    <sheetIdMap count="3">
      <sheetId val="1"/>
      <sheetId val="2"/>
      <sheetId val="3"/>
    </sheetIdMap>
  </header>
  <header guid="{091517A0-D84E-4A1B-A580-B591C9095696}" dateTime="2021-12-27T09:14:33" maxSheetId="4" userName="Natalija Vdobčenko" r:id="rId2692" minRId="12773" maxRId="12774">
    <sheetIdMap count="3">
      <sheetId val="1"/>
      <sheetId val="2"/>
      <sheetId val="3"/>
    </sheetIdMap>
  </header>
  <header guid="{E224A015-2511-47B3-B878-D7D6D4D9482B}" dateTime="2021-12-27T10:18:32" maxSheetId="4" userName="Natalija Vdobčenko" r:id="rId2693" minRId="12775" maxRId="12818">
    <sheetIdMap count="3">
      <sheetId val="1"/>
      <sheetId val="2"/>
      <sheetId val="3"/>
    </sheetIdMap>
  </header>
  <header guid="{38DCA7B7-238A-4EDE-9790-E1D8531220D3}" dateTime="2021-12-27T10:28:34" maxSheetId="4" userName="Natalija Vdobčenko" r:id="rId2694" minRId="12819" maxRId="12864">
    <sheetIdMap count="3">
      <sheetId val="1"/>
      <sheetId val="2"/>
      <sheetId val="3"/>
    </sheetIdMap>
  </header>
  <header guid="{1752B347-AC97-48CE-979A-BC6661DB1A0A}" dateTime="2021-12-27T10:45:06" maxSheetId="4" userName="Natalija Vdobčenko" r:id="rId2695" minRId="12865" maxRId="12872">
    <sheetIdMap count="3">
      <sheetId val="1"/>
      <sheetId val="2"/>
      <sheetId val="3"/>
    </sheetIdMap>
  </header>
  <header guid="{D56F097C-9D4C-4F65-A289-19B46FB9680F}" dateTime="2021-12-27T10:53:45" maxSheetId="4" userName="Natalija Vdobčenko" r:id="rId2696" minRId="12873" maxRId="12915">
    <sheetIdMap count="3">
      <sheetId val="1"/>
      <sheetId val="2"/>
      <sheetId val="3"/>
    </sheetIdMap>
  </header>
  <header guid="{30CC3280-6657-499C-A6E4-193FC59F2A16}" dateTime="2021-12-27T10:56:38" maxSheetId="4" userName="Natalija Vdobčenko" r:id="rId2697" minRId="12916" maxRId="12925">
    <sheetIdMap count="3">
      <sheetId val="1"/>
      <sheetId val="2"/>
      <sheetId val="3"/>
    </sheetIdMap>
  </header>
  <header guid="{66A983F5-36D6-4D78-AA2C-E4DFB11E45A2}" dateTime="2021-12-27T10:57:13" maxSheetId="4" userName="Natalija Vdobčenko" r:id="rId2698" minRId="12926" maxRId="12927">
    <sheetIdMap count="3">
      <sheetId val="1"/>
      <sheetId val="2"/>
      <sheetId val="3"/>
    </sheetIdMap>
  </header>
  <header guid="{055509EF-BE3C-4506-9416-5E45651D8636}" dateTime="2021-12-27T10:58:29" maxSheetId="4" userName="Natalija Vdobčenko" r:id="rId2699" minRId="12928" maxRId="12929">
    <sheetIdMap count="3">
      <sheetId val="1"/>
      <sheetId val="2"/>
      <sheetId val="3"/>
    </sheetIdMap>
  </header>
  <header guid="{765F2DA4-7DE0-4598-99CB-B1E4553D10B8}" dateTime="2021-12-27T11:01:56" maxSheetId="4" userName="Natalija Vdobčenko" r:id="rId2700">
    <sheetIdMap count="3">
      <sheetId val="1"/>
      <sheetId val="2"/>
      <sheetId val="3"/>
    </sheetIdMap>
  </header>
  <header guid="{A9F55A7E-5984-4224-977F-A839F5DBE35E}" dateTime="2021-12-27T11:14:03" maxSheetId="4" userName="Natalija Vdobčenko" r:id="rId2701" minRId="12930">
    <sheetIdMap count="3">
      <sheetId val="1"/>
      <sheetId val="2"/>
      <sheetId val="3"/>
    </sheetIdMap>
  </header>
  <header guid="{957DD937-1E7A-4F40-A449-E55035876412}" dateTime="2021-12-27T11:18:53" maxSheetId="4" userName="Natalija Vdobčenko" r:id="rId2702" minRId="12931">
    <sheetIdMap count="3">
      <sheetId val="1"/>
      <sheetId val="2"/>
      <sheetId val="3"/>
    </sheetIdMap>
  </header>
  <header guid="{C0E8101A-04AF-43FA-8048-11CEE3F1AEFB}" dateTime="2021-12-27T11:21:59" maxSheetId="4" userName="Natalija Vdobčenko" r:id="rId2703" minRId="12932">
    <sheetIdMap count="3">
      <sheetId val="1"/>
      <sheetId val="2"/>
      <sheetId val="3"/>
    </sheetIdMap>
  </header>
  <header guid="{99F7692E-8D4A-495A-9E2C-19D99DBC5018}" dateTime="2021-12-27T11:33:07" maxSheetId="4" userName="Natalija Vdobčenko" r:id="rId2704" minRId="12933">
    <sheetIdMap count="3">
      <sheetId val="1"/>
      <sheetId val="2"/>
      <sheetId val="3"/>
    </sheetIdMap>
  </header>
  <header guid="{34E1E76D-791C-4AB7-9967-828097D96EDA}" dateTime="2021-12-27T11:36:18" maxSheetId="4" userName="Natalija Vdobčenko" r:id="rId2705" minRId="12934" maxRId="12941">
    <sheetIdMap count="3">
      <sheetId val="1"/>
      <sheetId val="2"/>
      <sheetId val="3"/>
    </sheetIdMap>
  </header>
  <header guid="{A345A8AE-9396-483D-BF1F-3D87074AF5FD}" dateTime="2021-12-27T11:41:55" maxSheetId="4" userName="Natalija Vdobčenko" r:id="rId2706">
    <sheetIdMap count="3">
      <sheetId val="1"/>
      <sheetId val="2"/>
      <sheetId val="3"/>
    </sheetIdMap>
  </header>
  <header guid="{0F7B74C8-246A-4146-97E0-3352E35ECFF3}" dateTime="2021-12-27T11:43:22" maxSheetId="4" userName="Natalija Vdobčenko" r:id="rId2707">
    <sheetIdMap count="3">
      <sheetId val="1"/>
      <sheetId val="2"/>
      <sheetId val="3"/>
    </sheetIdMap>
  </header>
  <header guid="{158AE2B5-37C7-4FA8-85AA-369BF891D982}" dateTime="2021-12-27T16:07:13" maxSheetId="4" userName="Natalija Vdobčenko" r:id="rId2708" minRId="12942" maxRId="12970">
    <sheetIdMap count="3">
      <sheetId val="1"/>
      <sheetId val="2"/>
      <sheetId val="3"/>
    </sheetIdMap>
  </header>
  <header guid="{1F090418-C994-40CF-B314-F593D12EBA72}" dateTime="2021-12-27T16:18:21" maxSheetId="4" userName="Natalija Vdobčenko" r:id="rId2709" minRId="12971" maxRId="12979">
    <sheetIdMap count="3">
      <sheetId val="1"/>
      <sheetId val="2"/>
      <sheetId val="3"/>
    </sheetIdMap>
  </header>
  <header guid="{11F8DD23-B905-4B40-9110-71AECD7B235E}" dateTime="2021-12-27T16:18:56" maxSheetId="4" userName="Natalija Vdobčenko" r:id="rId2710">
    <sheetIdMap count="3">
      <sheetId val="1"/>
      <sheetId val="2"/>
      <sheetId val="3"/>
    </sheetIdMap>
  </header>
  <header guid="{3C7A74D3-C07F-4C7B-ADD0-6CCD73DDDD21}" dateTime="2021-12-27T16:23:24" maxSheetId="4" userName="Natalija Vdobčenko" r:id="rId2711" minRId="12980">
    <sheetIdMap count="3">
      <sheetId val="1"/>
      <sheetId val="2"/>
      <sheetId val="3"/>
    </sheetIdMap>
  </header>
  <header guid="{0DA20A74-B523-42F5-9449-6EAE8D774B62}" dateTime="2021-12-27T16:32:45" maxSheetId="4" userName="Natalija Vdobčenko" r:id="rId2712" minRId="12981">
    <sheetIdMap count="3">
      <sheetId val="1"/>
      <sheetId val="2"/>
      <sheetId val="3"/>
    </sheetIdMap>
  </header>
  <header guid="{3A0DEA3E-CAAD-4340-B14C-482CDDEA5E36}" dateTime="2021-12-28T09:40:22" maxSheetId="4" userName="Natalija Vdobčenko" r:id="rId2713" minRId="12982" maxRId="12983">
    <sheetIdMap count="3">
      <sheetId val="1"/>
      <sheetId val="2"/>
      <sheetId val="3"/>
    </sheetIdMap>
  </header>
  <header guid="{7E4DC3F4-8B80-48A1-B0F4-F08F72533669}" dateTime="2021-12-28T10:11:01" maxSheetId="4" userName="Natalija Vdobčenko" r:id="rId2714" minRId="12984" maxRId="12985">
    <sheetIdMap count="3">
      <sheetId val="1"/>
      <sheetId val="2"/>
      <sheetId val="3"/>
    </sheetIdMap>
  </header>
  <header guid="{08A55931-0A43-4A23-9569-A8804657D1E9}" dateTime="2021-12-28T11:23:34" maxSheetId="4" userName="Natalija Vdobčenko" r:id="rId2715">
    <sheetIdMap count="3">
      <sheetId val="1"/>
      <sheetId val="2"/>
      <sheetId val="3"/>
    </sheetIdMap>
  </header>
  <header guid="{66EE52F4-C8BA-459E-BDEA-1926AB6187C2}" dateTime="2021-12-28T11:26:35" maxSheetId="4" userName="Natalija Vdobčenko" r:id="rId2716">
    <sheetIdMap count="3">
      <sheetId val="1"/>
      <sheetId val="2"/>
      <sheetId val="3"/>
    </sheetIdMap>
  </header>
  <header guid="{B1A8E732-B890-46CC-A722-21B62937A9F5}" dateTime="2021-12-28T11:45:34" maxSheetId="4" userName="Natalija Vdobčenko" r:id="rId2717">
    <sheetIdMap count="3">
      <sheetId val="1"/>
      <sheetId val="2"/>
      <sheetId val="3"/>
    </sheetIdMap>
  </header>
  <header guid="{AB591808-8B76-41FA-9AEE-D43A28DF7E02}" dateTime="2021-12-28T12:53:00" maxSheetId="4" userName="Natalija Vdobčenko" r:id="rId2718">
    <sheetIdMap count="3">
      <sheetId val="1"/>
      <sheetId val="2"/>
      <sheetId val="3"/>
    </sheetIdMap>
  </header>
  <header guid="{64DE25F2-3C40-4B8D-AD21-4038FC459628}" dateTime="2021-12-28T13:27:02" maxSheetId="4" userName="Natalija Vdobčenko" r:id="rId2719">
    <sheetIdMap count="3">
      <sheetId val="1"/>
      <sheetId val="2"/>
      <sheetId val="3"/>
    </sheetIdMap>
  </header>
  <header guid="{26AADA28-61D9-4AE9-8CB5-BC805EB44EFD}" dateTime="2021-12-28T13:41:34" maxSheetId="4" userName="Natalija Vdobčenko" r:id="rId2720" minRId="12986" maxRId="12987">
    <sheetIdMap count="3">
      <sheetId val="1"/>
      <sheetId val="2"/>
      <sheetId val="3"/>
    </sheetIdMap>
  </header>
  <header guid="{CF47F339-0E52-41FB-8D49-29ECFB07FF1C}" dateTime="2021-12-28T13:53:04" maxSheetId="4" userName="Natalija Vdobčenko" r:id="rId2721" minRId="12988" maxRId="12989">
    <sheetIdMap count="3">
      <sheetId val="1"/>
      <sheetId val="2"/>
      <sheetId val="3"/>
    </sheetIdMap>
  </header>
  <header guid="{D639FE0D-2F3F-4BE6-B1CB-3371F81F5DD7}" dateTime="2021-12-28T13:55:19" maxSheetId="4" userName="Natalija Vdobčenko" r:id="rId2722" minRId="12990">
    <sheetIdMap count="3">
      <sheetId val="1"/>
      <sheetId val="2"/>
      <sheetId val="3"/>
    </sheetIdMap>
  </header>
  <header guid="{3FD59062-9919-4D7D-803B-70D34F38112D}" dateTime="2021-12-28T13:55:31" maxSheetId="4" userName="Natalija Vdobčenko" r:id="rId2723" minRId="12991">
    <sheetIdMap count="3">
      <sheetId val="1"/>
      <sheetId val="2"/>
      <sheetId val="3"/>
    </sheetIdMap>
  </header>
  <header guid="{A3200006-1EB5-4AB9-A564-238872171805}" dateTime="2021-12-28T15:35:46" maxSheetId="4" userName="Natalija Vdobčenko" r:id="rId2724">
    <sheetIdMap count="3">
      <sheetId val="1"/>
      <sheetId val="2"/>
      <sheetId val="3"/>
    </sheetIdMap>
  </header>
  <header guid="{ACFD4534-07B9-4329-9D0F-107A7631B605}" dateTime="2021-12-28T15:36:47" maxSheetId="4" userName="Natalija Vdobčenko" r:id="rId2725">
    <sheetIdMap count="3">
      <sheetId val="1"/>
      <sheetId val="2"/>
      <sheetId val="3"/>
    </sheetIdMap>
  </header>
  <header guid="{2288361C-F828-44A2-AFF5-E3F25D491CD6}" dateTime="2021-12-29T09:38:38" maxSheetId="4" userName="Jolanta Kalniņa" r:id="rId2726" minRId="12992">
    <sheetIdMap count="3">
      <sheetId val="1"/>
      <sheetId val="2"/>
      <sheetId val="3"/>
    </sheetIdMap>
  </header>
  <header guid="{13CA57A7-8BCB-46AD-AFB3-8924FD4D5DA3}" dateTime="2021-12-29T09:59:06" maxSheetId="4" userName="Jolanta Kalniņa" r:id="rId2727" minRId="12993">
    <sheetIdMap count="3">
      <sheetId val="1"/>
      <sheetId val="2"/>
      <sheetId val="3"/>
    </sheetIdMap>
  </header>
  <header guid="{8F968189-880E-4946-9886-98902DCE233F}" dateTime="2021-12-29T10:41:46" maxSheetId="4" userName="Natalija Vdobčenko" r:id="rId2728" minRId="12994" maxRId="13037">
    <sheetIdMap count="3">
      <sheetId val="1"/>
      <sheetId val="2"/>
      <sheetId val="3"/>
    </sheetIdMap>
  </header>
  <header guid="{6BBD720D-0012-4C0B-A7A6-608FB1E89BC4}" dateTime="2021-12-29T10:43:36" maxSheetId="4" userName="Natalija Vdobčenko" r:id="rId2729" minRId="13038" maxRId="13039">
    <sheetIdMap count="3">
      <sheetId val="1"/>
      <sheetId val="2"/>
      <sheetId val="3"/>
    </sheetIdMap>
  </header>
  <header guid="{EE43B21B-EE16-484C-9775-6A9DA9E8B7D9}" dateTime="2021-12-29T11:09:10" maxSheetId="4" userName="Natalija Vdobčenko" r:id="rId2730" minRId="13040" maxRId="13079">
    <sheetIdMap count="3">
      <sheetId val="1"/>
      <sheetId val="2"/>
      <sheetId val="3"/>
    </sheetIdMap>
  </header>
  <header guid="{B3354588-6D1E-499D-9403-479D8B3A99E1}" dateTime="2021-12-29T11:15:24" maxSheetId="4" userName="Natalija Vdobčenko" r:id="rId2731" minRId="13080" maxRId="13110">
    <sheetIdMap count="3">
      <sheetId val="1"/>
      <sheetId val="2"/>
      <sheetId val="3"/>
    </sheetIdMap>
  </header>
  <header guid="{B47FCADC-08AF-4052-88DD-6F3B675E6069}" dateTime="2021-12-29T11:17:39" maxSheetId="4" userName="Natalija Vdobčenko" r:id="rId2732" minRId="13111" maxRId="13116">
    <sheetIdMap count="3">
      <sheetId val="1"/>
      <sheetId val="2"/>
      <sheetId val="3"/>
    </sheetIdMap>
  </header>
  <header guid="{1D2EC633-6AD1-425A-AFCB-FAF10CCC0647}" dateTime="2021-12-29T11:17:43" maxSheetId="4" userName="Natalija Vdobčenko" r:id="rId2733">
    <sheetIdMap count="3">
      <sheetId val="1"/>
      <sheetId val="2"/>
      <sheetId val="3"/>
    </sheetIdMap>
  </header>
  <header guid="{05433520-CB12-497B-9509-D6CE80BDEDFE}" dateTime="2021-12-29T11:18:55" maxSheetId="4" userName="Natalija Vdobčenko" r:id="rId2734" minRId="13117" maxRId="13125">
    <sheetIdMap count="3">
      <sheetId val="1"/>
      <sheetId val="2"/>
      <sheetId val="3"/>
    </sheetIdMap>
  </header>
  <header guid="{7B78D70B-4520-41B8-8C7A-4A90BEBD3C80}" dateTime="2021-12-29T11:19:29" maxSheetId="4" userName="Natalija Vdobčenko" r:id="rId2735" minRId="13126" maxRId="13127">
    <sheetIdMap count="3">
      <sheetId val="1"/>
      <sheetId val="2"/>
      <sheetId val="3"/>
    </sheetIdMap>
  </header>
  <header guid="{F5D1EB1A-75E1-48F9-8B5F-99CCBF9290A9}" dateTime="2021-12-29T11:31:36" maxSheetId="4" userName="Natalija Vdobčenko" r:id="rId2736" minRId="13128" maxRId="13129">
    <sheetIdMap count="3">
      <sheetId val="1"/>
      <sheetId val="2"/>
      <sheetId val="3"/>
    </sheetIdMap>
  </header>
  <header guid="{92DAD13A-82FC-41CA-8CB3-EDDB6C80BAAA}" dateTime="2021-12-29T12:00:22" maxSheetId="4" userName="Natalija Vdobčenko" r:id="rId2737">
    <sheetIdMap count="3">
      <sheetId val="1"/>
      <sheetId val="2"/>
      <sheetId val="3"/>
    </sheetIdMap>
  </header>
  <header guid="{DBF8DB17-1BE4-4E52-972D-FF205229AE2E}" dateTime="2021-12-29T14:50:29" maxSheetId="4" userName="Jolanta Kalniņa" r:id="rId2738" minRId="13130">
    <sheetIdMap count="3">
      <sheetId val="1"/>
      <sheetId val="2"/>
      <sheetId val="3"/>
    </sheetIdMap>
  </header>
  <header guid="{B2A9C409-AEAE-4354-89CC-11FEF31CC8CC}" dateTime="2021-12-29T15:42:37" maxSheetId="4" userName="Jolanta Kalniņa" r:id="rId2739" minRId="13131">
    <sheetIdMap count="3">
      <sheetId val="1"/>
      <sheetId val="2"/>
      <sheetId val="3"/>
    </sheetIdMap>
  </header>
  <header guid="{05AE5D54-2A66-480F-9C62-8BE7C987F38C}" dateTime="2021-12-30T08:04:23" maxSheetId="4" userName="Natalija Vdobčenko" r:id="rId2740" minRId="13132" maxRId="13133">
    <sheetIdMap count="3">
      <sheetId val="1"/>
      <sheetId val="2"/>
      <sheetId val="3"/>
    </sheetIdMap>
  </header>
  <header guid="{1A7D743E-9F64-464B-B663-D2B20C83A8DB}" dateTime="2022-01-02T15:39:19" maxSheetId="4" userName="Natalija Vdobčenko" r:id="rId2741" minRId="13134" maxRId="13137">
    <sheetIdMap count="3">
      <sheetId val="1"/>
      <sheetId val="2"/>
      <sheetId val="3"/>
    </sheetIdMap>
  </header>
  <header guid="{1B8C9AC3-10A7-48D9-86A1-20BF36BA58FD}" dateTime="2022-01-02T15:50:42" maxSheetId="4" userName="Natalija Vdobčenko" r:id="rId2742" minRId="13138" maxRId="13139">
    <sheetIdMap count="3">
      <sheetId val="1"/>
      <sheetId val="2"/>
      <sheetId val="3"/>
    </sheetIdMap>
  </header>
  <header guid="{2B6776A0-837A-4AAA-BC44-F8EF3C68D7D2}" dateTime="2022-01-02T17:04:12" maxSheetId="4" userName="Natalija Vdobčenko" r:id="rId2743" minRId="13140">
    <sheetIdMap count="3">
      <sheetId val="1"/>
      <sheetId val="2"/>
      <sheetId val="3"/>
    </sheetIdMap>
  </header>
  <header guid="{4301ABC0-35A4-4F34-BA10-75D695653AC6}" dateTime="2022-01-02T17:04:59" maxSheetId="4" userName="Natalija Vdobčenko" r:id="rId2744" minRId="13141">
    <sheetIdMap count="3">
      <sheetId val="1"/>
      <sheetId val="2"/>
      <sheetId val="3"/>
    </sheetIdMap>
  </header>
  <header guid="{5CFAFDEE-B87F-45A4-8C0D-B53A6142F097}" dateTime="2022-01-02T17:11:26" maxSheetId="4" userName="Natalija Vdobčenko" r:id="rId2745" minRId="13142">
    <sheetIdMap count="3">
      <sheetId val="1"/>
      <sheetId val="2"/>
      <sheetId val="3"/>
    </sheetIdMap>
  </header>
  <header guid="{D8550185-F625-4FEB-B89B-631284818BDB}" dateTime="2022-01-03T09:24:00" maxSheetId="4" userName="Natalija Vdobčenko" r:id="rId2746">
    <sheetIdMap count="3">
      <sheetId val="1"/>
      <sheetId val="2"/>
      <sheetId val="3"/>
    </sheetIdMap>
  </header>
  <header guid="{411114AA-CD51-4C69-A49A-2AA6A39A4301}" dateTime="2022-01-03T09:24:26" maxSheetId="4" userName="Natalija Vdobčenko" r:id="rId2747">
    <sheetIdMap count="3">
      <sheetId val="1"/>
      <sheetId val="2"/>
      <sheetId val="3"/>
    </sheetIdMap>
  </header>
  <header guid="{8625A0B4-5D63-4070-A51D-17AF0795878D}" dateTime="2022-01-03T09:27:52" maxSheetId="4" userName="Natalija Vdobčenko" r:id="rId2748" minRId="13143" maxRId="13145">
    <sheetIdMap count="3">
      <sheetId val="1"/>
      <sheetId val="2"/>
      <sheetId val="3"/>
    </sheetIdMap>
  </header>
  <header guid="{8B0084B7-0B03-4E66-A00B-D2A3BFC4D04D}" dateTime="2022-01-03T09:55:49" maxSheetId="4" userName="Natalija Vdobčenko" r:id="rId2749">
    <sheetIdMap count="3">
      <sheetId val="1"/>
      <sheetId val="2"/>
      <sheetId val="3"/>
    </sheetIdMap>
  </header>
  <header guid="{D72F059E-6330-41A0-AF4C-A34E192D7F55}" dateTime="2022-01-03T10:13:39" maxSheetId="4" userName="Natalija Vdobčenko" r:id="rId2750">
    <sheetIdMap count="3">
      <sheetId val="1"/>
      <sheetId val="2"/>
      <sheetId val="3"/>
    </sheetIdMap>
  </header>
  <header guid="{EE309C81-A645-4B84-A3D3-AAA8AE011C55}" dateTime="2022-01-03T10:34:36" maxSheetId="4" userName="Natalija Vdobčenko" r:id="rId2751" minRId="13146">
    <sheetIdMap count="3">
      <sheetId val="1"/>
      <sheetId val="2"/>
      <sheetId val="3"/>
    </sheetIdMap>
  </header>
  <header guid="{631D7993-DA3A-47D9-81B0-13273A0A2017}" dateTime="2022-01-03T13:01:47" maxSheetId="4" userName="Natalija Vdobčenko" r:id="rId2752">
    <sheetIdMap count="3">
      <sheetId val="1"/>
      <sheetId val="2"/>
      <sheetId val="3"/>
    </sheetIdMap>
  </header>
  <header guid="{F78A9647-867C-4ADD-B415-D2D85307F604}" dateTime="2022-01-03T13:09:10" maxSheetId="4" userName="Natalija Vdobčenko" r:id="rId2753" minRId="13147">
    <sheetIdMap count="3">
      <sheetId val="1"/>
      <sheetId val="2"/>
      <sheetId val="3"/>
    </sheetIdMap>
  </header>
  <header guid="{9B93738A-D93C-4C28-A41C-A6C1BE3B7E9E}" dateTime="2022-01-03T14:00:11" maxSheetId="4" userName="Natalija Vdobčenko" r:id="rId2754">
    <sheetIdMap count="3">
      <sheetId val="1"/>
      <sheetId val="2"/>
      <sheetId val="3"/>
    </sheetIdMap>
  </header>
  <header guid="{19D13473-4A29-4C5F-AA48-238398810CAB}" dateTime="2022-01-03T14:02:16" maxSheetId="4" userName="Natalija Vdobčenko" r:id="rId2755" minRId="13148" maxRId="13158">
    <sheetIdMap count="3">
      <sheetId val="1"/>
      <sheetId val="2"/>
      <sheetId val="3"/>
    </sheetIdMap>
  </header>
  <header guid="{2E6C989E-4FD9-4A65-A502-D9E6EAD747CF}" dateTime="2022-01-03T14:16:28" maxSheetId="4" userName="Natalija Vdobčenko" r:id="rId2756">
    <sheetIdMap count="3">
      <sheetId val="1"/>
      <sheetId val="2"/>
      <sheetId val="3"/>
    </sheetIdMap>
  </header>
  <header guid="{F5A82F73-1F68-4A6F-BCB3-E0869C9DED07}" dateTime="2022-01-03T14:23:44" maxSheetId="4" userName="Natalija Vdobčenko" r:id="rId2757">
    <sheetIdMap count="3">
      <sheetId val="1"/>
      <sheetId val="2"/>
      <sheetId val="3"/>
    </sheetIdMap>
  </header>
  <header guid="{7EDA74D9-EEF1-416B-85F5-EA9DF1483233}" dateTime="2022-01-03T15:23:26" maxSheetId="4" userName="Natalija Vdobčenko" r:id="rId2758">
    <sheetIdMap count="3">
      <sheetId val="1"/>
      <sheetId val="2"/>
      <sheetId val="3"/>
    </sheetIdMap>
  </header>
  <header guid="{C55EA66D-4893-42F7-997C-C6A511FFC5D1}" dateTime="2022-01-03T15:24:00" maxSheetId="4" userName="Natalija Vdobčenko" r:id="rId2759">
    <sheetIdMap count="3">
      <sheetId val="1"/>
      <sheetId val="2"/>
      <sheetId val="3"/>
    </sheetIdMap>
  </header>
  <header guid="{763DF135-55A0-4035-9D5F-7E13B35809EA}" dateTime="2022-01-03T17:09:43" maxSheetId="4" userName="Natalija Vdobčenko" r:id="rId2760" minRId="13159" maxRId="13163">
    <sheetIdMap count="3">
      <sheetId val="1"/>
      <sheetId val="2"/>
      <sheetId val="3"/>
    </sheetIdMap>
  </header>
  <header guid="{FF883C96-0273-4C4E-A860-33EFE482A83B}" dateTime="2022-01-03T19:14:58" maxSheetId="4" userName="Natalija Vdobčenko" r:id="rId2761">
    <sheetIdMap count="3">
      <sheetId val="1"/>
      <sheetId val="2"/>
      <sheetId val="3"/>
    </sheetIdMap>
  </header>
  <header guid="{69EF87AC-3181-46C7-A896-949A3AA83C1B}" dateTime="2022-01-03T20:41:23" maxSheetId="4" userName="Natalija Vdobčenko" r:id="rId2762" minRId="13164" maxRId="13166">
    <sheetIdMap count="3">
      <sheetId val="1"/>
      <sheetId val="2"/>
      <sheetId val="3"/>
    </sheetIdMap>
  </header>
  <header guid="{3B080632-0954-44CD-9877-6FFEAC2B7681}" dateTime="2022-01-03T20:42:14" maxSheetId="4" userName="Natalija Vdobčenko" r:id="rId2763" minRId="13167" maxRId="13169">
    <sheetIdMap count="3">
      <sheetId val="1"/>
      <sheetId val="2"/>
      <sheetId val="3"/>
    </sheetIdMap>
  </header>
  <header guid="{F2042829-7B67-46E1-ABFB-5E94226336E6}" dateTime="2022-01-03T21:17:48" maxSheetId="4" userName="Natalija Vdobčenko" r:id="rId2764">
    <sheetIdMap count="3">
      <sheetId val="1"/>
      <sheetId val="2"/>
      <sheetId val="3"/>
    </sheetIdMap>
  </header>
  <header guid="{8D19FE5E-4DA1-40DA-834F-12B84111AFED}" dateTime="2022-01-04T08:12:33" maxSheetId="4" userName="Natalija Vdobčenko" r:id="rId2765" minRId="13170">
    <sheetIdMap count="3">
      <sheetId val="1"/>
      <sheetId val="2"/>
      <sheetId val="3"/>
    </sheetIdMap>
  </header>
  <header guid="{CC34666A-5FC3-459D-A84C-D25461AC9D5D}" dateTime="2022-01-04T08:13:13" maxSheetId="4" userName="Natalija Vdobčenko" r:id="rId2766" minRId="13171">
    <sheetIdMap count="3">
      <sheetId val="1"/>
      <sheetId val="2"/>
      <sheetId val="3"/>
    </sheetIdMap>
  </header>
  <header guid="{2CEF80A5-FAAE-4F23-B4F6-C1A5F39ADC2A}" dateTime="2022-01-04T08:42:26" maxSheetId="4" userName="Natalija Vdobčenko" r:id="rId2767" minRId="13172">
    <sheetIdMap count="3">
      <sheetId val="1"/>
      <sheetId val="2"/>
      <sheetId val="3"/>
    </sheetIdMap>
  </header>
  <header guid="{21658629-8FDE-4176-ADC6-C61F03CC9305}" dateTime="2022-01-04T08:44:01" maxSheetId="4" userName="Natalija Vdobčenko" r:id="rId2768" minRId="13173">
    <sheetIdMap count="3">
      <sheetId val="1"/>
      <sheetId val="2"/>
      <sheetId val="3"/>
    </sheetIdMap>
  </header>
  <header guid="{365150B8-25BF-49A6-8423-18B7BDCFFBB0}" dateTime="2022-01-04T09:01:06" maxSheetId="4" userName="Natalija Vdobčenko" r:id="rId2769">
    <sheetIdMap count="3">
      <sheetId val="1"/>
      <sheetId val="2"/>
      <sheetId val="3"/>
    </sheetIdMap>
  </header>
  <header guid="{F4974664-DADA-4C54-B676-222148149C51}" dateTime="2022-01-04T09:25:11" maxSheetId="4" userName="Natalija Vdobčenko" r:id="rId2770" minRId="13174" maxRId="13177">
    <sheetIdMap count="3">
      <sheetId val="1"/>
      <sheetId val="2"/>
      <sheetId val="3"/>
    </sheetIdMap>
  </header>
  <header guid="{0A237E51-1638-4A3D-BEFF-14674BB532DA}" dateTime="2022-01-04T09:28:07" maxSheetId="4" userName="Natalija Vdobčenko" r:id="rId2771">
    <sheetIdMap count="3">
      <sheetId val="1"/>
      <sheetId val="2"/>
      <sheetId val="3"/>
    </sheetIdMap>
  </header>
  <header guid="{2C9F5AD5-C101-4313-938F-2B2498450A7A}" dateTime="2022-01-04T10:58:48" maxSheetId="4" userName="Natalija Vdobčenko" r:id="rId2772" minRId="13178" maxRId="13187">
    <sheetIdMap count="3">
      <sheetId val="1"/>
      <sheetId val="2"/>
      <sheetId val="3"/>
    </sheetIdMap>
  </header>
  <header guid="{C176D158-B49A-49B2-B6D6-E25858330CF0}" dateTime="2022-01-04T10:59:53" maxSheetId="4" userName="Natalija Vdobčenko" r:id="rId2773">
    <sheetIdMap count="3">
      <sheetId val="1"/>
      <sheetId val="2"/>
      <sheetId val="3"/>
    </sheetIdMap>
  </header>
  <header guid="{67B3C8CB-C354-4BF4-8021-EE1861A64006}" dateTime="2022-01-04T11:52:22" maxSheetId="4" userName="Natalija Vdobčenko" r:id="rId2774">
    <sheetIdMap count="3">
      <sheetId val="1"/>
      <sheetId val="2"/>
      <sheetId val="3"/>
    </sheetIdMap>
  </header>
  <header guid="{C21C5F42-DB41-4AA5-B5AF-3E8D7641FA6F}" dateTime="2022-01-04T13:03:27" maxSheetId="4" userName="Jolanta Kalniņa" r:id="rId2775" minRId="13188" maxRId="13198">
    <sheetIdMap count="3">
      <sheetId val="1"/>
      <sheetId val="2"/>
      <sheetId val="3"/>
    </sheetIdMap>
  </header>
  <header guid="{D970C3E6-6560-45CC-A066-BC5B6831F485}" dateTime="2022-01-04T13:28:30" maxSheetId="4" userName="Natalija Vdobčenko" r:id="rId2776" minRId="13199" maxRId="13201">
    <sheetIdMap count="3">
      <sheetId val="1"/>
      <sheetId val="2"/>
      <sheetId val="3"/>
    </sheetIdMap>
  </header>
  <header guid="{A88B5B8D-64C7-41B6-8896-54AA4BB62060}" dateTime="2022-01-04T13:31:19" maxSheetId="4" userName="Natalija Vdobčenko" r:id="rId2777" minRId="13202" maxRId="13204">
    <sheetIdMap count="3">
      <sheetId val="1"/>
      <sheetId val="2"/>
      <sheetId val="3"/>
    </sheetIdMap>
  </header>
  <header guid="{547DD63A-367B-4AA3-B253-31622417200D}" dateTime="2022-01-04T13:49:27" maxSheetId="4" userName="Natalija Vdobčenko" r:id="rId2778" minRId="13205" maxRId="13212">
    <sheetIdMap count="3">
      <sheetId val="1"/>
      <sheetId val="2"/>
      <sheetId val="3"/>
    </sheetIdMap>
  </header>
  <header guid="{40262181-84F2-43BD-B427-263D3742E10B}" dateTime="2022-01-04T13:51:34" maxSheetId="4" userName="Natalija Vdobčenko" r:id="rId2779" minRId="13213" maxRId="13232">
    <sheetIdMap count="3">
      <sheetId val="1"/>
      <sheetId val="2"/>
      <sheetId val="3"/>
    </sheetIdMap>
  </header>
  <header guid="{57F2413D-65B4-42BF-A2E8-427C84C8EAFC}" dateTime="2022-01-04T14:15:42" maxSheetId="4" userName="Natalija Vdobčenko" r:id="rId2780">
    <sheetIdMap count="3">
      <sheetId val="1"/>
      <sheetId val="2"/>
      <sheetId val="3"/>
    </sheetIdMap>
  </header>
  <header guid="{348E6A9B-E28B-4D2F-87E7-E7BFDA326A98}" dateTime="2022-01-04T15:18:38" maxSheetId="4" userName="Natalija Vdobčenko" r:id="rId2781">
    <sheetIdMap count="3">
      <sheetId val="1"/>
      <sheetId val="2"/>
      <sheetId val="3"/>
    </sheetIdMap>
  </header>
  <header guid="{DC9253FD-0541-4518-B57E-AD0DD8CCBDD1}" dateTime="2022-01-04T16:26:14" maxSheetId="4" userName="Natalija Vdobčenko" r:id="rId2782">
    <sheetIdMap count="3">
      <sheetId val="1"/>
      <sheetId val="2"/>
      <sheetId val="3"/>
    </sheetIdMap>
  </header>
  <header guid="{6927029D-3A50-48C2-A2A6-4473855D3F66}" dateTime="2022-01-04T16:26:21" maxSheetId="4" userName="Natalija Vdobčenko" r:id="rId2783">
    <sheetIdMap count="3">
      <sheetId val="1"/>
      <sheetId val="2"/>
      <sheetId val="3"/>
    </sheetIdMap>
  </header>
  <header guid="{41C01FAD-63BA-4101-B205-92003A66765B}" dateTime="2022-01-04T16:29:28" maxSheetId="4" userName="Natalija Vdobčenko" r:id="rId2784">
    <sheetIdMap count="3">
      <sheetId val="1"/>
      <sheetId val="2"/>
      <sheetId val="3"/>
    </sheetIdMap>
  </header>
  <header guid="{EA34534C-C8E8-4A06-8EE2-B19AE7B13BA5}" dateTime="2022-01-04T16:29:43" maxSheetId="4" userName="Natalija Vdobčenko" r:id="rId2785">
    <sheetIdMap count="3">
      <sheetId val="1"/>
      <sheetId val="2"/>
      <sheetId val="3"/>
    </sheetIdMap>
  </header>
  <header guid="{A492FE49-D0B8-42F6-BA63-A8F5A6DB05C6}" dateTime="2022-01-04T16:30:07" maxSheetId="4" userName="Natalija Vdobčenko" r:id="rId2786">
    <sheetIdMap count="3">
      <sheetId val="1"/>
      <sheetId val="2"/>
      <sheetId val="3"/>
    </sheetIdMap>
  </header>
  <header guid="{3CF3A52F-3675-4F4E-A686-1B00843EA3DB}" dateTime="2022-01-04T16:30:32" maxSheetId="4" userName="Natalija Vdobčenko" r:id="rId2787">
    <sheetIdMap count="3">
      <sheetId val="1"/>
      <sheetId val="2"/>
      <sheetId val="3"/>
    </sheetIdMap>
  </header>
  <header guid="{90F254AE-96CA-48A0-89F0-A7857989648A}" dateTime="2022-01-04T16:32:27" maxSheetId="4" userName="Natalija Vdobčenko" r:id="rId2788">
    <sheetIdMap count="3">
      <sheetId val="1"/>
      <sheetId val="2"/>
      <sheetId val="3"/>
    </sheetIdMap>
  </header>
  <header guid="{A22BA6C3-D332-4C03-9D6F-DF38835667BE}" dateTime="2022-01-04T16:33:09" maxSheetId="4" userName="Natalija Vdobčenko" r:id="rId2789">
    <sheetIdMap count="3">
      <sheetId val="1"/>
      <sheetId val="2"/>
      <sheetId val="3"/>
    </sheetIdMap>
  </header>
  <header guid="{9B14C519-33F4-4DE2-AB0D-9E7DF27C3D14}" dateTime="2022-01-04T16:39:47" maxSheetId="4" userName="Natalija Vdobčenko" r:id="rId2790">
    <sheetIdMap count="3">
      <sheetId val="1"/>
      <sheetId val="2"/>
      <sheetId val="3"/>
    </sheetIdMap>
  </header>
  <header guid="{7B2BC76F-09B8-408B-9D1D-E41AC0E5E6D1}" dateTime="2022-01-05T08:34:36" maxSheetId="4" userName="Natalija Vdobčenko" r:id="rId2791">
    <sheetIdMap count="3">
      <sheetId val="1"/>
      <sheetId val="2"/>
      <sheetId val="3"/>
    </sheetIdMap>
  </header>
  <header guid="{42F0D862-1738-4569-BDC2-27C6CD47F638}" dateTime="2022-01-05T08:39:58" maxSheetId="4" userName="Natalija Vdobčenko" r:id="rId2792" minRId="13233" maxRId="13240">
    <sheetIdMap count="3">
      <sheetId val="1"/>
      <sheetId val="2"/>
      <sheetId val="3"/>
    </sheetIdMap>
  </header>
  <header guid="{E3D6FAAD-149A-485C-A178-FB92BD6EF84E}" dateTime="2022-01-05T09:13:06" maxSheetId="4" userName="Natalija Vdobčenko" r:id="rId2793">
    <sheetIdMap count="3">
      <sheetId val="1"/>
      <sheetId val="2"/>
      <sheetId val="3"/>
    </sheetIdMap>
  </header>
  <header guid="{2BC89C3E-64E1-4EF3-9BAF-1E2A8CF1DA5D}" dateTime="2022-01-05T10:07:17" maxSheetId="4" userName="Natalija Vdobčenko" r:id="rId2794" minRId="13241" maxRId="13242">
    <sheetIdMap count="3">
      <sheetId val="1"/>
      <sheetId val="2"/>
      <sheetId val="3"/>
    </sheetIdMap>
  </header>
  <header guid="{53AE808E-174E-419F-8A2F-0343115476CF}" dateTime="2022-01-05T10:07:40" maxSheetId="4" userName="Natalija Vdobčenko" r:id="rId2795" minRId="13243">
    <sheetIdMap count="3">
      <sheetId val="1"/>
      <sheetId val="2"/>
      <sheetId val="3"/>
    </sheetIdMap>
  </header>
  <header guid="{C0E01736-88E0-457C-A8CC-2AF30F8173ED}" dateTime="2022-01-05T10:11:04" maxSheetId="4" userName="Natalija Vdobčenko" r:id="rId2796" minRId="13244" maxRId="13246">
    <sheetIdMap count="3">
      <sheetId val="1"/>
      <sheetId val="2"/>
      <sheetId val="3"/>
    </sheetIdMap>
  </header>
  <header guid="{F884006F-C4CC-479D-9B78-E754935F840F}" dateTime="2022-01-05T10:20:52" maxSheetId="4" userName="Natalija Vdobčenko" r:id="rId2797" minRId="13247" maxRId="13252">
    <sheetIdMap count="3">
      <sheetId val="1"/>
      <sheetId val="2"/>
      <sheetId val="3"/>
    </sheetIdMap>
  </header>
  <header guid="{3CA1A239-E4D0-49D9-A8F9-2389F7E56D9D}" dateTime="2022-01-05T10:24:17" maxSheetId="4" userName="Natalija Vdobčenko" r:id="rId2798" minRId="13253">
    <sheetIdMap count="3">
      <sheetId val="1"/>
      <sheetId val="2"/>
      <sheetId val="3"/>
    </sheetIdMap>
  </header>
  <header guid="{1376746E-34ED-4E89-9C10-9332149DE088}" dateTime="2022-01-05T10:33:49" maxSheetId="4" userName="Natalija Vdobčenko" r:id="rId2799" minRId="13254" maxRId="13255">
    <sheetIdMap count="3">
      <sheetId val="1"/>
      <sheetId val="2"/>
      <sheetId val="3"/>
    </sheetIdMap>
  </header>
  <header guid="{7FB253BD-2F2C-41CB-AD40-ABD889C60D0B}" dateTime="2022-01-05T10:37:07" maxSheetId="4" userName="Natalija Vdobčenko" r:id="rId2800" minRId="13256" maxRId="13258">
    <sheetIdMap count="3">
      <sheetId val="1"/>
      <sheetId val="2"/>
      <sheetId val="3"/>
    </sheetIdMap>
  </header>
  <header guid="{E0910DF4-0CD3-4BA7-9822-D44F535B87CC}" dateTime="2022-01-05T10:44:25" maxSheetId="4" userName="Natalija Vdobčenko" r:id="rId2801">
    <sheetIdMap count="3">
      <sheetId val="1"/>
      <sheetId val="2"/>
      <sheetId val="3"/>
    </sheetIdMap>
  </header>
  <header guid="{867AC01E-9580-4577-93F3-6E86F7FE4125}" dateTime="2022-01-05T10:47:47" maxSheetId="4" userName="Natalija Vdobčenko" r:id="rId2802" minRId="13259" maxRId="13260">
    <sheetIdMap count="3">
      <sheetId val="1"/>
      <sheetId val="2"/>
      <sheetId val="3"/>
    </sheetIdMap>
  </header>
  <header guid="{20F890A5-0E70-4F5D-AD1C-E326570A5438}" dateTime="2022-01-05T10:50:54" maxSheetId="4" userName="Natalija Vdobčenko" r:id="rId2803" minRId="13261">
    <sheetIdMap count="3">
      <sheetId val="1"/>
      <sheetId val="2"/>
      <sheetId val="3"/>
    </sheetIdMap>
  </header>
  <header guid="{F59707F8-830D-4830-828D-9DDFF2B14318}" dateTime="2022-01-05T15:25:26" maxSheetId="4" userName="Jolanta Kalniņa" r:id="rId2804" minRId="13262" maxRId="13264">
    <sheetIdMap count="3">
      <sheetId val="1"/>
      <sheetId val="2"/>
      <sheetId val="3"/>
    </sheetIdMap>
  </header>
  <header guid="{3BAF72AF-13E8-4051-9933-7A4D1192CC04}" dateTime="2022-01-05T16:14:57" maxSheetId="4" userName="Natalija Vdobčenko" r:id="rId2805">
    <sheetIdMap count="3">
      <sheetId val="1"/>
      <sheetId val="2"/>
      <sheetId val="3"/>
    </sheetIdMap>
  </header>
  <header guid="{1A5DE9FC-9E3C-46B3-A6B3-7FAF46EADBA3}" dateTime="2022-01-05T16:16:27" maxSheetId="4" userName="Natalija Vdobčenko" r:id="rId2806" minRId="13265" maxRId="13268">
    <sheetIdMap count="3">
      <sheetId val="1"/>
      <sheetId val="2"/>
      <sheetId val="3"/>
    </sheetIdMap>
  </header>
  <header guid="{C35EB23D-9758-4C84-AD70-F0BF1B324851}" dateTime="2022-01-05T16:23:21" maxSheetId="4" userName="Natalija Vdobčenko" r:id="rId2807" minRId="13269">
    <sheetIdMap count="3">
      <sheetId val="1"/>
      <sheetId val="2"/>
      <sheetId val="3"/>
    </sheetIdMap>
  </header>
  <header guid="{65956D7E-46F4-42A6-B5D5-2C8DE529CDB4}" dateTime="2022-01-05T16:25:40" maxSheetId="4" userName="Natalija Vdobčenko" r:id="rId2808" minRId="13270" maxRId="13271">
    <sheetIdMap count="3">
      <sheetId val="1"/>
      <sheetId val="2"/>
      <sheetId val="3"/>
    </sheetIdMap>
  </header>
  <header guid="{7BDCA048-7D82-40E9-90A9-CD29670EDA62}" dateTime="2022-01-06T09:22:04" maxSheetId="4" userName="Natalija Vdobčenko" r:id="rId2809" minRId="13272" maxRId="13273">
    <sheetIdMap count="3">
      <sheetId val="1"/>
      <sheetId val="2"/>
      <sheetId val="3"/>
    </sheetIdMap>
  </header>
  <header guid="{A544C2F4-FE3F-433E-801C-1EB42898B0B2}" dateTime="2022-01-06T13:38:57" maxSheetId="4" userName="Natalija Vdobčenko" r:id="rId2810" minRId="13274" maxRId="13275">
    <sheetIdMap count="3">
      <sheetId val="1"/>
      <sheetId val="2"/>
      <sheetId val="3"/>
    </sheetIdMap>
  </header>
  <header guid="{C2666FFB-A770-4255-8B4B-490F10DB2479}" dateTime="2022-01-06T13:40:59" maxSheetId="4" userName="Natalija Vdobčenko" r:id="rId2811" minRId="13276" maxRId="13277">
    <sheetIdMap count="3">
      <sheetId val="1"/>
      <sheetId val="2"/>
      <sheetId val="3"/>
    </sheetIdMap>
  </header>
  <header guid="{B23FA94F-74EB-46CC-B154-039B689F685C}" dateTime="2022-01-06T14:34:21" maxSheetId="4" userName="Natalija Vdobčenko" r:id="rId2812">
    <sheetIdMap count="3">
      <sheetId val="1"/>
      <sheetId val="2"/>
      <sheetId val="3"/>
    </sheetIdMap>
  </header>
  <header guid="{351CA752-2905-4046-9005-A7063AEC8F52}" dateTime="2022-01-06T14:35:45" maxSheetId="4" userName="Natalija Vdobčenko" r:id="rId2813">
    <sheetIdMap count="3">
      <sheetId val="1"/>
      <sheetId val="2"/>
      <sheetId val="3"/>
    </sheetIdMap>
  </header>
  <header guid="{4A4DC0B1-2177-4E89-8C3D-5E221757A680}" dateTime="2022-01-06T14:41:32" maxSheetId="4" userName="Natalija Vdobčenko" r:id="rId2814">
    <sheetIdMap count="3">
      <sheetId val="1"/>
      <sheetId val="2"/>
      <sheetId val="3"/>
    </sheetIdMap>
  </header>
  <header guid="{2CAF43ED-B445-41D7-B2CB-5BA50A1CBE9F}" dateTime="2022-01-06T15:29:52" maxSheetId="4" userName="Natalija Vdobčenko" r:id="rId2815" minRId="13278">
    <sheetIdMap count="3">
      <sheetId val="1"/>
      <sheetId val="2"/>
      <sheetId val="3"/>
    </sheetIdMap>
  </header>
  <header guid="{FC43446C-16A2-435F-802C-1864A2109D3D}" dateTime="2022-01-06T15:31:41" maxSheetId="4" userName="Natalija Vdobčenko" r:id="rId2816" minRId="13279" maxRId="13281">
    <sheetIdMap count="3">
      <sheetId val="1"/>
      <sheetId val="2"/>
      <sheetId val="3"/>
    </sheetIdMap>
  </header>
  <header guid="{DC3A21C3-4074-435E-A529-67EF71DC38D2}" dateTime="2022-01-06T16:59:35" maxSheetId="4" userName="Natalija Vdobčenko" r:id="rId2817" minRId="13282" maxRId="13285">
    <sheetIdMap count="3">
      <sheetId val="1"/>
      <sheetId val="2"/>
      <sheetId val="3"/>
    </sheetIdMap>
  </header>
  <header guid="{CA87C04F-323A-4144-9C0B-C084DB6B7C9C}" dateTime="2022-01-06T17:00:59" maxSheetId="4" userName="Natalija Vdobčenko" r:id="rId2818" minRId="13286" maxRId="13289">
    <sheetIdMap count="3">
      <sheetId val="1"/>
      <sheetId val="2"/>
      <sheetId val="3"/>
    </sheetIdMap>
  </header>
  <header guid="{6A1CBA32-85AE-4473-A56E-328CE17A68E8}" dateTime="2022-01-07T09:02:15" maxSheetId="4" userName="Jolanta Kalniņa" r:id="rId2819">
    <sheetIdMap count="3">
      <sheetId val="1"/>
      <sheetId val="2"/>
      <sheetId val="3"/>
    </sheetIdMap>
  </header>
  <header guid="{DE96DEE2-DBAD-4335-A20F-32006014A6D8}" dateTime="2022-01-07T09:10:29" maxSheetId="4" userName="Natalija Vdobčenko" r:id="rId2820" minRId="13290">
    <sheetIdMap count="3">
      <sheetId val="1"/>
      <sheetId val="2"/>
      <sheetId val="3"/>
    </sheetIdMap>
  </header>
  <header guid="{EDCFDA88-F9E3-4706-B2F6-218C5BB75863}" dateTime="2022-01-07T09:15:41" maxSheetId="4" userName="Natalija Vdobčenko" r:id="rId2821" minRId="13291" maxRId="13293">
    <sheetIdMap count="3">
      <sheetId val="1"/>
      <sheetId val="2"/>
      <sheetId val="3"/>
    </sheetIdMap>
  </header>
  <header guid="{74022D23-552B-4C76-9A98-1DE5CF615A61}" dateTime="2022-01-07T09:17:39" maxSheetId="4" userName="Natalija Vdobčenko" r:id="rId2822" minRId="13294" maxRId="13295">
    <sheetIdMap count="3">
      <sheetId val="1"/>
      <sheetId val="2"/>
      <sheetId val="3"/>
    </sheetIdMap>
  </header>
  <header guid="{17F1FFB3-59A7-4B33-8886-AC5EF6A86EAD}" dateTime="2022-01-07T09:24:22" maxSheetId="4" userName="Natalija Vdobčenko" r:id="rId2823" minRId="13296">
    <sheetIdMap count="3">
      <sheetId val="1"/>
      <sheetId val="2"/>
      <sheetId val="3"/>
    </sheetIdMap>
  </header>
  <header guid="{9452B81A-25AD-4176-8BB9-F38FCEC3D879}" dateTime="2022-01-07T09:28:18" maxSheetId="4" userName="Natalija Vdobčenko" r:id="rId2824" minRId="13297" maxRId="13309">
    <sheetIdMap count="3">
      <sheetId val="1"/>
      <sheetId val="2"/>
      <sheetId val="3"/>
    </sheetIdMap>
  </header>
  <header guid="{F085004D-41EA-4A13-8212-CD34B1B48970}" dateTime="2022-01-07T09:35:22" maxSheetId="4" userName="Natalija Vdobčenko" r:id="rId2825" minRId="13310" maxRId="13318">
    <sheetIdMap count="3">
      <sheetId val="1"/>
      <sheetId val="2"/>
      <sheetId val="3"/>
    </sheetIdMap>
  </header>
  <header guid="{3867BA52-BC03-46EB-8097-1E48A5968EE6}" dateTime="2022-01-07T09:35:48" maxSheetId="4" userName="Natalija Vdobčenko" r:id="rId2826" minRId="13319" maxRId="13322">
    <sheetIdMap count="3">
      <sheetId val="1"/>
      <sheetId val="2"/>
      <sheetId val="3"/>
    </sheetIdMap>
  </header>
  <header guid="{27DCA750-4FFC-44E7-957E-996E91DA721C}" dateTime="2022-01-07T11:54:14" maxSheetId="4" userName="Natalija Vdobčenko" r:id="rId2827">
    <sheetIdMap count="3">
      <sheetId val="1"/>
      <sheetId val="2"/>
      <sheetId val="3"/>
    </sheetIdMap>
  </header>
  <header guid="{16FC3B2A-89E9-49F5-80D8-FED42B89A8B5}" dateTime="2022-01-07T14:32:30" maxSheetId="4" userName="Jolanta Kalniņa" r:id="rId2828" minRId="13323">
    <sheetIdMap count="3">
      <sheetId val="1"/>
      <sheetId val="2"/>
      <sheetId val="3"/>
    </sheetIdMap>
  </header>
  <header guid="{C1C44187-997A-4063-A7B0-12FC56BB17FB}" dateTime="2022-01-07T14:53:51" maxSheetId="4" userName="Jolanta Kalniņa" r:id="rId2829" minRId="13324" maxRId="13325">
    <sheetIdMap count="3">
      <sheetId val="1"/>
      <sheetId val="2"/>
      <sheetId val="3"/>
    </sheetIdMap>
  </header>
  <header guid="{145AF5D8-02BF-40CC-BEA7-BD9536DDA881}" dateTime="2022-01-07T15:02:52" maxSheetId="4" userName="Natalija Vdobčenko" r:id="rId2830">
    <sheetIdMap count="3">
      <sheetId val="1"/>
      <sheetId val="2"/>
      <sheetId val="3"/>
    </sheetIdMap>
  </header>
  <header guid="{2DACBFB7-C7C0-4F55-AAD2-AD5C50AEFC04}" dateTime="2022-01-07T15:06:29" maxSheetId="4" userName="Natalija Vdobčenko" r:id="rId2831" minRId="13326" maxRId="13327">
    <sheetIdMap count="3">
      <sheetId val="1"/>
      <sheetId val="2"/>
      <sheetId val="3"/>
    </sheetIdMap>
  </header>
  <header guid="{7D750B6A-88E4-4EA7-9F4C-EDD518561203}" dateTime="2022-01-07T15:18:45" maxSheetId="4" userName="Natalija Vdobčenko" r:id="rId2832">
    <sheetIdMap count="3">
      <sheetId val="1"/>
      <sheetId val="2"/>
      <sheetId val="3"/>
    </sheetIdMap>
  </header>
  <header guid="{EADDE232-5174-4EA6-A6FC-F13C1D5A7F0B}" dateTime="2022-01-07T15:34:57" maxSheetId="4" userName="Jolanta Kalniņa" r:id="rId2833">
    <sheetIdMap count="3">
      <sheetId val="1"/>
      <sheetId val="2"/>
      <sheetId val="3"/>
    </sheetIdMap>
  </header>
  <header guid="{3D315448-A2A6-46D0-AD9F-F3CEDFA1E4C4}" dateTime="2022-01-07T19:46:57" maxSheetId="4" userName="Natalija Vdobčenko" r:id="rId2834" minRId="13328">
    <sheetIdMap count="3">
      <sheetId val="1"/>
      <sheetId val="2"/>
      <sheetId val="3"/>
    </sheetIdMap>
  </header>
  <header guid="{641CD79A-B0AA-4D25-A991-CFB343A720B8}" dateTime="2022-01-07T20:00:43" maxSheetId="4" userName="Natalija Vdobčenko" r:id="rId2835" minRId="13329" maxRId="13331">
    <sheetIdMap count="3">
      <sheetId val="1"/>
      <sheetId val="2"/>
      <sheetId val="3"/>
    </sheetIdMap>
  </header>
  <header guid="{CB14BA35-39AC-41F1-A60B-E14DE3D583E2}" dateTime="2022-01-10T08:20:26" maxSheetId="4" userName="Natalija Vdobčenko" r:id="rId2836" minRId="13332" maxRId="13333">
    <sheetIdMap count="3">
      <sheetId val="1"/>
      <sheetId val="2"/>
      <sheetId val="3"/>
    </sheetIdMap>
  </header>
  <header guid="{A076FA89-044E-4204-A936-CB16412457D2}" dateTime="2022-01-10T09:32:41" maxSheetId="4" userName="Natalija Vdobčenko" r:id="rId2837" minRId="13334" maxRId="13335">
    <sheetIdMap count="3">
      <sheetId val="1"/>
      <sheetId val="2"/>
      <sheetId val="3"/>
    </sheetIdMap>
  </header>
  <header guid="{9A0B690B-0D4F-444A-B88E-6A2D73739ACC}" dateTime="2022-01-10T09:35:07" maxSheetId="4" userName="Natalija Vdobčenko" r:id="rId2838" minRId="13336" maxRId="13339">
    <sheetIdMap count="3">
      <sheetId val="1"/>
      <sheetId val="2"/>
      <sheetId val="3"/>
    </sheetIdMap>
  </header>
  <header guid="{24E7F6AD-8DB3-4352-8A7B-BF10534E3435}" dateTime="2022-01-10T09:36:20" maxSheetId="4" userName="Natalija Vdobčenko" r:id="rId2839" minRId="13340" maxRId="13343">
    <sheetIdMap count="3">
      <sheetId val="1"/>
      <sheetId val="2"/>
      <sheetId val="3"/>
    </sheetIdMap>
  </header>
  <header guid="{BA0919CA-D46C-4B2B-9BC8-1A11EE02B32F}" dateTime="2022-01-10T09:36:35" maxSheetId="4" userName="Natalija Vdobčenko" r:id="rId2840" minRId="13344">
    <sheetIdMap count="3">
      <sheetId val="1"/>
      <sheetId val="2"/>
      <sheetId val="3"/>
    </sheetIdMap>
  </header>
  <header guid="{FB1332F7-702A-47C7-8750-20EA6471B3C3}" dateTime="2022-01-10T09:36:55" maxSheetId="4" userName="Natalija Vdobčenko" r:id="rId2841" minRId="13345">
    <sheetIdMap count="3">
      <sheetId val="1"/>
      <sheetId val="2"/>
      <sheetId val="3"/>
    </sheetIdMap>
  </header>
  <header guid="{99514EB6-A52C-457C-8DAE-A72E8367DDBD}" dateTime="2022-01-10T09:37:42" maxSheetId="4" userName="Natalija Vdobčenko" r:id="rId2842" minRId="13346" maxRId="13349">
    <sheetIdMap count="3">
      <sheetId val="1"/>
      <sheetId val="2"/>
      <sheetId val="3"/>
    </sheetIdMap>
  </header>
  <header guid="{FD0CD05C-FA39-4CE5-8083-223A10613B7D}" dateTime="2022-01-10T09:38:28" maxSheetId="4" userName="Natalija Vdobčenko" r:id="rId2843" minRId="13350" maxRId="13351">
    <sheetIdMap count="3">
      <sheetId val="1"/>
      <sheetId val="2"/>
      <sheetId val="3"/>
    </sheetIdMap>
  </header>
  <header guid="{615BA27D-BA31-4527-B266-4A37A4C7007B}" dateTime="2022-01-10T10:17:01" maxSheetId="4" userName="Natalija Vdobčenko" r:id="rId2844">
    <sheetIdMap count="3">
      <sheetId val="1"/>
      <sheetId val="2"/>
      <sheetId val="3"/>
    </sheetIdMap>
  </header>
  <header guid="{C8C520B2-B964-4729-9BE5-AC7F8D4AC5B8}" dateTime="2022-01-10T10:57:17" maxSheetId="4" userName="Natalija Vdobčenko" r:id="rId2845">
    <sheetIdMap count="3">
      <sheetId val="1"/>
      <sheetId val="2"/>
      <sheetId val="3"/>
    </sheetIdMap>
  </header>
  <header guid="{21B81412-4899-48B4-BEA0-37725CA6B1E2}" dateTime="2022-01-10T11:00:33" maxSheetId="4" userName="Natalija Vdobčenko" r:id="rId2846">
    <sheetIdMap count="3">
      <sheetId val="1"/>
      <sheetId val="2"/>
      <sheetId val="3"/>
    </sheetIdMap>
  </header>
  <header guid="{63FA310C-F4E6-4710-BD7C-3DE2B13F6AF0}" dateTime="2022-01-10T11:30:39" maxSheetId="4" userName="Natalija Vdobčenko" r:id="rId2847" minRId="13352" maxRId="13354">
    <sheetIdMap count="3">
      <sheetId val="1"/>
      <sheetId val="2"/>
      <sheetId val="3"/>
    </sheetIdMap>
  </header>
  <header guid="{ED16D8FF-A5ED-4435-A51F-5D48368B904D}" dateTime="2022-01-10T11:35:47" maxSheetId="4" userName="Natalija Vdobčenko" r:id="rId2848" minRId="13355">
    <sheetIdMap count="3">
      <sheetId val="1"/>
      <sheetId val="2"/>
      <sheetId val="3"/>
    </sheetIdMap>
  </header>
  <header guid="{1525B559-5B4F-460C-9977-72619BC7C9BB}" dateTime="2022-01-10T13:00:35" maxSheetId="4" userName="Natalija Vdobčenko" r:id="rId2849" minRId="13356" maxRId="13358">
    <sheetIdMap count="3">
      <sheetId val="1"/>
      <sheetId val="2"/>
      <sheetId val="3"/>
    </sheetIdMap>
  </header>
  <header guid="{EAB8E83D-2A1F-43BE-90A5-D60FDE532AE1}" dateTime="2022-01-10T13:39:56" maxSheetId="4" userName="Natalija Vdobčenko" r:id="rId2850">
    <sheetIdMap count="3">
      <sheetId val="1"/>
      <sheetId val="2"/>
      <sheetId val="3"/>
    </sheetIdMap>
  </header>
  <header guid="{3FCEEE37-1BDD-446E-8769-1EE514265341}" dateTime="2022-01-10T13:45:04" maxSheetId="4" userName="Natalija Vdobčenko" r:id="rId2851" minRId="13359" maxRId="13362">
    <sheetIdMap count="3">
      <sheetId val="1"/>
      <sheetId val="2"/>
      <sheetId val="3"/>
    </sheetIdMap>
  </header>
  <header guid="{19F794E8-34B7-4A2C-9559-F91C88530CF7}" dateTime="2022-01-10T14:01:20" maxSheetId="4" userName="Natalija Vdobčenko" r:id="rId2852" minRId="13363" maxRId="13368">
    <sheetIdMap count="3">
      <sheetId val="1"/>
      <sheetId val="2"/>
      <sheetId val="3"/>
    </sheetIdMap>
  </header>
  <header guid="{504A1557-4A49-4F10-A5AB-36EA865A43E9}" dateTime="2022-01-10T14:04:45" maxSheetId="4" userName="Natalija Vdobčenko" r:id="rId2853" minRId="13369" maxRId="13371">
    <sheetIdMap count="3">
      <sheetId val="1"/>
      <sheetId val="2"/>
      <sheetId val="3"/>
    </sheetIdMap>
  </header>
  <header guid="{4EEEB447-5A79-4491-A93F-A2AAFA28C2A1}" dateTime="2022-01-10T14:06:38" maxSheetId="4" userName="Natalija Vdobčenko" r:id="rId2854" minRId="13372" maxRId="13375">
    <sheetIdMap count="3">
      <sheetId val="1"/>
      <sheetId val="2"/>
      <sheetId val="3"/>
    </sheetIdMap>
  </header>
  <header guid="{DF78A7B9-FFA5-4423-8E18-9CBFDFCC7729}" dateTime="2022-01-10T14:08:40" maxSheetId="4" userName="Natalija Vdobčenko" r:id="rId2855" minRId="13376" maxRId="13382">
    <sheetIdMap count="3">
      <sheetId val="1"/>
      <sheetId val="2"/>
      <sheetId val="3"/>
    </sheetIdMap>
  </header>
  <header guid="{E8D9703D-49BE-41CB-B31F-5D6CEF4171BF}" dateTime="2022-01-10T14:09:18" maxSheetId="4" userName="Natalija Vdobčenko" r:id="rId2856" minRId="13383" maxRId="13384">
    <sheetIdMap count="3">
      <sheetId val="1"/>
      <sheetId val="2"/>
      <sheetId val="3"/>
    </sheetIdMap>
  </header>
  <header guid="{D2C2AA87-F9A2-4C6F-BD59-4E14D91D8E5A}" dateTime="2022-01-10T14:11:50" maxSheetId="4" userName="Natalija Vdobčenko" r:id="rId2857" minRId="13385" maxRId="13386">
    <sheetIdMap count="3">
      <sheetId val="1"/>
      <sheetId val="2"/>
      <sheetId val="3"/>
    </sheetIdMap>
  </header>
  <header guid="{253FDB6A-2524-4D97-A233-95186222D175}" dateTime="2022-01-10T14:26:06" maxSheetId="4" userName="Natalija Vdobčenko" r:id="rId2858" minRId="13387" maxRId="13391">
    <sheetIdMap count="3">
      <sheetId val="1"/>
      <sheetId val="2"/>
      <sheetId val="3"/>
    </sheetIdMap>
  </header>
  <header guid="{CA0C8FD7-B0F2-49E1-9BBF-B28BCB9B9C1A}" dateTime="2022-01-10T14:27:21" maxSheetId="4" userName="Natalija Vdobčenko" r:id="rId2859" minRId="13392">
    <sheetIdMap count="3">
      <sheetId val="1"/>
      <sheetId val="2"/>
      <sheetId val="3"/>
    </sheetIdMap>
  </header>
  <header guid="{C25C1220-9238-48D8-A4FA-27924A9DB601}" dateTime="2022-01-10T14:28:31" maxSheetId="4" userName="Natalija Vdobčenko" r:id="rId2860" minRId="13393">
    <sheetIdMap count="3">
      <sheetId val="1"/>
      <sheetId val="2"/>
      <sheetId val="3"/>
    </sheetIdMap>
  </header>
  <header guid="{004EA9ED-F0C9-4AF9-8D8E-9419F1BB055F}" dateTime="2022-01-10T14:32:17" maxSheetId="4" userName="Natalija Vdobčenko" r:id="rId2861" minRId="13394">
    <sheetIdMap count="3">
      <sheetId val="1"/>
      <sheetId val="2"/>
      <sheetId val="3"/>
    </sheetIdMap>
  </header>
  <header guid="{C48C06EA-8A2B-49F1-B480-5B85391D2092}" dateTime="2022-01-10T14:34:22" maxSheetId="4" userName="Natalija Vdobčenko" r:id="rId2862" minRId="13395">
    <sheetIdMap count="3">
      <sheetId val="1"/>
      <sheetId val="2"/>
      <sheetId val="3"/>
    </sheetIdMap>
  </header>
  <header guid="{C5998837-6626-49FA-A533-B5F07E8AB5CC}" dateTime="2022-01-10T15:14:48" maxSheetId="4" userName="Natalija Vdobčenko" r:id="rId2863" minRId="13396">
    <sheetIdMap count="3">
      <sheetId val="1"/>
      <sheetId val="2"/>
      <sheetId val="3"/>
    </sheetIdMap>
  </header>
  <header guid="{09A530F3-5A39-496D-8076-94EF9D0FEBA9}" dateTime="2022-01-10T15:15:01" maxSheetId="4" userName="Natalija Vdobčenko" r:id="rId2864">
    <sheetIdMap count="3">
      <sheetId val="1"/>
      <sheetId val="2"/>
      <sheetId val="3"/>
    </sheetIdMap>
  </header>
  <header guid="{945D0ECB-8CBE-4F2E-852F-C48C696425D3}" dateTime="2022-01-10T15:18:35" maxSheetId="4" userName="Natalija Vdobčenko" r:id="rId2865" minRId="13397" maxRId="13403">
    <sheetIdMap count="3">
      <sheetId val="1"/>
      <sheetId val="2"/>
      <sheetId val="3"/>
    </sheetIdMap>
  </header>
  <header guid="{B63221A1-017C-41DF-A865-94DA4FAFE1F8}" dateTime="2022-01-10T15:23:25" maxSheetId="4" userName="Natalija Vdobčenko" r:id="rId2866" minRId="13404" maxRId="13409">
    <sheetIdMap count="3">
      <sheetId val="1"/>
      <sheetId val="2"/>
      <sheetId val="3"/>
    </sheetIdMap>
  </header>
  <header guid="{B0954A15-9D69-4AD4-8E95-7F3EB8098642}" dateTime="2022-01-10T15:26:33" maxSheetId="4" userName="Natalija Vdobčenko" r:id="rId2867" minRId="13410" maxRId="13411">
    <sheetIdMap count="3">
      <sheetId val="1"/>
      <sheetId val="2"/>
      <sheetId val="3"/>
    </sheetIdMap>
  </header>
  <header guid="{D35C429B-5CFD-4C07-82C1-DF92B99379A0}" dateTime="2022-01-10T15:27:37" maxSheetId="4" userName="Natalija Vdobčenko" r:id="rId2868" minRId="13412">
    <sheetIdMap count="3">
      <sheetId val="1"/>
      <sheetId val="2"/>
      <sheetId val="3"/>
    </sheetIdMap>
  </header>
  <header guid="{A4BF85EA-80F2-45C9-A79F-0EB8EE18A98E}" dateTime="2022-01-10T15:40:43" maxSheetId="4" userName="Natalija Vdobčenko" r:id="rId2869" minRId="13413" maxRId="13440">
    <sheetIdMap count="3">
      <sheetId val="1"/>
      <sheetId val="2"/>
      <sheetId val="3"/>
    </sheetIdMap>
  </header>
  <header guid="{B0330AC3-B757-44C2-AE63-7AA78890A107}" dateTime="2022-01-10T15:42:00" maxSheetId="4" userName="Natalija Vdobčenko" r:id="rId2870">
    <sheetIdMap count="3">
      <sheetId val="1"/>
      <sheetId val="2"/>
      <sheetId val="3"/>
    </sheetIdMap>
  </header>
  <header guid="{3DF936B7-5515-4154-9091-F33794A9C520}" dateTime="2022-01-10T16:52:52" maxSheetId="4" userName="Jolanta Kalniņa" r:id="rId2871">
    <sheetIdMap count="3">
      <sheetId val="1"/>
      <sheetId val="2"/>
      <sheetId val="3"/>
    </sheetIdMap>
  </header>
  <header guid="{18F7F775-1AFE-4015-BF47-62E219C53329}" dateTime="2022-01-11T09:51:47" maxSheetId="4" userName="Natalija Vdobčenko" r:id="rId2872" minRId="13441" maxRId="13442">
    <sheetIdMap count="3">
      <sheetId val="1"/>
      <sheetId val="2"/>
      <sheetId val="3"/>
    </sheetIdMap>
  </header>
  <header guid="{E8C8B00B-6936-45BE-9E92-EA71E9C41586}" dateTime="2022-01-11T10:16:06" maxSheetId="4" userName="Natalija Vdobčenko" r:id="rId2873">
    <sheetIdMap count="3">
      <sheetId val="1"/>
      <sheetId val="2"/>
      <sheetId val="3"/>
    </sheetIdMap>
  </header>
  <header guid="{BFD52D66-58BF-4809-A4EE-34A3839E7E04}" dateTime="2022-01-11T10:26:42" maxSheetId="4" userName="Natalija Vdobčenko" r:id="rId2874">
    <sheetIdMap count="3">
      <sheetId val="1"/>
      <sheetId val="2"/>
      <sheetId val="3"/>
    </sheetIdMap>
  </header>
  <header guid="{7F86673B-20E6-4923-84DC-8F9A2807389E}" dateTime="2022-01-11T10:29:21" maxSheetId="4" userName="Natalija Vdobčenko" r:id="rId2875" minRId="13443" maxRId="13446">
    <sheetIdMap count="3">
      <sheetId val="1"/>
      <sheetId val="2"/>
      <sheetId val="3"/>
    </sheetIdMap>
  </header>
  <header guid="{B4D6C921-A6C6-4A15-8601-5BE84E9557E5}" dateTime="2022-01-11T10:39:16" maxSheetId="4" userName="Natalija Vdobčenko" r:id="rId2876" minRId="13447" maxRId="13462">
    <sheetIdMap count="3">
      <sheetId val="1"/>
      <sheetId val="2"/>
      <sheetId val="3"/>
    </sheetIdMap>
  </header>
  <header guid="{887A643D-4850-4DAE-BAF7-41AB71772BFE}" dateTime="2022-01-11T10:41:19" maxSheetId="4" userName="Natalija Vdobčenko" r:id="rId2877" minRId="13463" maxRId="13464">
    <sheetIdMap count="3">
      <sheetId val="1"/>
      <sheetId val="2"/>
      <sheetId val="3"/>
    </sheetIdMap>
  </header>
  <header guid="{50D7923B-016C-423B-9CD7-8F36A7B12F3A}" dateTime="2022-01-11T13:24:17" maxSheetId="4" userName="Natalija Vdobčenko" r:id="rId2878">
    <sheetIdMap count="3">
      <sheetId val="1"/>
      <sheetId val="2"/>
      <sheetId val="3"/>
    </sheetIdMap>
  </header>
  <header guid="{A91416D5-CB98-45CA-A734-95A9F6C3016B}" dateTime="2022-01-11T13:31:20" maxSheetId="4" userName="Natalija Vdobčenko" r:id="rId2879" minRId="13465">
    <sheetIdMap count="3">
      <sheetId val="1"/>
      <sheetId val="2"/>
      <sheetId val="3"/>
    </sheetIdMap>
  </header>
  <header guid="{E19C2349-7689-48C8-BF02-6CDC4CA8638E}" dateTime="2022-01-11T13:31:29" maxSheetId="4" userName="Natalija Vdobčenko" r:id="rId2880" minRId="13466">
    <sheetIdMap count="3">
      <sheetId val="1"/>
      <sheetId val="2"/>
      <sheetId val="3"/>
    </sheetIdMap>
  </header>
  <header guid="{AEEF6048-C3D8-4D25-B25C-5DB28BF920FD}" dateTime="2022-01-11T13:32:44" maxSheetId="4" userName="Natalija Vdobčenko" r:id="rId2881" minRId="13467">
    <sheetIdMap count="3">
      <sheetId val="1"/>
      <sheetId val="2"/>
      <sheetId val="3"/>
    </sheetIdMap>
  </header>
  <header guid="{FE64440D-F972-48A3-85AE-E68D925C9D69}" dateTime="2022-01-11T14:47:24" maxSheetId="4" userName="Jolanta Kalniņa" r:id="rId2882" minRId="13468" maxRId="13481">
    <sheetIdMap count="3">
      <sheetId val="1"/>
      <sheetId val="2"/>
      <sheetId val="3"/>
    </sheetIdMap>
  </header>
  <header guid="{AF0BFBC5-99BB-4497-A184-68EBF0A4CF4E}" dateTime="2022-01-11T14:50:07" maxSheetId="4" userName="Jolanta Kalniņa" r:id="rId2883" minRId="13482" maxRId="13491">
    <sheetIdMap count="3">
      <sheetId val="1"/>
      <sheetId val="2"/>
      <sheetId val="3"/>
    </sheetIdMap>
  </header>
  <header guid="{C1D3BDC4-FEBA-4AAA-822F-2F84BE3A14E0}" dateTime="2022-01-11T15:26:03" maxSheetId="4" userName="Jolanta Kalniņa" r:id="rId2884" minRId="13492" maxRId="13493">
    <sheetIdMap count="3">
      <sheetId val="1"/>
      <sheetId val="2"/>
      <sheetId val="3"/>
    </sheetIdMap>
  </header>
  <header guid="{744441F5-69F2-40BB-BC1C-AF52BEFF72D6}" dateTime="2022-01-11T15:27:24" maxSheetId="4" userName="Natalija Vdobčenko" r:id="rId2885" minRId="13494">
    <sheetIdMap count="3">
      <sheetId val="1"/>
      <sheetId val="2"/>
      <sheetId val="3"/>
    </sheetIdMap>
  </header>
  <header guid="{789D8B48-B81F-4D3C-96C7-65F9FD55CC7C}" dateTime="2022-01-11T15:31:03" maxSheetId="4" userName="Natalija Vdobčenko" r:id="rId2886" minRId="13495" maxRId="13512">
    <sheetIdMap count="3">
      <sheetId val="1"/>
      <sheetId val="2"/>
      <sheetId val="3"/>
    </sheetIdMap>
  </header>
  <header guid="{C78874AD-31B2-407E-80C4-3CA7E24DC5E8}" dateTime="2022-01-11T15:33:22" maxSheetId="4" userName="Natalija Vdobčenko" r:id="rId2887" minRId="13513" maxRId="13518">
    <sheetIdMap count="3">
      <sheetId val="1"/>
      <sheetId val="2"/>
      <sheetId val="3"/>
    </sheetIdMap>
  </header>
  <header guid="{0C520FC2-9E71-4153-8508-AEC3895CE01A}" dateTime="2022-01-11T15:50:25" maxSheetId="4" userName="Natalija Vdobčenko" r:id="rId2888" minRId="13519" maxRId="13534">
    <sheetIdMap count="3">
      <sheetId val="1"/>
      <sheetId val="2"/>
      <sheetId val="3"/>
    </sheetIdMap>
  </header>
  <header guid="{2A732DF2-ECF4-4DE2-9396-B5B8F10FC37A}" dateTime="2022-01-11T15:53:59" maxSheetId="4" userName="Natalija Vdobčenko" r:id="rId2889" minRId="13535" maxRId="13538">
    <sheetIdMap count="3">
      <sheetId val="1"/>
      <sheetId val="2"/>
      <sheetId val="3"/>
    </sheetIdMap>
  </header>
  <header guid="{22AA4431-B8B3-4205-96F8-80A3D93A8C16}" dateTime="2022-01-11T15:56:46" maxSheetId="4" userName="Natalija Vdobčenko" r:id="rId2890" minRId="13539">
    <sheetIdMap count="3">
      <sheetId val="1"/>
      <sheetId val="2"/>
      <sheetId val="3"/>
    </sheetIdMap>
  </header>
  <header guid="{921FE5AB-F9AB-4494-A012-08200BDB58C5}" dateTime="2022-01-11T16:02:33" maxSheetId="4" userName="Natalija Vdobčenko" r:id="rId2891" minRId="13540" maxRId="13544">
    <sheetIdMap count="3">
      <sheetId val="1"/>
      <sheetId val="2"/>
      <sheetId val="3"/>
    </sheetIdMap>
  </header>
  <header guid="{DA865507-8CB4-44EC-BDCC-ECB0EAF162BF}" dateTime="2022-01-11T16:06:36" maxSheetId="4" userName="Natalija Vdobčenko" r:id="rId2892" minRId="13545">
    <sheetIdMap count="3">
      <sheetId val="1"/>
      <sheetId val="2"/>
      <sheetId val="3"/>
    </sheetIdMap>
  </header>
  <header guid="{76EAD5AC-2572-455D-B5B2-439934992EA3}" dateTime="2022-01-11T16:08:17" maxSheetId="4" userName="Natalija Vdobčenko" r:id="rId2893" minRId="13546">
    <sheetIdMap count="3">
      <sheetId val="1"/>
      <sheetId val="2"/>
      <sheetId val="3"/>
    </sheetIdMap>
  </header>
  <header guid="{048123A0-59AE-4ABC-BEA0-4B6BB6331E6B}" dateTime="2022-01-11T16:52:38" maxSheetId="4" userName="Natalija Vdobčenko" r:id="rId2894" minRId="13547" maxRId="13602">
    <sheetIdMap count="3">
      <sheetId val="1"/>
      <sheetId val="2"/>
      <sheetId val="3"/>
    </sheetIdMap>
  </header>
  <header guid="{68847858-8463-4C28-8442-F14951640496}" dateTime="2022-01-12T08:59:51" maxSheetId="4" userName="Natalija Vdobčenko" r:id="rId2895" minRId="13603" maxRId="13638">
    <sheetIdMap count="3">
      <sheetId val="1"/>
      <sheetId val="2"/>
      <sheetId val="3"/>
    </sheetIdMap>
  </header>
  <header guid="{CF5E856F-7F33-4022-95D5-0A79ADFABBC8}" dateTime="2022-01-12T09:06:16" maxSheetId="4" userName="Natalija Vdobčenko" r:id="rId2896" minRId="13639" maxRId="13645">
    <sheetIdMap count="3">
      <sheetId val="1"/>
      <sheetId val="2"/>
      <sheetId val="3"/>
    </sheetIdMap>
  </header>
  <header guid="{1B824FE5-9233-4787-A12D-5E93B85784DD}" dateTime="2022-01-12T09:11:35" maxSheetId="4" userName="Natalija Vdobčenko" r:id="rId2897" minRId="13646">
    <sheetIdMap count="3">
      <sheetId val="1"/>
      <sheetId val="2"/>
      <sheetId val="3"/>
    </sheetIdMap>
  </header>
  <header guid="{F8888E4E-F20B-4E59-81B6-3470F9D2F9F8}" dateTime="2022-01-12T09:15:29" maxSheetId="4" userName="Natalija Vdobčenko" r:id="rId2898" minRId="13647">
    <sheetIdMap count="3">
      <sheetId val="1"/>
      <sheetId val="2"/>
      <sheetId val="3"/>
    </sheetIdMap>
  </header>
  <header guid="{39F8A769-72E7-4D69-B4F6-EEDBF353AECC}" dateTime="2022-01-12T09:34:35" maxSheetId="4" userName="Natalija Vdobčenko" r:id="rId2899" minRId="13648" maxRId="13660">
    <sheetIdMap count="3">
      <sheetId val="1"/>
      <sheetId val="2"/>
      <sheetId val="3"/>
    </sheetIdMap>
  </header>
  <header guid="{C9ABA323-0D9E-4196-9006-9089D5D486E7}" dateTime="2022-01-12T09:37:34" maxSheetId="4" userName="Natalija Vdobčenko" r:id="rId2900">
    <sheetIdMap count="3">
      <sheetId val="1"/>
      <sheetId val="2"/>
      <sheetId val="3"/>
    </sheetIdMap>
  </header>
  <header guid="{A00F0686-B1CF-4B36-BCF2-71A8969079F5}" dateTime="2022-01-12T09:38:13" maxSheetId="4" userName="Jolanta Kalniņa" r:id="rId2901">
    <sheetIdMap count="3">
      <sheetId val="1"/>
      <sheetId val="2"/>
      <sheetId val="3"/>
    </sheetIdMap>
  </header>
  <header guid="{CD763E1E-2EA0-4231-85E0-8149229C9A8A}" dateTime="2022-01-12T09:39:40" maxSheetId="4" userName="Natalija Vdobčenko" r:id="rId2902" minRId="13661" maxRId="13671">
    <sheetIdMap count="3">
      <sheetId val="1"/>
      <sheetId val="2"/>
      <sheetId val="3"/>
    </sheetIdMap>
  </header>
  <header guid="{9F9BEDAA-1082-44B4-A512-B48559D5D5B1}" dateTime="2022-01-12T09:44:00" maxSheetId="4" userName="Natalija Vdobčenko" r:id="rId2903">
    <sheetIdMap count="3">
      <sheetId val="1"/>
      <sheetId val="2"/>
      <sheetId val="3"/>
    </sheetIdMap>
  </header>
  <header guid="{82BBFAA8-5368-4454-9D62-D292EBA10E1E}" dateTime="2022-01-12T10:05:01" maxSheetId="4" userName="Natalija Vdobčenko" r:id="rId2904">
    <sheetIdMap count="3">
      <sheetId val="1"/>
      <sheetId val="2"/>
      <sheetId val="3"/>
    </sheetIdMap>
  </header>
  <header guid="{C6A015DA-4572-4C45-907B-2CA818D51866}" dateTime="2022-01-12T10:05:48" maxSheetId="4" userName="Natalija Vdobčenko" r:id="rId2905" minRId="13672" maxRId="13673">
    <sheetIdMap count="3">
      <sheetId val="1"/>
      <sheetId val="2"/>
      <sheetId val="3"/>
    </sheetIdMap>
  </header>
  <header guid="{45D84C4D-1861-436D-A7AA-ABBD85E02BC4}" dateTime="2022-01-12T10:40:53" maxSheetId="4" userName="Natalija Vdobčenko" r:id="rId2906" minRId="13674" maxRId="13708">
    <sheetIdMap count="3">
      <sheetId val="1"/>
      <sheetId val="2"/>
      <sheetId val="3"/>
    </sheetIdMap>
  </header>
  <header guid="{A0D23F19-0AC2-4C59-95F2-3C37A9E3EBA0}" dateTime="2022-01-12T10:41:11" maxSheetId="4" userName="Natalija Vdobčenko" r:id="rId2907" minRId="13709">
    <sheetIdMap count="3">
      <sheetId val="1"/>
      <sheetId val="2"/>
      <sheetId val="3"/>
    </sheetIdMap>
  </header>
  <header guid="{8618F7BC-F0A3-4BA5-8BC5-7F9CC7DEDC44}" dateTime="2022-01-12T10:41:51" maxSheetId="4" userName="Natalija Vdobčenko" r:id="rId2908" minRId="13710" maxRId="13711">
    <sheetIdMap count="3">
      <sheetId val="1"/>
      <sheetId val="2"/>
      <sheetId val="3"/>
    </sheetIdMap>
  </header>
  <header guid="{CFC7442F-599C-47AA-A9D2-479D03F2F83D}" dateTime="2022-01-12T10:52:04" maxSheetId="4" userName="Natalija Vdobčenko" r:id="rId2909" minRId="13712" maxRId="13771">
    <sheetIdMap count="3">
      <sheetId val="1"/>
      <sheetId val="2"/>
      <sheetId val="3"/>
    </sheetIdMap>
  </header>
  <header guid="{2A741CCB-5018-450D-883F-9D871E11A5B5}" dateTime="2022-01-12T10:53:05" maxSheetId="4" userName="Natalija Vdobčenko" r:id="rId2910" minRId="13772" maxRId="13781">
    <sheetIdMap count="3">
      <sheetId val="1"/>
      <sheetId val="2"/>
      <sheetId val="3"/>
    </sheetIdMap>
  </header>
  <header guid="{FC4C0C9B-2AFA-4EDA-8BA2-29E6EC12D271}" dateTime="2022-01-12T11:01:18" maxSheetId="4" userName="Natalija Vdobčenko" r:id="rId2911" minRId="13782" maxRId="13841">
    <sheetIdMap count="3">
      <sheetId val="1"/>
      <sheetId val="2"/>
      <sheetId val="3"/>
    </sheetIdMap>
  </header>
  <header guid="{A0EA48CD-D61A-477A-9263-241729B7E0C9}" dateTime="2022-01-12T11:08:59" maxSheetId="4" userName="Natalija Vdobčenko" r:id="rId2912" minRId="13842" maxRId="13863">
    <sheetIdMap count="3">
      <sheetId val="1"/>
      <sheetId val="2"/>
      <sheetId val="3"/>
    </sheetIdMap>
  </header>
  <header guid="{39B073ED-93A2-48A9-872C-D4714E782ADE}" dateTime="2022-01-12T11:15:08" maxSheetId="4" userName="Natalija Vdobčenko" r:id="rId2913" minRId="13864" maxRId="13866">
    <sheetIdMap count="3">
      <sheetId val="1"/>
      <sheetId val="2"/>
      <sheetId val="3"/>
    </sheetIdMap>
  </header>
  <header guid="{88688B87-7CA0-4577-8407-8A44FB6EF768}" dateTime="2022-01-12T11:16:23" maxSheetId="4" userName="Natalija Vdobčenko" r:id="rId2914" minRId="13867" maxRId="13874">
    <sheetIdMap count="3">
      <sheetId val="1"/>
      <sheetId val="2"/>
      <sheetId val="3"/>
    </sheetIdMap>
  </header>
  <header guid="{B6328AD2-42B7-4E64-AC78-391BFB615D1C}" dateTime="2022-01-12T11:32:57" maxSheetId="4" userName="Natalija Vdobčenko" r:id="rId2915" minRId="13875" maxRId="13896">
    <sheetIdMap count="3">
      <sheetId val="1"/>
      <sheetId val="2"/>
      <sheetId val="3"/>
    </sheetIdMap>
  </header>
  <header guid="{9F4595A8-674E-4F95-8049-1B4368F81D08}" dateTime="2022-01-12T11:39:14" maxSheetId="4" userName="Natalija Vdobčenko" r:id="rId2916" minRId="13897" maxRId="13919">
    <sheetIdMap count="3">
      <sheetId val="1"/>
      <sheetId val="2"/>
      <sheetId val="3"/>
    </sheetIdMap>
  </header>
  <header guid="{CF9AEFC9-7117-484A-B99E-87B0B442450B}" dateTime="2022-01-12T11:40:29" maxSheetId="4" userName="Natalija Vdobčenko" r:id="rId2917" minRId="13920">
    <sheetIdMap count="3">
      <sheetId val="1"/>
      <sheetId val="2"/>
      <sheetId val="3"/>
    </sheetIdMap>
  </header>
  <header guid="{A68A250E-C3AF-4687-8076-AB235FE6BBBA}" dateTime="2022-01-12T11:40:43" maxSheetId="4" userName="Natalija Vdobčenko" r:id="rId2918">
    <sheetIdMap count="3">
      <sheetId val="1"/>
      <sheetId val="2"/>
      <sheetId val="3"/>
    </sheetIdMap>
  </header>
  <header guid="{9ED20006-910C-4FBF-86D2-0002D4AFEB20}" dateTime="2022-01-12T12:57:50" maxSheetId="4" userName="Jolanta Kalniņa" r:id="rId2919" minRId="13921" maxRId="13922">
    <sheetIdMap count="3">
      <sheetId val="1"/>
      <sheetId val="2"/>
      <sheetId val="3"/>
    </sheetIdMap>
  </header>
  <header guid="{7DA1AF98-BBEF-499E-A3D6-BA54FD9E85F1}" dateTime="2022-01-12T13:04:39" maxSheetId="4" userName="Natalija Vdobčenko" r:id="rId2920" minRId="13923" maxRId="13924">
    <sheetIdMap count="3">
      <sheetId val="1"/>
      <sheetId val="2"/>
      <sheetId val="3"/>
    </sheetIdMap>
  </header>
  <header guid="{76FB9F65-4E5B-422D-9CF5-C509AD720B21}" dateTime="2022-01-12T13:06:31" maxSheetId="4" userName="Natalija Vdobčenko" r:id="rId2921" minRId="13925" maxRId="13931">
    <sheetIdMap count="3">
      <sheetId val="1"/>
      <sheetId val="2"/>
      <sheetId val="3"/>
    </sheetIdMap>
  </header>
  <header guid="{1AC3C314-F86F-437C-B338-E0A6A2E87618}" dateTime="2022-01-12T13:07:11" maxSheetId="4" userName="Natalija Vdobčenko" r:id="rId2922" minRId="13932" maxRId="13942">
    <sheetIdMap count="3">
      <sheetId val="1"/>
      <sheetId val="2"/>
      <sheetId val="3"/>
    </sheetIdMap>
  </header>
  <header guid="{49482715-03BF-4661-B131-58AD56735DD8}" dateTime="2022-01-12T13:17:16" maxSheetId="4" userName="Jolanta Kalniņa" r:id="rId2923" minRId="13943" maxRId="13947">
    <sheetIdMap count="3">
      <sheetId val="1"/>
      <sheetId val="2"/>
      <sheetId val="3"/>
    </sheetIdMap>
  </header>
  <header guid="{56D3ED19-6532-4EA1-AE56-05DC71703A1A}" dateTime="2022-01-12T13:26:24" maxSheetId="4" userName="Jolanta Kalniņa" r:id="rId2924">
    <sheetIdMap count="3">
      <sheetId val="1"/>
      <sheetId val="2"/>
      <sheetId val="3"/>
    </sheetIdMap>
  </header>
  <header guid="{332AE08A-C077-4253-B9DE-95264840DD60}" dateTime="2022-01-12T14:24:16" maxSheetId="4" userName="Natalija Vdobčenko" r:id="rId2925">
    <sheetIdMap count="3">
      <sheetId val="1"/>
      <sheetId val="2"/>
      <sheetId val="3"/>
    </sheetIdMap>
  </header>
  <header guid="{5C7305B0-EA1F-4F95-9077-C43ED6CB5B7C}" dateTime="2022-01-12T14:25:25" maxSheetId="4" userName="Natalija Vdobčenko" r:id="rId2926">
    <sheetIdMap count="3">
      <sheetId val="1"/>
      <sheetId val="2"/>
      <sheetId val="3"/>
    </sheetIdMap>
  </header>
  <header guid="{5F1E10BD-7FD2-4D01-99CC-0BB8A29A46A8}" dateTime="2022-01-12T14:33:01" maxSheetId="4" userName="Natalija Vdobčenko" r:id="rId2927" minRId="13948" maxRId="13951">
    <sheetIdMap count="3">
      <sheetId val="1"/>
      <sheetId val="2"/>
      <sheetId val="3"/>
    </sheetIdMap>
  </header>
  <header guid="{FF3A799D-0F9F-42C4-84D2-0EECB73C4B8D}" dateTime="2022-01-12T15:26:55" maxSheetId="4" userName="Natalija Vdobčenko" r:id="rId2928">
    <sheetIdMap count="3">
      <sheetId val="1"/>
      <sheetId val="2"/>
      <sheetId val="3"/>
    </sheetIdMap>
  </header>
  <header guid="{30CD57A8-38CE-4244-B328-2C92A4339BF5}" dateTime="2022-01-12T15:28:53" maxSheetId="4" userName="Natalija Vdobčenko" r:id="rId2929" minRId="13952" maxRId="13954">
    <sheetIdMap count="3">
      <sheetId val="1"/>
      <sheetId val="2"/>
      <sheetId val="3"/>
    </sheetIdMap>
  </header>
  <header guid="{8FC0866A-E378-449B-AB00-33DA02F96DEA}" dateTime="2022-01-12T15:29:15" maxSheetId="4" userName="Natalija Vdobčenko" r:id="rId2930" minRId="13955">
    <sheetIdMap count="3">
      <sheetId val="1"/>
      <sheetId val="2"/>
      <sheetId val="3"/>
    </sheetIdMap>
  </header>
  <header guid="{C59DF524-9B06-4E1E-9B92-92DD9A73D4AA}" dateTime="2022-01-12T15:33:11" maxSheetId="4" userName="Natalija Vdobčenko" r:id="rId2931" minRId="13956" maxRId="13964">
    <sheetIdMap count="3">
      <sheetId val="1"/>
      <sheetId val="2"/>
      <sheetId val="3"/>
    </sheetIdMap>
  </header>
  <header guid="{E522E057-064D-4853-AADE-54A6C386D98B}" dateTime="2022-01-12T18:09:21" maxSheetId="4" userName="Natalija Vdobčenko" r:id="rId2932">
    <sheetIdMap count="3">
      <sheetId val="1"/>
      <sheetId val="2"/>
      <sheetId val="3"/>
    </sheetIdMap>
  </header>
  <header guid="{43BA190A-9AD3-4AC9-BB79-3148A534B64E}" dateTime="2022-01-12T18:11:50" maxSheetId="4" userName="Natalija Vdobčenko" r:id="rId2933" minRId="13965" maxRId="13968">
    <sheetIdMap count="3">
      <sheetId val="1"/>
      <sheetId val="2"/>
      <sheetId val="3"/>
    </sheetIdMap>
  </header>
  <header guid="{56D7C9E5-ABA2-471B-A984-589C50EB203E}" dateTime="2022-01-12T18:31:17" maxSheetId="4" userName="Natalija Vdobčenko" r:id="rId2934">
    <sheetIdMap count="3">
      <sheetId val="1"/>
      <sheetId val="2"/>
      <sheetId val="3"/>
    </sheetIdMap>
  </header>
  <header guid="{8FAC978D-1E64-4AEB-ADBF-B0CE8C10ECD3}" dateTime="2022-01-12T19:19:59" maxSheetId="4" userName="Natalija Vdobčenko" r:id="rId2935">
    <sheetIdMap count="3">
      <sheetId val="1"/>
      <sheetId val="2"/>
      <sheetId val="3"/>
    </sheetIdMap>
  </header>
  <header guid="{83EC51F7-2E8F-40D8-98E6-2A142D3D7FCB}" dateTime="2022-01-13T09:31:11" maxSheetId="4" userName="Natalija Vdobčenko" r:id="rId2936">
    <sheetIdMap count="3">
      <sheetId val="1"/>
      <sheetId val="2"/>
      <sheetId val="3"/>
    </sheetIdMap>
  </header>
  <header guid="{4E64B0B9-4BBC-41BB-98A4-97557B2CA5BA}" dateTime="2022-01-13T09:35:38" maxSheetId="4" userName="Natalija Vdobčenko" r:id="rId2937">
    <sheetIdMap count="3">
      <sheetId val="1"/>
      <sheetId val="2"/>
      <sheetId val="3"/>
    </sheetIdMap>
  </header>
  <header guid="{13FE2FC8-CB1F-444F-8B34-452FF8E388D1}" dateTime="2022-01-13T09:40:53" maxSheetId="4" userName="Natalija Vdobčenko" r:id="rId2938" minRId="13969">
    <sheetIdMap count="3">
      <sheetId val="1"/>
      <sheetId val="2"/>
      <sheetId val="3"/>
    </sheetIdMap>
  </header>
  <header guid="{0C59D4D7-81AE-45F9-A2E1-60A9050424D2}" dateTime="2022-01-13T09:44:45" maxSheetId="4" userName="Natalija Vdobčenko" r:id="rId2939" minRId="13970" maxRId="13976">
    <sheetIdMap count="3">
      <sheetId val="1"/>
      <sheetId val="2"/>
      <sheetId val="3"/>
    </sheetIdMap>
  </header>
  <header guid="{743A5E1C-F5C6-4BE6-A7FA-C504D4D2C77E}" dateTime="2022-01-13T09:46:28" maxSheetId="4" userName="Natalija Vdobčenko" r:id="rId2940" minRId="13977">
    <sheetIdMap count="3">
      <sheetId val="1"/>
      <sheetId val="2"/>
      <sheetId val="3"/>
    </sheetIdMap>
  </header>
  <header guid="{02415DE4-D959-4082-B2C8-67C8FE16087F}" dateTime="2022-01-13T12:04:18" maxSheetId="4" userName="Jolanta Kalniņa" r:id="rId2941" minRId="13978" maxRId="13987">
    <sheetIdMap count="3">
      <sheetId val="1"/>
      <sheetId val="2"/>
      <sheetId val="3"/>
    </sheetIdMap>
  </header>
  <header guid="{79BBB213-8D81-40EE-9E3B-001EA4673203}" dateTime="2022-01-13T12:16:49" maxSheetId="4" userName="Jolanta Kalniņa" r:id="rId2942" minRId="13988" maxRId="13991">
    <sheetIdMap count="3">
      <sheetId val="1"/>
      <sheetId val="2"/>
      <sheetId val="3"/>
    </sheetIdMap>
  </header>
  <header guid="{B8A11EE0-835D-4017-B975-334CE6A4726A}" dateTime="2022-01-13T14:44:15" maxSheetId="4" userName="Natalija Vdobčenko" r:id="rId2943" minRId="13992">
    <sheetIdMap count="3">
      <sheetId val="1"/>
      <sheetId val="2"/>
      <sheetId val="3"/>
    </sheetIdMap>
  </header>
  <header guid="{DB8CD074-9497-4498-8A43-8D453C657201}" dateTime="2022-01-13T14:46:53" maxSheetId="4" userName="Natalija Vdobčenko" r:id="rId2944" minRId="13993">
    <sheetIdMap count="3">
      <sheetId val="1"/>
      <sheetId val="2"/>
      <sheetId val="3"/>
    </sheetIdMap>
  </header>
  <header guid="{108BFE4B-6DE4-4620-8992-98411D2E1AEC}" dateTime="2022-01-13T19:55:38" maxSheetId="4" userName="Natalija Vdobčenko" r:id="rId2945" minRId="13994">
    <sheetIdMap count="3">
      <sheetId val="1"/>
      <sheetId val="2"/>
      <sheetId val="3"/>
    </sheetIdMap>
  </header>
  <header guid="{E6D2183F-AA15-408C-A9D1-BC37FEA34FD1}" dateTime="2022-01-13T19:57:13" maxSheetId="4" userName="Natalija Vdobčenko" r:id="rId2946" minRId="13995">
    <sheetIdMap count="3">
      <sheetId val="1"/>
      <sheetId val="2"/>
      <sheetId val="3"/>
    </sheetIdMap>
  </header>
  <header guid="{173A1CF0-8D85-4F58-A6BA-9B54AB26AA34}" dateTime="2022-01-13T20:00:15" maxSheetId="4" userName="Natalija Vdobčenko" r:id="rId2947" minRId="13996" maxRId="13998">
    <sheetIdMap count="3">
      <sheetId val="1"/>
      <sheetId val="2"/>
      <sheetId val="3"/>
    </sheetIdMap>
  </header>
  <header guid="{6EE92F01-6051-49DA-A896-2F351803698C}" dateTime="2022-01-13T20:04:45" maxSheetId="4" userName="Natalija Vdobčenko" r:id="rId2948" minRId="13999" maxRId="14000">
    <sheetIdMap count="3">
      <sheetId val="1"/>
      <sheetId val="2"/>
      <sheetId val="3"/>
    </sheetIdMap>
  </header>
  <header guid="{D970FB2D-A621-40BC-A7A7-6FE01034DBA6}" dateTime="2022-01-13T20:08:01" maxSheetId="4" userName="Natalija Vdobčenko" r:id="rId2949" minRId="14001" maxRId="14004">
    <sheetIdMap count="3">
      <sheetId val="1"/>
      <sheetId val="2"/>
      <sheetId val="3"/>
    </sheetIdMap>
  </header>
  <header guid="{F8CCDBD5-B5EA-42D7-8ED5-D29F4FF90652}" dateTime="2022-01-13T20:11:04" maxSheetId="4" userName="Natalija Vdobčenko" r:id="rId2950" minRId="14005">
    <sheetIdMap count="3">
      <sheetId val="1"/>
      <sheetId val="2"/>
      <sheetId val="3"/>
    </sheetIdMap>
  </header>
  <header guid="{DE942D77-9401-4A4B-A0CA-0D1AF5C6DE75}" dateTime="2022-01-13T20:20:19" maxSheetId="4" userName="Natalija Vdobčenko" r:id="rId2951" minRId="14006">
    <sheetIdMap count="3">
      <sheetId val="1"/>
      <sheetId val="2"/>
      <sheetId val="3"/>
    </sheetIdMap>
  </header>
  <header guid="{585C6EC8-5915-422B-8CDB-23B4A3CC852B}" dateTime="2022-01-14T10:54:55" maxSheetId="4" userName="Natalija Vdobčenko" r:id="rId2952">
    <sheetIdMap count="3">
      <sheetId val="1"/>
      <sheetId val="2"/>
      <sheetId val="3"/>
    </sheetIdMap>
  </header>
  <header guid="{EFBE6346-B8C1-4E23-A3A3-FEE020BBDC45}" dateTime="2022-01-14T13:17:01" maxSheetId="4" userName="Natalija Vdobčenko" r:id="rId2953">
    <sheetIdMap count="3">
      <sheetId val="1"/>
      <sheetId val="2"/>
      <sheetId val="3"/>
    </sheetIdMap>
  </header>
  <header guid="{04577282-21FF-45C9-873B-9E46CA152F93}" dateTime="2022-01-14T13:17:39" maxSheetId="4" userName="Natalija Vdobčenko" r:id="rId2954" minRId="14007" maxRId="14008">
    <sheetIdMap count="3">
      <sheetId val="1"/>
      <sheetId val="2"/>
      <sheetId val="3"/>
    </sheetIdMap>
  </header>
  <header guid="{A6B05386-775E-4389-B38E-70466E08E422}" dateTime="2022-01-14T13:20:05" maxSheetId="4" userName="Natalija Vdobčenko" r:id="rId2955" minRId="14009" maxRId="14010">
    <sheetIdMap count="3">
      <sheetId val="1"/>
      <sheetId val="2"/>
      <sheetId val="3"/>
    </sheetIdMap>
  </header>
  <header guid="{F40FB4F1-1137-4DF6-9E58-1FD3B6CE4246}" dateTime="2022-01-14T13:30:43" maxSheetId="4" userName="Natalija Vdobčenko" r:id="rId2956" minRId="14011" maxRId="14012">
    <sheetIdMap count="3">
      <sheetId val="1"/>
      <sheetId val="2"/>
      <sheetId val="3"/>
    </sheetIdMap>
  </header>
  <header guid="{1ABDD67A-558A-4A34-A258-388F5972166E}" dateTime="2022-01-14T13:37:54" maxSheetId="4" userName="Natalija Vdobčenko" r:id="rId2957" minRId="14013" maxRId="14024">
    <sheetIdMap count="3">
      <sheetId val="1"/>
      <sheetId val="2"/>
      <sheetId val="3"/>
    </sheetIdMap>
  </header>
  <header guid="{19CE92BF-F4DE-436F-91F3-9A55B6A2FBD7}" dateTime="2022-01-14T13:41:24" maxSheetId="4" userName="Natalija Vdobčenko" r:id="rId2958" minRId="14025" maxRId="14028">
    <sheetIdMap count="3">
      <sheetId val="1"/>
      <sheetId val="2"/>
      <sheetId val="3"/>
    </sheetIdMap>
  </header>
  <header guid="{60C75A87-EACA-44F0-8D48-3B663A4A31CC}" dateTime="2022-01-14T13:43:32" maxSheetId="4" userName="Natalija Vdobčenko" r:id="rId2959" minRId="14029" maxRId="14030">
    <sheetIdMap count="3">
      <sheetId val="1"/>
      <sheetId val="2"/>
      <sheetId val="3"/>
    </sheetIdMap>
  </header>
  <header guid="{235643A2-AD89-494E-9679-37B6BE69635F}" dateTime="2022-01-14T13:46:02" maxSheetId="4" userName="Natalija Vdobčenko" r:id="rId2960" minRId="14031" maxRId="14038">
    <sheetIdMap count="3">
      <sheetId val="1"/>
      <sheetId val="2"/>
      <sheetId val="3"/>
    </sheetIdMap>
  </header>
  <header guid="{3D1A3B86-9B89-47F3-A4B6-214354CFE423}" dateTime="2022-01-14T17:36:04" maxSheetId="4" userName="Natalija Vdobčenko" r:id="rId2961" minRId="14039" maxRId="14050">
    <sheetIdMap count="3">
      <sheetId val="1"/>
      <sheetId val="2"/>
      <sheetId val="3"/>
    </sheetIdMap>
  </header>
  <header guid="{63A126BC-D359-45D3-A89D-46DF6F4244A4}" dateTime="2022-01-14T17:37:29" maxSheetId="4" userName="Natalija Vdobčenko" r:id="rId2962" minRId="14051" maxRId="14054">
    <sheetIdMap count="3">
      <sheetId val="1"/>
      <sheetId val="2"/>
      <sheetId val="3"/>
    </sheetIdMap>
  </header>
  <header guid="{025D53C5-CD26-4DE6-AA07-1D2AE6C8DDF9}" dateTime="2022-01-15T08:53:12" maxSheetId="4" userName="Natalija Vdobčenko" r:id="rId2963">
    <sheetIdMap count="3">
      <sheetId val="1"/>
      <sheetId val="2"/>
      <sheetId val="3"/>
    </sheetIdMap>
  </header>
  <header guid="{4CD03B6E-F68D-467E-85F1-AEE7CEA624B2}" dateTime="2022-01-15T08:55:29" maxSheetId="4" userName="Natalija Vdobčenko" r:id="rId2964" minRId="14055" maxRId="14060">
    <sheetIdMap count="3">
      <sheetId val="1"/>
      <sheetId val="2"/>
      <sheetId val="3"/>
    </sheetIdMap>
  </header>
  <header guid="{5E27BB68-A408-409D-90E8-B3A36A2034DE}" dateTime="2022-01-15T09:07:29" maxSheetId="4" userName="Natalija Vdobčenko" r:id="rId2965">
    <sheetIdMap count="3">
      <sheetId val="1"/>
      <sheetId val="2"/>
      <sheetId val="3"/>
    </sheetIdMap>
  </header>
  <header guid="{59457731-FD55-4F49-BBE7-3C6410E055A3}" dateTime="2022-01-15T09:21:06" maxSheetId="4" userName="Natalija Vdobčenko" r:id="rId2966" minRId="14061" maxRId="14071">
    <sheetIdMap count="3">
      <sheetId val="1"/>
      <sheetId val="2"/>
      <sheetId val="3"/>
    </sheetIdMap>
  </header>
  <header guid="{0EFE53EC-727D-4A46-8322-C1BA43030562}" dateTime="2022-01-15T09:22:28" maxSheetId="4" userName="Natalija Vdobčenko" r:id="rId2967" minRId="14072" maxRId="14074">
    <sheetIdMap count="3">
      <sheetId val="1"/>
      <sheetId val="2"/>
      <sheetId val="3"/>
    </sheetIdMap>
  </header>
  <header guid="{AB69BE10-41D6-448E-A2F5-460742B28234}" dateTime="2022-01-15T09:30:33" maxSheetId="4" userName="Natalija Vdobčenko" r:id="rId2968" minRId="14075" maxRId="14076">
    <sheetIdMap count="3">
      <sheetId val="1"/>
      <sheetId val="2"/>
      <sheetId val="3"/>
    </sheetIdMap>
  </header>
  <header guid="{86EDCE80-D95B-4EA2-9D6A-262F29324911}" dateTime="2022-01-15T09:52:51" maxSheetId="4" userName="Natalija Vdobčenko" r:id="rId2969" minRId="14077" maxRId="14082">
    <sheetIdMap count="3">
      <sheetId val="1"/>
      <sheetId val="2"/>
      <sheetId val="3"/>
    </sheetIdMap>
  </header>
  <header guid="{5228C51E-A219-42CD-947D-DE7F8EAEAE68}" dateTime="2022-01-15T10:07:59" maxSheetId="4" userName="Natalija Vdobčenko" r:id="rId2970" minRId="14083" maxRId="14084">
    <sheetIdMap count="3">
      <sheetId val="1"/>
      <sheetId val="2"/>
      <sheetId val="3"/>
    </sheetIdMap>
  </header>
  <header guid="{B0A67A8E-040A-4AE1-91AD-9BE015A7F7A3}" dateTime="2022-01-15T10:09:02" maxSheetId="4" userName="Natalija Vdobčenko" r:id="rId2971" minRId="14085">
    <sheetIdMap count="3">
      <sheetId val="1"/>
      <sheetId val="2"/>
      <sheetId val="3"/>
    </sheetIdMap>
  </header>
  <header guid="{C865DB96-95DE-4D86-958D-6D62AD647151}" dateTime="2022-01-15T10:14:15" maxSheetId="4" userName="Natalija Vdobčenko" r:id="rId2972" minRId="14086" maxRId="14087">
    <sheetIdMap count="3">
      <sheetId val="1"/>
      <sheetId val="2"/>
      <sheetId val="3"/>
    </sheetIdMap>
  </header>
  <header guid="{E8B798E6-F302-4003-A2BA-2F5688A20FFB}" dateTime="2022-01-15T10:22:54" maxSheetId="4" userName="Natalija Vdobčenko" r:id="rId2973" minRId="14088" maxRId="14089">
    <sheetIdMap count="3">
      <sheetId val="1"/>
      <sheetId val="2"/>
      <sheetId val="3"/>
    </sheetIdMap>
  </header>
  <header guid="{0B497CCF-405E-49FE-9E9E-3C1E904D6683}" dateTime="2022-01-15T10:46:25" maxSheetId="4" userName="Natalija Vdobčenko" r:id="rId2974" minRId="14090" maxRId="14095">
    <sheetIdMap count="3">
      <sheetId val="1"/>
      <sheetId val="2"/>
      <sheetId val="3"/>
    </sheetIdMap>
  </header>
  <header guid="{80D3CD6B-B50B-4DEB-8F47-4DE97DE5A35D}" dateTime="2022-01-15T10:47:25" maxSheetId="4" userName="Natalija Vdobčenko" r:id="rId2975" minRId="14096" maxRId="14100">
    <sheetIdMap count="3">
      <sheetId val="1"/>
      <sheetId val="2"/>
      <sheetId val="3"/>
    </sheetIdMap>
  </header>
  <header guid="{2C2210CB-FA02-4A18-94B6-95DF2FDAA09B}" dateTime="2022-01-15T10:49:22" maxSheetId="4" userName="Natalija Vdobčenko" r:id="rId2976" minRId="14101">
    <sheetIdMap count="3">
      <sheetId val="1"/>
      <sheetId val="2"/>
      <sheetId val="3"/>
    </sheetIdMap>
  </header>
  <header guid="{DC1FE136-D655-42F6-B43B-D8BD4052E739}" dateTime="2022-01-15T10:53:53" maxSheetId="4" userName="Natalija Vdobčenko" r:id="rId2977">
    <sheetIdMap count="3">
      <sheetId val="1"/>
      <sheetId val="2"/>
      <sheetId val="3"/>
    </sheetIdMap>
  </header>
  <header guid="{787D754C-0AA6-4806-AC1F-7AFF13AB8165}" dateTime="2022-01-15T11:16:48" maxSheetId="4" userName="Natalija Vdobčenko" r:id="rId2978">
    <sheetIdMap count="3">
      <sheetId val="1"/>
      <sheetId val="2"/>
      <sheetId val="3"/>
    </sheetIdMap>
  </header>
  <header guid="{068A42B1-8983-4B49-AC92-DD4B7D08D656}" dateTime="2022-01-15T16:46:04" maxSheetId="4" userName="Jolanta Kalniņa" r:id="rId2979" minRId="14102" maxRId="14103">
    <sheetIdMap count="3">
      <sheetId val="1"/>
      <sheetId val="2"/>
      <sheetId val="3"/>
    </sheetIdMap>
  </header>
  <header guid="{4A9592EB-9399-49FF-A6F0-A3357C7B677D}" dateTime="2022-01-17T09:42:32" maxSheetId="4" userName="Jolanta Kalniņa" r:id="rId2980" minRId="14104" maxRId="14129">
    <sheetIdMap count="3">
      <sheetId val="1"/>
      <sheetId val="2"/>
      <sheetId val="3"/>
    </sheetIdMap>
  </header>
  <header guid="{07C6A846-809D-4FF4-8234-7FB4F74AF479}" dateTime="2022-01-17T15:28:15" maxSheetId="4" userName="Natalija Vdobčenko" r:id="rId2981" minRId="14131">
    <sheetIdMap count="3">
      <sheetId val="1"/>
      <sheetId val="2"/>
      <sheetId val="3"/>
    </sheetIdMap>
  </header>
  <header guid="{C0DB04DC-D0FB-4160-AB67-424F59E7448D}" dateTime="2022-01-18T09:22:19" maxSheetId="4" userName="Natalija Vdobčenko" r:id="rId2982">
    <sheetIdMap count="3">
      <sheetId val="1"/>
      <sheetId val="2"/>
      <sheetId val="3"/>
    </sheetIdMap>
  </header>
  <header guid="{6906EFF5-BD1B-4F09-AF42-44FB69CA8A88}" dateTime="2022-01-18T15:14:54" maxSheetId="4" userName="Natalija Vdobčenko" r:id="rId2983" minRId="14132" maxRId="14135">
    <sheetIdMap count="3">
      <sheetId val="1"/>
      <sheetId val="2"/>
      <sheetId val="3"/>
    </sheetIdMap>
  </header>
  <header guid="{EFFCB3AF-AF52-4AF9-861F-EFFE0CD1A281}" dateTime="2022-01-18T16:12:36" maxSheetId="4" userName="Natalija Vdobčenko" r:id="rId2984">
    <sheetIdMap count="3">
      <sheetId val="1"/>
      <sheetId val="2"/>
      <sheetId val="3"/>
    </sheetIdMap>
  </header>
  <header guid="{8E20B830-700F-48A3-A21B-B4E4D745C672}" dateTime="2022-01-19T14:15:40" maxSheetId="4" userName="Jolanta Kalniņa" r:id="rId2985" minRId="14136" maxRId="14137">
    <sheetIdMap count="3">
      <sheetId val="1"/>
      <sheetId val="2"/>
      <sheetId val="3"/>
    </sheetIdMap>
  </header>
  <header guid="{17BD6EE9-161C-4CD2-958C-396DA398C384}" dateTime="2022-01-19T14:26:33" maxSheetId="4" userName="Jolanta Kalniņa" r:id="rId2986" minRId="14139" maxRId="14172">
    <sheetIdMap count="3">
      <sheetId val="1"/>
      <sheetId val="2"/>
      <sheetId val="3"/>
    </sheetIdMap>
  </header>
  <header guid="{B0E81B08-DF07-4797-A257-0344018683EC}" dateTime="2022-01-19T14:54:25" maxSheetId="4" userName="Jolanta Kalniņa" r:id="rId2987" minRId="14173" maxRId="14218">
    <sheetIdMap count="3">
      <sheetId val="1"/>
      <sheetId val="2"/>
      <sheetId val="3"/>
    </sheetIdMap>
  </header>
  <header guid="{EB5794F2-3540-4B29-BF6A-DE27AD76AA90}" dateTime="2022-01-19T15:03:35" maxSheetId="4" userName="Jolanta Kalniņa" r:id="rId2988" minRId="14219" maxRId="14238">
    <sheetIdMap count="3">
      <sheetId val="1"/>
      <sheetId val="2"/>
      <sheetId val="3"/>
    </sheetIdMap>
  </header>
  <header guid="{717E250C-2D64-45ED-92A1-0C58D54DA674}" dateTime="2022-01-19T15:05:47" maxSheetId="4" userName="Jolanta Kalniņa" r:id="rId2989" minRId="14239" maxRId="14243">
    <sheetIdMap count="3">
      <sheetId val="1"/>
      <sheetId val="2"/>
      <sheetId val="3"/>
    </sheetIdMap>
  </header>
  <header guid="{413CB24D-6CB6-483F-9E3E-EF8C941C1B37}" dateTime="2022-01-19T15:27:33" maxSheetId="4" userName="Jolanta Kalniņa" r:id="rId2990" minRId="14244" maxRId="14251">
    <sheetIdMap count="3">
      <sheetId val="1"/>
      <sheetId val="2"/>
      <sheetId val="3"/>
    </sheetIdMap>
  </header>
  <header guid="{C6CF4CE4-800F-40BE-B16C-D1221E4D200E}" dateTime="2022-01-19T15:44:17" maxSheetId="4" userName="Jolanta Kalniņa" r:id="rId2991" minRId="14252" maxRId="14288">
    <sheetIdMap count="3">
      <sheetId val="1"/>
      <sheetId val="2"/>
      <sheetId val="3"/>
    </sheetIdMap>
  </header>
  <header guid="{3C3BDD46-65B9-4CC4-A57E-297E2D89CBEC}" dateTime="2022-01-19T16:26:10" maxSheetId="4" userName="Jolanta Kalniņa" r:id="rId2992">
    <sheetIdMap count="3">
      <sheetId val="1"/>
      <sheetId val="2"/>
      <sheetId val="3"/>
    </sheetIdMap>
  </header>
  <header guid="{A3230F39-60BA-4504-BAEE-C62D9FEA7438}" dateTime="2022-01-19T16:32:24" maxSheetId="4" userName="Jolanta Kalniņa" r:id="rId2993" minRId="14290" maxRId="14291">
    <sheetIdMap count="3">
      <sheetId val="1"/>
      <sheetId val="2"/>
      <sheetId val="3"/>
    </sheetIdMap>
  </header>
  <header guid="{2527CB3B-1D69-4836-96F1-18C432F880D5}" dateTime="2022-01-19T16:33:33" maxSheetId="4" userName="Jolanta Kalniņa" r:id="rId2994">
    <sheetIdMap count="3">
      <sheetId val="1"/>
      <sheetId val="2"/>
      <sheetId val="3"/>
    </sheetIdMap>
  </header>
  <header guid="{CE195567-6FA0-4D5A-8B58-A8B2559C614A}" dateTime="2022-01-21T08:24:35" maxSheetId="4" userName="Natalija Vdobčenko" r:id="rId2995">
    <sheetIdMap count="3">
      <sheetId val="1"/>
      <sheetId val="2"/>
      <sheetId val="3"/>
    </sheetIdMap>
  </header>
  <header guid="{C4E70614-90C6-4AB7-9955-DCBBBD0DCBD5}" dateTime="2022-01-21T08:23:28" maxSheetId="4" userName="Jolanta Kalniņa" r:id="rId2996" minRId="14294" maxRId="14306">
    <sheetIdMap count="3">
      <sheetId val="1"/>
      <sheetId val="2"/>
      <sheetId val="3"/>
    </sheetIdMap>
  </header>
  <header guid="{FD3DE175-85A3-4323-8021-1A357243EF2F}" dateTime="2022-01-21T10:33:55" maxSheetId="4" userName="Jolanta Kalniņa" r:id="rId2997" minRId="14308" maxRId="14311">
    <sheetIdMap count="3">
      <sheetId val="1"/>
      <sheetId val="2"/>
      <sheetId val="3"/>
    </sheetIdMap>
  </header>
  <header guid="{137F7B5D-B910-4B5F-8B0C-6A2C4786BB0B}" dateTime="2022-01-21T10:36:10" maxSheetId="4" userName="Jolanta Kalniņa" r:id="rId2998" minRId="14313" maxRId="14316">
    <sheetIdMap count="3">
      <sheetId val="1"/>
      <sheetId val="2"/>
      <sheetId val="3"/>
    </sheetIdMap>
  </header>
  <header guid="{4CB02179-FDD6-4CF8-AC2F-11A314D4C69F}" dateTime="2022-01-21T11:09:48" maxSheetId="4" userName="Jolanta Kalniņa" r:id="rId2999" minRId="14317" maxRId="14363">
    <sheetIdMap count="3">
      <sheetId val="1"/>
      <sheetId val="2"/>
      <sheetId val="3"/>
    </sheetIdMap>
  </header>
  <header guid="{AA6AE6F0-EF16-46FD-8D0A-46E7383DEEEB}" dateTime="2022-01-21T11:22:31" maxSheetId="4" userName="Jolanta Kalniņa" r:id="rId3000" minRId="14364" maxRId="14365">
    <sheetIdMap count="3">
      <sheetId val="1"/>
      <sheetId val="2"/>
      <sheetId val="3"/>
    </sheetIdMap>
  </header>
  <header guid="{655F3414-85DF-4A52-8CA6-8C2B2B3032A8}" dateTime="2022-01-21T13:16:44" maxSheetId="4" userName="Jolanta Kalniņa" r:id="rId3001" minRId="14366" maxRId="14373">
    <sheetIdMap count="3">
      <sheetId val="1"/>
      <sheetId val="2"/>
      <sheetId val="3"/>
    </sheetIdMap>
  </header>
  <header guid="{5EA0154F-6CB2-4FBB-8E7E-8F102D76BE3D}" dateTime="2022-01-21T13:20:05" maxSheetId="4" userName="Jolanta Kalniņa" r:id="rId3002" minRId="14375" maxRId="14380">
    <sheetIdMap count="3">
      <sheetId val="1"/>
      <sheetId val="2"/>
      <sheetId val="3"/>
    </sheetIdMap>
  </header>
  <header guid="{4612A10E-DFF0-441A-8B38-8B1276E16AA4}" dateTime="2022-01-21T13:30:52" maxSheetId="4" userName="Natalija Vdobčenko" r:id="rId3003">
    <sheetIdMap count="3">
      <sheetId val="1"/>
      <sheetId val="2"/>
      <sheetId val="3"/>
    </sheetIdMap>
  </header>
  <header guid="{59BB7B3E-BCBA-4D1C-BC88-9C96BE2D4F58}" dateTime="2022-01-21T15:24:52" maxSheetId="4" userName="Natalija Vdobčenko" r:id="rId3004">
    <sheetIdMap count="3">
      <sheetId val="1"/>
      <sheetId val="2"/>
      <sheetId val="3"/>
    </sheetIdMap>
  </header>
  <header guid="{BD25D023-26D4-482F-AC24-9051DBB94956}" dateTime="2022-01-21T15:22:38" maxSheetId="4" userName="Jolanta Kalniņa" r:id="rId3005" minRId="14382" maxRId="14384">
    <sheetIdMap count="3">
      <sheetId val="1"/>
      <sheetId val="2"/>
      <sheetId val="3"/>
    </sheetIdMap>
  </header>
  <header guid="{6ECAC037-629F-4A38-9673-3EC742CCE023}" dateTime="2022-01-21T15:24:46" maxSheetId="4" userName="Jolanta Kalniņa" r:id="rId3006">
    <sheetIdMap count="3">
      <sheetId val="1"/>
      <sheetId val="2"/>
      <sheetId val="3"/>
    </sheetIdMap>
  </header>
  <header guid="{9555CAE9-0C37-4AA9-9268-80DAED983175}" dateTime="2022-01-21T15:31:13" maxSheetId="4" userName="Natalija Vdobčenko" r:id="rId3007">
    <sheetIdMap count="3">
      <sheetId val="1"/>
      <sheetId val="2"/>
      <sheetId val="3"/>
    </sheetIdMap>
  </header>
  <header guid="{BA34C655-B829-49C6-B1E5-2A27A5C7B965}" dateTime="2022-01-25T11:50:42" maxSheetId="4" userName="Jolanta Kalniņa" r:id="rId3008" minRId="14387" maxRId="14391">
    <sheetIdMap count="3">
      <sheetId val="1"/>
      <sheetId val="2"/>
      <sheetId val="3"/>
    </sheetIdMap>
  </header>
  <header guid="{DCED4768-F4EC-42C6-B749-0D477443DC31}" dateTime="2022-01-25T11:59:28" maxSheetId="4" userName="Jolanta Kalniņa" r:id="rId3009" minRId="14393">
    <sheetIdMap count="3">
      <sheetId val="1"/>
      <sheetId val="2"/>
      <sheetId val="3"/>
    </sheetIdMap>
  </header>
  <header guid="{3A880EAF-B475-4D3D-9561-58D29713F0F3}" dateTime="2022-01-25T13:05:52" maxSheetId="4" userName="Jolanta Kalniņa" r:id="rId3010">
    <sheetIdMap count="3">
      <sheetId val="1"/>
      <sheetId val="2"/>
      <sheetId val="3"/>
    </sheetIdMap>
  </header>
  <header guid="{7B5A5B15-E9E7-43D3-A7A7-04D5515266F9}" dateTime="2022-01-25T13:33:29" maxSheetId="4" userName="Jolanta Kalniņa" r:id="rId3011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K149">
      <v>5800</v>
    </oc>
    <nc r="K149">
      <v>5563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4" sId="1">
    <oc r="H28">
      <v>10495</v>
    </oc>
    <nc r="H28">
      <v>10795</v>
    </nc>
  </rcc>
  <rcc rId="765" sId="1">
    <oc r="H185">
      <v>88480</v>
    </oc>
    <nc r="H185">
      <v>88880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10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85" sId="1">
    <oc r="H183">
      <v>67647</v>
    </oc>
    <nc r="H183">
      <v>67747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10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87" sId="1">
    <oc r="H162">
      <v>44230</v>
    </oc>
    <nc r="H162">
      <v>44780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89" sId="1">
    <oc r="H149">
      <v>147439</v>
    </oc>
    <nc r="H149">
      <v>139939</v>
    </nc>
  </rcc>
  <rcc rId="5390" sId="1">
    <oc r="H168">
      <v>206790</v>
    </oc>
    <nc r="H168">
      <v>200890</v>
    </nc>
  </rcc>
</revisions>
</file>

<file path=xl/revisions/revisionLog10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1" sId="1">
    <oc r="F202">
      <v>132940</v>
    </oc>
    <nc r="F202">
      <v>133644</v>
    </nc>
  </rcc>
  <rcc rId="5392" sId="1">
    <oc r="G202">
      <v>32713</v>
    </oc>
    <nc r="G202">
      <v>32883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4" sId="1">
    <oc r="H154">
      <v>47265</v>
    </oc>
    <nc r="H154">
      <v>47365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10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6" sId="1">
    <oc r="H171">
      <v>151120</v>
    </oc>
    <nc r="H171">
      <v>149120</v>
    </nc>
  </rcc>
  <rcc rId="5397" sId="1">
    <oc r="K171">
      <v>52160</v>
    </oc>
    <nc r="K171">
      <v>48160</v>
    </nc>
  </rcc>
</revisions>
</file>

<file path=xl/revisions/revisionLog10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10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9" sId="1">
    <oc r="H164">
      <v>143880</v>
    </oc>
    <nc r="H164">
      <v>144080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02" sId="1">
    <oc r="F183">
      <v>93148</v>
    </oc>
    <nc r="F183">
      <v>99738</v>
    </nc>
  </rcc>
  <rcc rId="5403" sId="1">
    <oc r="G183">
      <v>22439</v>
    </oc>
    <nc r="G183">
      <v>24177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7" sId="1">
    <oc r="H134">
      <v>50366</v>
    </oc>
    <nc r="H134">
      <v>51016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10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06" sId="1">
    <oc r="F197">
      <v>160824</v>
    </oc>
    <nc r="F197">
      <v>169906</v>
    </nc>
  </rcc>
  <rcc rId="5407" sId="1">
    <oc r="G197">
      <v>39851</v>
    </oc>
    <nc r="G197">
      <v>39139</v>
    </nc>
  </rcc>
  <rcc rId="5408" sId="1">
    <oc r="F198">
      <v>83581</v>
    </oc>
    <nc r="F198">
      <v>89550</v>
    </nc>
  </rcc>
  <rcc rId="5409" sId="1">
    <oc r="G198">
      <v>20535</v>
    </oc>
    <nc r="G198">
      <v>21973</v>
    </nc>
  </rcc>
  <rcc rId="5410" sId="1">
    <oc r="F201">
      <v>68225</v>
    </oc>
    <nc r="F201">
      <v>69838</v>
    </nc>
  </rcc>
  <rcc rId="5411" sId="1">
    <oc r="G201">
      <v>16673</v>
    </oc>
    <nc r="G201">
      <v>17062</v>
    </nc>
  </rcc>
  <rcc rId="5412" sId="1">
    <oc r="F202">
      <v>133644</v>
    </oc>
    <nc r="F202">
      <v>135635</v>
    </nc>
  </rcc>
  <rcc rId="5413" sId="1">
    <oc r="G202">
      <v>32883</v>
    </oc>
    <nc r="G202">
      <v>33363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15" sId="1">
    <oc r="F42">
      <v>83944</v>
    </oc>
    <nc r="F42">
      <v>84321</v>
    </nc>
  </rcc>
  <rcc rId="5416" sId="1">
    <oc r="G42">
      <v>20222</v>
    </oc>
    <nc r="G42">
      <v>20313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18" sId="1">
    <nc r="F77">
      <v>1600</v>
    </nc>
  </rcc>
  <rcc rId="5419" sId="1">
    <nc r="G77">
      <v>386</v>
    </nc>
  </rcc>
  <rcc rId="5420" sId="1">
    <oc r="H77">
      <v>29269</v>
    </oc>
    <nc r="H77">
      <v>27283</v>
    </nc>
  </rcc>
</revisions>
</file>

<file path=xl/revisions/revisionLog10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21" sId="1">
    <nc r="F212">
      <v>1600</v>
    </nc>
  </rcc>
  <rcc rId="5422" sId="1">
    <nc r="G212">
      <v>385</v>
    </nc>
  </rcc>
  <rcc rId="5423" sId="1">
    <oc r="H212">
      <v>28743</v>
    </oc>
    <nc r="H212">
      <v>26758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25" sId="1">
    <oc r="H91">
      <v>570548</v>
    </oc>
    <nc r="H91">
      <v>579048</v>
    </nc>
  </rcc>
</revisions>
</file>

<file path=xl/revisions/revisionLog10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26" sId="1">
    <oc r="H91">
      <v>579048</v>
    </oc>
    <nc r="H91">
      <v>570548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28" sId="1">
    <nc r="K23">
      <v>500</v>
    </nc>
  </rcc>
  <rcc rId="5429" sId="1">
    <oc r="H18">
      <v>10614</v>
    </oc>
    <nc r="H18">
      <v>11114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31" sId="1">
    <oc r="H20">
      <v>22380</v>
    </oc>
    <nc r="H20">
      <v>22480</v>
    </nc>
  </rcc>
</revisions>
</file>

<file path=xl/revisions/revisionLog10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32" sId="1">
    <oc r="K67">
      <v>1000</v>
    </oc>
    <nc r="K67">
      <v>500</v>
    </nc>
  </rcc>
  <rcc rId="5433" sId="1">
    <oc r="H68">
      <v>17300</v>
    </oc>
    <nc r="H68">
      <v>5800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9" sId="1">
    <oc r="H155">
      <v>37820</v>
    </oc>
    <nc r="H155">
      <v>38108</v>
    </nc>
  </rcc>
  <rcc rId="770" sId="1">
    <oc r="H152">
      <v>69392</v>
    </oc>
    <nc r="H152">
      <v>70036</v>
    </nc>
  </rcc>
  <rcc rId="771" sId="1">
    <oc r="H151">
      <v>233174</v>
    </oc>
    <nc r="H151">
      <v>236114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10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34" sId="1">
    <oc r="F202">
      <v>135635</v>
    </oc>
    <nc r="F202">
      <v>133644</v>
    </nc>
  </rcc>
  <rcc rId="5435" sId="1">
    <oc r="G202">
      <v>33363</v>
    </oc>
    <nc r="G202">
      <v>32883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37" sId="1">
    <oc r="H131">
      <v>37932</v>
    </oc>
    <nc r="H131">
      <v>40322</v>
    </nc>
  </rcc>
  <rcc rId="5438" sId="1">
    <oc r="H114">
      <v>8328</v>
    </oc>
    <nc r="H114">
      <v>9528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41" sId="1">
    <oc r="H125">
      <v>2650</v>
    </oc>
    <nc r="H125">
      <v>3088</v>
    </nc>
  </rcc>
  <rcc rId="5442" sId="1">
    <oc r="K112">
      <v>1950</v>
    </oc>
    <nc r="K112">
      <v>3450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44" sId="1">
    <oc r="H145">
      <v>37420</v>
    </oc>
    <nc r="H145">
      <v>38420</v>
    </nc>
  </rcc>
</revisions>
</file>

<file path=xl/revisions/revisionLog10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45" sId="1">
    <oc r="I221">
      <f>'\\DC1\Finanses\BUDZETS_2019\Budžets\[Pamatbudzeta_ienemumi 1 pielik _2019.xls]Sheet1'!$F$117</f>
    </oc>
    <nc r="I221">
      <f>'\\DC1\Finanses\BUDZETS_2019\Budžets\[Pamatbudzeta_ienemumi 1 pielik _2019.xls]Sheet1'!$F$117</f>
    </nc>
  </rcc>
  <rcc rId="5446" sId="1">
    <oc r="F141">
      <v>152096</v>
    </oc>
    <nc r="F141">
      <v>162438</v>
    </nc>
  </rcc>
  <rcc rId="5447" sId="1">
    <oc r="G141">
      <v>36940</v>
    </oc>
    <nc r="G141">
      <v>39432</v>
    </nc>
  </rcc>
  <rcc rId="5448" sId="1">
    <oc r="H131">
      <v>40322</v>
    </oc>
    <nc r="H131">
      <v>40927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0" sId="1">
    <oc r="H132">
      <v>22474</v>
    </oc>
    <nc r="H132">
      <v>28793</v>
    </nc>
  </rcc>
</revisions>
</file>

<file path=xl/revisions/revisionLog10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2" sId="1">
    <oc r="G16">
      <v>207943</v>
    </oc>
    <nc r="G16">
      <v>212943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4" sId="1">
    <oc r="F141">
      <v>162438</v>
    </oc>
    <nc r="F141">
      <v>163207</v>
    </nc>
  </rcc>
  <rcc rId="5455" sId="1">
    <oc r="G141">
      <v>39432</v>
    </oc>
    <nc r="G141">
      <v>39617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73" sId="3">
    <nc r="B2">
      <v>1</v>
    </nc>
  </rcc>
  <rcc rId="774" sId="3">
    <nc r="C2">
      <v>2</v>
    </nc>
  </rcc>
  <rcc rId="775" sId="3">
    <nc r="D2">
      <v>3</v>
    </nc>
  </rcc>
  <rcc rId="776" sId="3">
    <oc r="E2" t="inlineStr">
      <is>
        <t>Pašvald. (4.-6.kl.)</t>
      </is>
    </oc>
    <nc r="E2">
      <v>4</v>
    </nc>
  </rcc>
  <rcc rId="777" sId="3">
    <oc r="F2" t="inlineStr">
      <is>
        <t>Valsts     (1.-3.kl.)</t>
      </is>
    </oc>
    <nc r="F2">
      <v>5</v>
    </nc>
  </rcc>
  <rcc rId="778" sId="3">
    <nc r="G2">
      <v>6</v>
    </nc>
  </rcc>
  <rfmt sheetId="3" sqref="H2" start="0" length="0">
    <dxf>
      <numFmt numFmtId="21" formatCode="dd/mmm"/>
    </dxf>
  </rfmt>
  <rcc rId="779" sId="3" numFmtId="21">
    <nc r="H2" t="inlineStr">
      <is>
        <t>1.-4.</t>
      </is>
    </nc>
  </rcc>
  <rcc rId="780" sId="3">
    <nc r="I2" t="inlineStr">
      <is>
        <t>5.-6.</t>
      </is>
    </nc>
  </rcc>
  <rcc rId="781" sId="3">
    <nc r="H3">
      <f>B3+C3+D3+E3</f>
    </nc>
  </rcc>
  <rcc rId="782" sId="3">
    <nc r="I3">
      <f>F3+G3</f>
    </nc>
  </rcc>
  <rcc rId="783" sId="3">
    <oc r="B3">
      <v>1008</v>
    </oc>
    <nc r="B3">
      <v>2198.16</v>
    </nc>
  </rcc>
  <rcc rId="784" sId="3">
    <oc r="B4">
      <v>1137.5</v>
    </oc>
    <nc r="B4">
      <v>2198.16</v>
    </nc>
  </rcc>
  <rcc rId="785" sId="3">
    <oc r="B5">
      <v>19320</v>
    </oc>
    <nc r="B5">
      <v>21004.639999999999</v>
    </nc>
  </rcc>
  <rcc rId="786" sId="3">
    <oc r="B6">
      <v>6160</v>
    </oc>
    <nc r="B6">
      <v>6106</v>
    </nc>
  </rcc>
  <rcc rId="787" sId="3">
    <oc r="B7">
      <v>6496</v>
    </oc>
    <nc r="B7">
      <v>10013.84</v>
    </nc>
  </rcc>
  <rcc rId="788" sId="3">
    <oc r="B8">
      <v>2593.5</v>
    </oc>
    <nc r="B8">
      <v>2442.4</v>
    </nc>
  </rcc>
  <rcc rId="789" sId="3">
    <oc r="B9">
      <v>1242.5</v>
    </oc>
    <nc r="B9">
      <v>1465.44</v>
    </nc>
  </rcc>
  <rcc rId="790" sId="3">
    <oc r="B11">
      <v>2793</v>
    </oc>
    <nc r="B11">
      <v>3419.36</v>
    </nc>
  </rcc>
  <rcc rId="791" sId="3">
    <oc r="B12">
      <v>145.25</v>
    </oc>
    <nc r="B12">
      <v>2198.16</v>
    </nc>
  </rcc>
  <rcc rId="792" sId="3">
    <oc r="B10">
      <v>378</v>
    </oc>
    <nc r="B10">
      <v>732.72</v>
    </nc>
  </rcc>
  <rcc rId="793" sId="3">
    <oc r="C3">
      <v>896</v>
    </oc>
    <nc r="C3">
      <v>1221.2</v>
    </nc>
  </rcc>
  <rcc rId="794" sId="3">
    <oc r="C4">
      <v>1137.5</v>
    </oc>
    <nc r="C4">
      <v>1953.92</v>
    </nc>
  </rcc>
  <rcc rId="795" sId="3">
    <oc r="C5">
      <v>31080</v>
    </oc>
    <nc r="C5">
      <v>24179.759999999998</v>
    </nc>
  </rcc>
  <rcc rId="796" sId="3">
    <oc r="C6">
      <v>7840</v>
    </oc>
    <nc r="C6">
      <v>4884.8</v>
    </nc>
  </rcc>
  <rcc rId="797" sId="3">
    <nc r="C7">
      <v>10258.08</v>
    </nc>
  </rcc>
  <rcc rId="798" sId="3">
    <oc r="C8">
      <v>2593.5</v>
    </oc>
    <nc r="C8">
      <v>2198.16</v>
    </nc>
  </rcc>
  <rcc rId="799" sId="3">
    <oc r="C9">
      <v>1118.25</v>
    </oc>
    <nc r="C9">
      <v>0</v>
    </nc>
  </rcc>
  <rcc rId="800" sId="3">
    <oc r="C10">
      <v>1134</v>
    </oc>
    <nc r="C10">
      <v>1709.68</v>
    </nc>
  </rcc>
  <rcc rId="801" sId="3">
    <oc r="C11">
      <v>1995</v>
    </oc>
    <nc r="C11">
      <v>2198.16</v>
    </nc>
  </rcc>
  <rcc rId="802" sId="3">
    <oc r="C12">
      <v>1597.75</v>
    </oc>
    <nc r="C12">
      <v>3175.12</v>
    </nc>
  </rcc>
  <rfmt sheetId="3" sqref="G13" start="0" length="0">
    <dxf>
      <font>
        <b val="0"/>
        <sz val="12"/>
        <name val="Times New Roman"/>
        <family val="1"/>
        <charset val="186"/>
        <scheme val="none"/>
      </font>
    </dxf>
  </rfmt>
  <rcc rId="803" sId="3">
    <oc r="B13">
      <f>SUM(B3:B12)</f>
    </oc>
    <nc r="B13">
      <f>SUM(B3:B12)</f>
    </nc>
  </rcc>
  <rcc rId="804" sId="3">
    <oc r="C13">
      <f>SUM(C3:C12)</f>
    </oc>
    <nc r="C13">
      <f>SUM(C3:C12)</f>
    </nc>
  </rcc>
  <rcc rId="805" sId="3">
    <oc r="D13">
      <f>SUM(D3:D12)</f>
    </oc>
    <nc r="D13">
      <f>SUM(D3:D12)</f>
    </nc>
  </rcc>
  <rcc rId="806" sId="3">
    <oc r="E13">
      <f>SUM(B13:D13)</f>
    </oc>
    <nc r="E13">
      <f>SUM(E3:E12)</f>
    </nc>
  </rcc>
  <rcc rId="807" sId="3">
    <oc r="F13">
      <f>SUM(F3:F12)</f>
    </oc>
    <nc r="F13">
      <f>SUM(F3:F12)</f>
    </nc>
  </rcc>
  <rcc rId="808" sId="3">
    <oc r="G13">
      <f>SUM(E13:F13)</f>
    </oc>
    <nc r="G13">
      <f>SUM(G3:G12)</f>
    </nc>
  </rcc>
  <rcc rId="809" sId="3">
    <oc r="D3">
      <v>784</v>
    </oc>
    <nc r="D3">
      <v>732.72</v>
    </nc>
  </rcc>
  <rcc rId="810" sId="3">
    <oc r="D4">
      <v>1137.5</v>
    </oc>
    <nc r="D4">
      <v>1709.68</v>
    </nc>
  </rcc>
  <rcc rId="811" sId="3">
    <oc r="D5">
      <v>29120</v>
    </oc>
    <nc r="D5">
      <v>22714.32</v>
    </nc>
  </rcc>
  <rcc rId="812" sId="3">
    <oc r="D6">
      <v>9240</v>
    </oc>
    <nc r="D6">
      <v>5861.76</v>
    </nc>
  </rcc>
  <rcc rId="813" sId="3">
    <nc r="D7">
      <v>8059.92</v>
    </nc>
  </rcc>
  <rcc rId="814" sId="3">
    <oc r="D8">
      <v>2194.5</v>
    </oc>
    <nc r="D8">
      <v>1953.92</v>
    </nc>
  </rcc>
  <rcc rId="815" sId="3">
    <oc r="D9">
      <v>1366.75</v>
    </oc>
    <nc r="D9">
      <v>1221.2</v>
    </nc>
  </rcc>
  <rcc rId="816" sId="3">
    <oc r="D10">
      <v>1512</v>
    </oc>
    <nc r="D10">
      <v>2442.4</v>
    </nc>
  </rcc>
  <rcc rId="817" sId="3">
    <oc r="D11">
      <v>2593.5</v>
    </oc>
    <nc r="D11">
      <v>1709.68</v>
    </nc>
  </rcc>
  <rcc rId="818" sId="3">
    <oc r="D12">
      <v>1016.75</v>
    </oc>
    <nc r="D12">
      <v>2198.16</v>
    </nc>
  </rcc>
  <rcc rId="819" sId="3">
    <oc r="E3">
      <f>SUM(B3:D3)</f>
    </oc>
    <nc r="E3">
      <v>2686.64</v>
    </nc>
  </rcc>
  <rcc rId="820" sId="3">
    <oc r="E4">
      <f>SUM(B4:D4)</f>
    </oc>
    <nc r="E4">
      <v>1953.92</v>
    </nc>
  </rcc>
  <rcc rId="821" sId="3">
    <oc r="E5">
      <f>SUM(B5:D5)</f>
    </oc>
    <nc r="E5">
      <v>17829.52</v>
    </nc>
  </rcc>
  <rcc rId="822" sId="3">
    <oc r="E6">
      <f>SUM(B6:D6)</f>
    </oc>
    <nc r="E6">
      <v>2686.64</v>
    </nc>
  </rcc>
  <rcc rId="823" sId="3">
    <oc r="E7">
      <f>SUM(B7:D7)</f>
    </oc>
    <nc r="E7">
      <v>10013.84</v>
    </nc>
  </rcc>
  <rcc rId="824" sId="3">
    <oc r="E8">
      <f>SUM(B8:D8)</f>
    </oc>
    <nc r="E8">
      <v>3175.12</v>
    </nc>
  </rcc>
  <rcc rId="825" sId="3">
    <oc r="E9">
      <f>SUM(B9:D9)</f>
    </oc>
    <nc r="E9">
      <v>2198.16</v>
    </nc>
  </rcc>
  <rcc rId="826" sId="3">
    <oc r="E10">
      <f>SUM(B10:D10)</f>
    </oc>
    <nc r="E10">
      <v>2686.64</v>
    </nc>
  </rcc>
  <rcc rId="827" sId="3">
    <oc r="E11">
      <f>SUM(B11:D11)</f>
    </oc>
    <nc r="E11">
      <v>2442.4</v>
    </nc>
  </rcc>
  <rcc rId="828" sId="3">
    <oc r="E12">
      <f>SUM(B12:D12)</f>
    </oc>
    <nc r="E12">
      <v>2442.4</v>
    </nc>
  </rcc>
  <rcc rId="829" sId="3">
    <nc r="H4">
      <f>B4+C4+D4+E4</f>
    </nc>
  </rcc>
  <rcc rId="830" sId="3">
    <nc r="H5">
      <f>B5+C5+D5+E5</f>
    </nc>
  </rcc>
  <rcc rId="831" sId="3">
    <nc r="H6">
      <f>B6+C6+D6+E6</f>
    </nc>
  </rcc>
  <rcc rId="832" sId="3">
    <nc r="H7">
      <f>B7+C7+D7+E7</f>
    </nc>
  </rcc>
  <rcc rId="833" sId="3">
    <nc r="H8">
      <f>B8+C8+D8+E8</f>
    </nc>
  </rcc>
  <rcc rId="834" sId="3">
    <nc r="H9">
      <f>B9+C9+D9+E9</f>
    </nc>
  </rcc>
  <rcc rId="835" sId="3">
    <nc r="H10">
      <f>B10+C10+D10+E10</f>
    </nc>
  </rcc>
  <rcc rId="836" sId="3">
    <nc r="H11">
      <f>B11+C11+D11+E11</f>
    </nc>
  </rcc>
  <rcc rId="837" sId="3">
    <nc r="H12">
      <f>B12+C12+D12+E12</f>
    </nc>
  </rcc>
  <rcc rId="838" sId="3" odxf="1" dxf="1">
    <nc r="H13">
      <f>SUM(H3:H12)</f>
    </nc>
    <odxf>
      <font>
        <sz val="10"/>
        <color auto="1"/>
        <name val="Arial"/>
        <charset val="186"/>
        <scheme val="none"/>
      </font>
      <border outline="0">
        <left/>
        <right/>
        <top/>
        <bottom/>
      </border>
    </odxf>
    <ndxf>
      <font>
        <sz val="12"/>
        <color auto="1"/>
        <name val="Times New Roman"/>
        <family val="1"/>
        <charset val="186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39" sId="3">
    <nc r="I4">
      <f>F4+G4</f>
    </nc>
  </rcc>
  <rcc rId="840" sId="3">
    <nc r="I5">
      <f>F5+G5</f>
    </nc>
  </rcc>
  <rcc rId="841" sId="3">
    <nc r="I6">
      <f>F6+G6</f>
    </nc>
  </rcc>
  <rcc rId="842" sId="3">
    <nc r="I7">
      <f>F7+G7</f>
    </nc>
  </rcc>
  <rcc rId="843" sId="3">
    <nc r="I8">
      <f>F8+G8</f>
    </nc>
  </rcc>
  <rcc rId="844" sId="3">
    <nc r="I9">
      <f>F9+G9</f>
    </nc>
  </rcc>
  <rcc rId="845" sId="3">
    <nc r="I10">
      <f>F10+G10</f>
    </nc>
  </rcc>
  <rcc rId="846" sId="3">
    <nc r="I11">
      <f>F11+G11</f>
    </nc>
  </rcc>
  <rcc rId="847" sId="3">
    <nc r="I12">
      <f>F12+G12</f>
    </nc>
  </rcc>
  <rcc rId="848" sId="3" odxf="1" dxf="1">
    <nc r="I13">
      <f>SUM(I3:I12)</f>
    </nc>
    <odxf>
      <font>
        <sz val="10"/>
        <color auto="1"/>
        <name val="Arial"/>
        <charset val="186"/>
        <scheme val="none"/>
      </font>
      <border outline="0">
        <left/>
        <right/>
        <top/>
        <bottom/>
      </border>
    </odxf>
    <ndxf>
      <font>
        <sz val="12"/>
        <color auto="1"/>
        <name val="Times New Roman"/>
        <family val="1"/>
        <charset val="186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49" sId="3">
    <oc r="F3">
      <v>7704</v>
    </oc>
    <nc r="F3">
      <v>1210.8800000000001</v>
    </nc>
  </rcc>
  <rcc rId="850" sId="3">
    <oc r="F4">
      <v>6461</v>
    </oc>
    <nc r="F4">
      <v>1006.2</v>
    </nc>
  </rcc>
  <rcc rId="851" sId="3">
    <oc r="F5">
      <v>61379</v>
    </oc>
    <nc r="F5">
      <v>22470.080000000002</v>
    </nc>
  </rcc>
  <rcc rId="852" sId="3">
    <oc r="F8">
      <v>12673</v>
    </oc>
    <nc r="F8">
      <v>1568.64</v>
    </nc>
  </rcc>
  <rcc rId="853" sId="3">
    <oc r="F9">
      <v>5219</v>
    </oc>
    <nc r="F9">
      <v>1343.32</v>
    </nc>
  </rcc>
  <rcc rId="854" sId="3">
    <oc r="F10">
      <v>5715</v>
    </oc>
    <nc r="F10">
      <v>1204</v>
    </nc>
  </rcc>
  <rcc rId="855" sId="3">
    <oc r="F11">
      <v>7455</v>
    </oc>
    <nc r="F11">
      <v>2745.12</v>
    </nc>
  </rcc>
  <rcc rId="856" sId="3">
    <oc r="F12">
      <v>6958</v>
    </oc>
    <nc r="F12">
      <v>285.52</v>
    </nc>
  </rcc>
  <rcc rId="857" sId="3">
    <oc r="G3">
      <f>SUM(E3:F3)</f>
    </oc>
    <nc r="G3">
      <v>990.72</v>
    </nc>
  </rcc>
  <rcc rId="858" sId="3">
    <oc r="G4">
      <f>SUM(E4:F4)</f>
    </oc>
    <nc r="G4">
      <v>894.4</v>
    </nc>
  </rcc>
  <rcc rId="859" sId="3">
    <oc r="G5">
      <f>SUM(E5:F5)</f>
    </oc>
    <nc r="G5">
      <v>22470.080000000002</v>
    </nc>
  </rcc>
  <rcc rId="860" sId="3">
    <oc r="G6">
      <f>SUM(E6:F6)</f>
    </oc>
    <nc r="G6">
      <v>5373.28</v>
    </nc>
  </rcc>
  <rcc rId="861" sId="3">
    <oc r="F6">
      <v>15656</v>
    </oc>
    <nc r="F6">
      <v>6594.48</v>
    </nc>
  </rcc>
  <rcc rId="862" sId="3">
    <oc r="F7">
      <v>23856</v>
    </oc>
    <nc r="F7">
      <v>0</v>
    </nc>
  </rcc>
  <rcc rId="863" sId="3">
    <oc r="G7">
      <f>SUM(E7:F7)</f>
    </oc>
    <nc r="G7">
      <v>0</v>
    </nc>
  </rcc>
  <rcc rId="864" sId="3">
    <oc r="G8">
      <f>SUM(E8:F8)</f>
    </oc>
    <nc r="G8">
      <v>2352.96</v>
    </nc>
  </rcc>
  <rcc rId="865" sId="3">
    <oc r="G9">
      <f>SUM(E9:F9)</f>
    </oc>
    <nc r="G9">
      <v>1099.08</v>
    </nc>
  </rcc>
  <rcc rId="866" sId="3">
    <oc r="G10">
      <f>SUM(E10:F10)</f>
    </oc>
    <nc r="G10">
      <v>1083.5999999999999</v>
    </nc>
  </rcc>
  <rcc rId="867" sId="3">
    <oc r="G11">
      <f>SUM(E11:F11)</f>
    </oc>
    <nc r="G11">
      <v>1960.8</v>
    </nc>
  </rcc>
  <rcc rId="868" sId="3">
    <oc r="G12">
      <f>SUM(E12:F12)</f>
    </oc>
    <nc r="G12">
      <v>1427.6</v>
    </nc>
  </rcc>
</revisions>
</file>

<file path=xl/revisions/revisionLog10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8" sId="1">
    <oc r="D218">
      <v>-152000</v>
    </oc>
    <nc r="D218">
      <v>0</v>
    </nc>
  </rcc>
  <rcc rId="5459" sId="1">
    <oc r="H91">
      <v>570548</v>
    </oc>
    <nc r="H91">
      <v>538020</v>
    </nc>
  </rcc>
  <rcc rId="5460" sId="1">
    <oc r="K91">
      <v>144800</v>
    </oc>
    <nc r="K91">
      <v>59000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62" sId="1">
    <oc r="H43">
      <v>90600</v>
    </oc>
    <nc r="H43">
      <v>38500</v>
    </nc>
  </rcc>
  <rcc rId="5463" sId="1">
    <oc r="K43">
      <v>704070</v>
    </oc>
    <nc r="K43">
      <v>370790</v>
    </nc>
  </rcc>
</revisions>
</file>

<file path=xl/revisions/revisionLog10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64" sId="1">
    <oc r="K136">
      <v>1960</v>
    </oc>
    <nc r="K136">
      <v>37500</v>
    </nc>
  </rcc>
  <rcc rId="5465" sId="1">
    <oc r="H91">
      <v>538020</v>
    </oc>
    <nc r="H91">
      <v>553085</v>
    </nc>
  </rcc>
  <rcc rId="5466" sId="1">
    <oc r="H88">
      <v>12000</v>
    </oc>
    <nc r="H88">
      <v>17544</v>
    </nc>
  </rcc>
  <rcc rId="5467" sId="1">
    <oc r="H83">
      <v>54000</v>
    </oc>
    <nc r="H83">
      <v>5856</v>
    </nc>
  </rcc>
  <rcc rId="5468" sId="1">
    <oc r="K83">
      <v>88310</v>
    </oc>
    <nc r="K83">
      <v>93054</v>
    </nc>
  </rcc>
  <rcc rId="5469" sId="1">
    <oc r="K43">
      <v>370790</v>
    </oc>
    <nc r="K43">
      <v>418790</v>
    </nc>
  </rcc>
</revisions>
</file>

<file path=xl/revisions/revisionLog10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0" sId="1">
    <oc r="H101">
      <v>1681522</v>
    </oc>
    <nc r="H101">
      <v>741188</v>
    </nc>
  </rcc>
  <rcc rId="5471" sId="1">
    <oc r="I221">
      <f>'\\DC1\Finanses\BUDZETS_2019\Budžets\[Pamatbudzeta_ienemumi 1 pielik _2019.xls]Sheet1'!$F$117</f>
    </oc>
    <nc r="I221">
      <f>'\\DC1\Finanses\BUDZETS_2019\Budžets\[Pamatbudzeta_ienemumi 1 pielik _2019.xls]Sheet1'!$F$117</f>
    </nc>
  </rcc>
  <rcc rId="5472" sId="1">
    <oc r="H33">
      <v>200000</v>
    </oc>
    <nc r="H33">
      <v>500000</v>
    </nc>
  </rcc>
</revisions>
</file>

<file path=xl/revisions/revisionLog10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3" sId="1">
    <oc r="H72">
      <v>148439</v>
    </oc>
    <nc r="H72">
      <v>117900</v>
    </nc>
  </rcc>
  <rcc rId="5474" sId="1">
    <oc r="K72">
      <v>894258</v>
    </oc>
    <nc r="K72">
      <v>746258</v>
    </nc>
  </rcc>
</revisions>
</file>

<file path=xl/revisions/revisionLog10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5" sId="1">
    <oc r="K40">
      <v>15000</v>
    </oc>
    <nc r="K40">
      <v>75000</v>
    </nc>
  </rcc>
</revisions>
</file>

<file path=xl/revisions/revisionLog10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6" sId="1">
    <oc r="H159">
      <v>362370</v>
    </oc>
    <nc r="H159">
      <v>364370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8" sId="1">
    <oc r="H161">
      <v>47835</v>
    </oc>
    <nc r="H161">
      <v>48035</v>
    </nc>
  </rcc>
</revisions>
</file>

<file path=xl/revisions/revisionLog10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79" sId="1">
    <oc r="H163">
      <v>43673</v>
    </oc>
    <nc r="H163">
      <v>43773</v>
    </nc>
  </rcc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H2:I2" start="0" length="0">
    <dxf>
      <border>
        <top style="thin">
          <color indexed="64"/>
        </top>
      </border>
    </dxf>
  </rfmt>
  <rfmt sheetId="3" sqref="I2:I13" start="0" length="0">
    <dxf>
      <border>
        <right style="thin">
          <color indexed="64"/>
        </right>
      </border>
    </dxf>
  </rfmt>
  <rfmt sheetId="3" sqref="H2:I1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G3:G12" start="0" length="2147483647">
    <dxf>
      <font>
        <b val="0"/>
        <family val="1"/>
        <charset val="186"/>
      </font>
    </dxf>
  </rfmt>
  <rfmt sheetId="3" sqref="H3:I13" start="0" length="2147483647">
    <dxf>
      <font>
        <b/>
        <charset val="186"/>
      </font>
    </dxf>
  </rfmt>
  <rfmt sheetId="3" sqref="H3:H13">
    <dxf>
      <fill>
        <patternFill patternType="solid">
          <bgColor theme="9" tint="0.79998168889431442"/>
        </patternFill>
      </fill>
    </dxf>
  </rfmt>
  <rfmt sheetId="3" sqref="I3:I13">
    <dxf>
      <fill>
        <patternFill patternType="solid">
          <bgColor theme="6" tint="0.59999389629810485"/>
        </patternFill>
      </fill>
    </dxf>
  </rfmt>
  <rfmt sheetId="3" sqref="H2:I2">
    <dxf>
      <alignment horizontal="center"/>
    </dxf>
  </rfmt>
  <rfmt sheetId="3" sqref="H2:I2" start="0" length="2147483647">
    <dxf>
      <font>
        <b/>
        <family val="2"/>
        <charset val="186"/>
      </font>
    </dxf>
  </rfmt>
  <rfmt sheetId="3" sqref="H2:I2" start="0" length="2147483647">
    <dxf>
      <font>
        <u/>
        <family val="2"/>
        <charset val="186"/>
      </font>
    </dxf>
  </rfmt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10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0" sId="1">
    <oc r="H164">
      <v>144080</v>
    </oc>
    <nc r="H164">
      <v>144480</v>
    </nc>
  </rcc>
</revisions>
</file>

<file path=xl/revisions/revisionLog10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1" sId="1">
    <oc r="H162">
      <v>44780</v>
    </oc>
    <nc r="H162">
      <v>44980</v>
    </nc>
  </rcc>
</revisions>
</file>

<file path=xl/revisions/revisionLog10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2" sId="1">
    <oc r="H169">
      <v>48633</v>
    </oc>
    <nc r="H169">
      <v>48933</v>
    </nc>
  </rcc>
</revisions>
</file>

<file path=xl/revisions/revisionLog10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3" sId="1">
    <oc r="H170">
      <v>26767</v>
    </oc>
    <nc r="H170">
      <v>26967</v>
    </nc>
  </rcc>
</revisions>
</file>

<file path=xl/revisions/revisionLog10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4" sId="1">
    <oc r="K171">
      <v>48160</v>
    </oc>
    <nc r="K171">
      <v>13160</v>
    </nc>
  </rcc>
  <rcc rId="5485" sId="1">
    <oc r="H171">
      <v>149120</v>
    </oc>
    <nc r="H171">
      <v>149720</v>
    </nc>
  </rcc>
</revisions>
</file>

<file path=xl/revisions/revisionLog10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6" sId="1">
    <oc r="H172">
      <v>38009</v>
    </oc>
    <nc r="H172">
      <v>38509</v>
    </nc>
  </rcc>
</revisions>
</file>

<file path=xl/revisions/revisionLog10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7" sId="1">
    <oc r="H149">
      <v>139939</v>
    </oc>
    <nc r="H149">
      <v>140039</v>
    </nc>
  </rcc>
</revisions>
</file>

<file path=xl/revisions/revisionLog10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8" sId="1">
    <oc r="H169">
      <v>48933</v>
    </oc>
    <nc r="H169">
      <v>72533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90" sId="1">
    <oc r="H159">
      <v>364370</v>
    </oc>
    <nc r="H159">
      <v>375140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92" sId="1">
    <oc r="H16">
      <v>518973</v>
    </oc>
    <nc r="H16">
      <v>520573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10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96" sId="1">
    <oc r="D216">
      <v>-1413109</v>
    </oc>
    <nc r="D216">
      <v>-2494268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99" sId="1">
    <oc r="K43">
      <v>418790</v>
    </oc>
    <nc r="K43">
      <v>392133</v>
    </nc>
  </rcc>
  <rcc rId="5500" sId="1">
    <oc r="H91">
      <v>553085</v>
    </oc>
    <nc r="H91">
      <v>517085</v>
    </nc>
  </rcc>
  <rcc rId="5501" sId="1">
    <oc r="H88">
      <v>17544</v>
    </oc>
    <nc r="H88">
      <v>14772</v>
    </nc>
  </rcc>
  <rcc rId="5502" sId="1">
    <oc r="H83">
      <v>5856</v>
    </oc>
    <nc r="H83">
      <v>54856</v>
    </nc>
  </rcc>
  <rcc rId="5503" sId="1">
    <oc r="K83">
      <v>93054</v>
    </oc>
    <nc r="K83">
      <v>76454</v>
    </nc>
  </rcc>
  <rcc rId="5504" sId="1">
    <oc r="I93">
      <v>17221</v>
    </oc>
    <nc r="I93">
      <v>13721</v>
    </nc>
  </rcc>
  <rcc rId="5505" sId="1">
    <oc r="I98">
      <v>155942</v>
    </oc>
    <nc r="I98">
      <v>160467</v>
    </nc>
  </rcc>
</revisions>
</file>

<file path=xl/revisions/revisionLog10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06" sId="1">
    <oc r="F38">
      <v>105311</v>
    </oc>
    <nc r="F38">
      <v>109796</v>
    </nc>
  </rcc>
  <rcc rId="5507" sId="1">
    <oc r="G38">
      <v>25369</v>
    </oc>
    <nc r="G38">
      <v>26450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10" sId="1">
    <oc r="H18">
      <v>11114</v>
    </oc>
    <nc r="H18">
      <v>11860</v>
    </nc>
  </rcc>
  <rcc rId="5511" sId="1">
    <oc r="H19">
      <v>18495</v>
    </oc>
    <nc r="H19">
      <v>16855</v>
    </nc>
  </rcc>
  <rcc rId="5512" sId="1">
    <oc r="H20">
      <v>22480</v>
    </oc>
    <nc r="H20">
      <v>22430</v>
    </nc>
  </rcc>
  <rcc rId="5513" sId="1">
    <oc r="H21">
      <v>18693</v>
    </oc>
    <nc r="H21">
      <v>20393</v>
    </nc>
  </rcc>
  <rcc rId="5514" sId="1">
    <oc r="H22">
      <v>13118</v>
    </oc>
    <nc r="H22">
      <v>13568</v>
    </nc>
  </rcc>
  <rcc rId="5515" sId="1">
    <oc r="H23">
      <v>33571</v>
    </oc>
    <nc r="H23">
      <v>32551</v>
    </nc>
  </rcc>
  <rcc rId="5516" sId="1">
    <oc r="H24">
      <v>27717</v>
    </oc>
    <nc r="H24">
      <v>27317</v>
    </nc>
  </rcc>
  <rcc rId="5517" sId="1">
    <oc r="H25">
      <v>6771</v>
    </oc>
    <nc r="H25">
      <v>7581</v>
    </nc>
  </rcc>
  <rcc rId="5518" sId="1">
    <oc r="H26">
      <v>24680</v>
    </oc>
    <nc r="H26">
      <v>26430</v>
    </nc>
  </rcc>
  <rcc rId="5519" sId="1">
    <oc r="H27">
      <v>55030</v>
    </oc>
    <nc r="H27">
      <v>28055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22" sId="1">
    <oc r="H101">
      <v>741188</v>
    </oc>
    <nc r="H101">
      <v>707118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Sheet1!$2:$2,Sheet1!$29:$29,Sheet1!$31:$31,Sheet1!$49:$50,Sheet1!$58:$58,Sheet1!$73:$74,Sheet1!$76:$76,Sheet1!$78:$79,Sheet1!$139:$139,Sheet1!$150:$150,Sheet1!$155:$155,Sheet1!$173:$173,Sheet1!$187:$188</formula>
    <oldFormula>Sheet1!$2:$2,Sheet1!$29:$29,Sheet1!$31:$31,Sheet1!$49:$50,Sheet1!$58:$58,Sheet1!$73:$74,Sheet1!$76:$76,Sheet1!$78:$79,Sheet1!$139:$139,Sheet1!$150:$150,Sheet1!$155:$155,Sheet1!$173:$173,Sheet1!$187:$188</oldFormula>
  </rdn>
  <rcv guid="{3A56BBDD-68CD-4AEA-B9E4-12391459D4C4}" action="add"/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71" sId="3" ref="A1:A1048576" action="deleteCol">
    <rfmt sheetId="3" xfDxf="1" sqref="A1:A1048576" start="0" length="0"/>
    <rfmt sheetId="3" sqref="A1" start="0" length="0">
      <dxf>
        <font>
          <sz val="12"/>
          <color auto="1"/>
          <name val="Times New Roman"/>
          <family val="1"/>
          <charset val="186"/>
          <scheme val="none"/>
        </font>
      </dxf>
    </rfmt>
    <rfmt sheetId="3" sqref="A2" start="0" length="0">
      <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3" dxf="1">
      <nc r="A3" t="inlineStr">
        <is>
          <t>Annenieku psk</t>
        </is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 t="inlineStr">
        <is>
          <t>Bikstu psk.</t>
        </is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5" t="inlineStr">
        <is>
          <t>Dobeles 1.vsk.</t>
        </is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6" t="inlineStr">
        <is>
          <t>Dobeles kristīgā psk.</t>
        </is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7" t="inlineStr">
        <is>
          <t>Dobeles sākumskola</t>
        </is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8" t="inlineStr">
        <is>
          <t>Gardenes pamatskola</t>
        </is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9" t="inlineStr">
        <is>
          <t>Krimūnu pamatskola</t>
        </is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0" t="inlineStr">
        <is>
          <t>Lejasstrazdu pamatskola</t>
        </is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1" t="inlineStr">
        <is>
          <t>Mežinieku pamatskola</t>
        </is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2" t="inlineStr">
        <is>
          <t>Penkules pamatskola</t>
        </is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3" t="inlineStr">
        <is>
          <t>Kopā:</t>
        </is>
      </nc>
      <ndxf>
        <font>
          <sz val="12"/>
          <color auto="1"/>
          <name val="Times New Roman"/>
          <family val="1"/>
          <charset val="186"/>
          <scheme val="none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72" sId="3" ref="A1:A1048576" action="deleteCol">
    <undo index="0" exp="ref" v="1" dr="A12" r="G12" sId="3"/>
    <undo index="0" exp="ref" v="1" dr="A11" r="G11" sId="3"/>
    <undo index="0" exp="ref" v="1" dr="A10" r="G10" sId="3"/>
    <undo index="0" exp="ref" v="1" dr="A9" r="G9" sId="3"/>
    <undo index="0" exp="ref" v="1" dr="A8" r="G8" sId="3"/>
    <undo index="0" exp="ref" v="1" dr="A7" r="G7" sId="3"/>
    <undo index="0" exp="ref" v="1" dr="A6" r="G6" sId="3"/>
    <undo index="0" exp="ref" v="1" dr="A5" r="G5" sId="3"/>
    <undo index="0" exp="ref" v="1" dr="A4" r="G4" sId="3"/>
    <undo index="0" exp="ref" v="1" dr="A3" r="G3" sId="3"/>
    <rfmt sheetId="3" xfDxf="1" sqref="A1:A1048576" start="0" length="0"/>
    <rfmt sheetId="3" sqref="A1" start="0" length="0">
      <dxf>
        <font>
          <sz val="12"/>
          <color auto="1"/>
          <name val="Times New Roman"/>
          <family val="1"/>
          <charset val="186"/>
          <scheme val="none"/>
        </font>
      </dxf>
    </rfmt>
    <rcc rId="0" sId="3" dxf="1">
      <nc r="A2">
        <v>1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3">
        <v>2198.16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>
        <v>2198.16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5">
        <v>21004.639999999999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6">
        <v>6106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7">
        <v>10013.84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8">
        <v>2442.4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9">
        <v>1465.44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0">
        <v>732.72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1">
        <v>3419.36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2">
        <v>2198.16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3">
        <f>SUM(A3:A12)</f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73" sId="3" ref="A1:A1048576" action="deleteCol">
    <undo index="65535" exp="ref" v="1" dr="A12" r="F12" sId="3"/>
    <undo index="65535" exp="ref" v="1" dr="A11" r="F11" sId="3"/>
    <undo index="65535" exp="ref" v="1" dr="A10" r="F10" sId="3"/>
    <undo index="65535" exp="ref" v="1" dr="A9" r="F9" sId="3"/>
    <undo index="65535" exp="ref" v="1" dr="A8" r="F8" sId="3"/>
    <undo index="65535" exp="ref" v="1" dr="A7" r="F7" sId="3"/>
    <undo index="65535" exp="ref" v="1" dr="A6" r="F6" sId="3"/>
    <undo index="65535" exp="ref" v="1" dr="A5" r="F5" sId="3"/>
    <undo index="65535" exp="ref" v="1" dr="A4" r="F4" sId="3"/>
    <undo index="65535" exp="ref" v="1" dr="A3" r="F3" sId="3"/>
    <rfmt sheetId="3" xfDxf="1" sqref="A1:A1048576" start="0" length="0"/>
    <rcc rId="0" sId="3" dxf="1">
      <nc r="A1" t="inlineStr">
        <is>
          <t>Ēdināšana</t>
        </is>
      </nc>
      <ndxf>
        <font>
          <sz val="12"/>
          <color auto="1"/>
          <name val="Times New Roman"/>
          <family val="1"/>
          <charset val="186"/>
          <scheme val="none"/>
        </font>
      </ndxf>
    </rcc>
    <rcc rId="0" sId="3" dxf="1">
      <nc r="A2">
        <v>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3">
        <v>1221.2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>
        <v>1953.92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5">
        <v>24179.759999999998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6">
        <v>4884.8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7">
        <v>10258.08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8">
        <v>2198.16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9">
        <v>0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0">
        <v>1709.68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1">
        <v>2198.16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2">
        <v>3175.12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3">
        <f>SUM(A3:A12)</f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74" sId="3" ref="A1:A1048576" action="deleteCol">
    <undo index="65535" exp="ref" v="1" dr="A12" r="E12" sId="3"/>
    <undo index="65535" exp="ref" v="1" dr="A11" r="E11" sId="3"/>
    <undo index="65535" exp="ref" v="1" dr="A10" r="E10" sId="3"/>
    <undo index="65535" exp="ref" v="1" dr="A9" r="E9" sId="3"/>
    <undo index="65535" exp="ref" v="1" dr="A8" r="E8" sId="3"/>
    <undo index="65535" exp="ref" v="1" dr="A7" r="E7" sId="3"/>
    <undo index="65535" exp="ref" v="1" dr="A6" r="E6" sId="3"/>
    <undo index="65535" exp="ref" v="1" dr="A5" r="E5" sId="3"/>
    <undo index="65535" exp="ref" v="1" dr="A4" r="E4" sId="3"/>
    <undo index="65535" exp="ref" v="1" dr="A3" r="E3" sId="3"/>
    <rfmt sheetId="3" xfDxf="1" sqref="A1:A1048576" start="0" length="0"/>
    <rfmt sheetId="3" sqref="A1" start="0" length="0">
      <dxf>
        <font>
          <sz val="12"/>
          <color auto="1"/>
          <name val="Times New Roman"/>
          <family val="1"/>
          <charset val="186"/>
          <scheme val="none"/>
        </font>
      </dxf>
    </rfmt>
    <rcc rId="0" sId="3" dxf="1">
      <nc r="A2">
        <v>3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3">
        <v>732.72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>
        <v>1709.68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5">
        <v>22714.32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6">
        <v>5861.76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7">
        <v>8059.92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8">
        <v>1953.92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9">
        <v>1221.2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0">
        <v>2442.4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1">
        <v>1709.68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2">
        <v>2198.16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3">
        <f>SUM(A3:A12)</f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75" sId="3" ref="A1:A1048576" action="deleteCol">
    <undo index="65535" exp="ref" v="1" dr="A12" r="D12" sId="3"/>
    <undo index="65535" exp="ref" v="1" dr="A11" r="D11" sId="3"/>
    <undo index="65535" exp="ref" v="1" dr="A10" r="D10" sId="3"/>
    <undo index="65535" exp="ref" v="1" dr="A9" r="D9" sId="3"/>
    <undo index="65535" exp="ref" v="1" dr="A8" r="D8" sId="3"/>
    <undo index="65535" exp="ref" v="1" dr="A7" r="D7" sId="3"/>
    <undo index="65535" exp="ref" v="1" dr="A6" r="D6" sId="3"/>
    <undo index="65535" exp="ref" v="1" dr="A5" r="D5" sId="3"/>
    <undo index="65535" exp="ref" v="1" dr="A4" r="D4" sId="3"/>
    <undo index="65535" exp="ref" v="1" dr="A3" r="D3" sId="3"/>
    <rfmt sheetId="3" xfDxf="1" sqref="A1:A1048576" start="0" length="0"/>
    <rfmt sheetId="3" sqref="A1" start="0" length="0">
      <dxf>
        <font>
          <sz val="12"/>
          <color auto="1"/>
          <name val="Times New Roman"/>
          <family val="1"/>
          <charset val="186"/>
          <scheme val="none"/>
        </font>
      </dxf>
    </rfmt>
    <rcc rId="0" sId="3" dxf="1">
      <nc r="A2">
        <v>4</v>
      </nc>
      <ndxf>
        <font>
          <sz val="12"/>
          <color auto="1"/>
          <name val="Times New Roman"/>
          <family val="1"/>
          <charset val="186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3">
        <v>2686.64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>
        <v>1953.92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5">
        <v>17829.52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6">
        <v>2686.64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7">
        <v>10013.84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8">
        <v>3175.12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9">
        <v>2198.16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0">
        <v>2686.64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1">
        <v>2442.4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2">
        <v>2442.4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3">
        <f>SUM(A3:A12)</f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76" sId="3" ref="A1:A1048576" action="deleteCol">
    <undo index="0" exp="ref" v="1" dr="A12" r="D12" sId="3"/>
    <undo index="0" exp="ref" v="1" dr="A11" r="D11" sId="3"/>
    <undo index="0" exp="ref" v="1" dr="A10" r="D10" sId="3"/>
    <undo index="0" exp="ref" v="1" dr="A9" r="D9" sId="3"/>
    <undo index="0" exp="ref" v="1" dr="A8" r="D8" sId="3"/>
    <undo index="0" exp="ref" v="1" dr="A7" r="D7" sId="3"/>
    <undo index="0" exp="ref" v="1" dr="A6" r="D6" sId="3"/>
    <undo index="0" exp="ref" v="1" dr="A5" r="D5" sId="3"/>
    <undo index="0" exp="ref" v="1" dr="A4" r="D4" sId="3"/>
    <undo index="0" exp="ref" v="1" dr="A3" r="D3" sId="3"/>
    <rfmt sheetId="3" xfDxf="1" sqref="A1:A1048576" start="0" length="0"/>
    <rfmt sheetId="3" sqref="A1" start="0" length="0">
      <dxf>
        <font>
          <sz val="12"/>
          <color auto="1"/>
          <name val="Times New Roman"/>
          <family val="1"/>
          <charset val="186"/>
          <scheme val="none"/>
        </font>
      </dxf>
    </rfmt>
    <rcc rId="0" sId="3" dxf="1">
      <nc r="A2">
        <v>5</v>
      </nc>
      <ndxf>
        <font>
          <sz val="12"/>
          <color auto="1"/>
          <name val="Times New Roman"/>
          <family val="1"/>
          <charset val="186"/>
          <scheme val="none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3">
        <v>1210.8800000000001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>
        <v>1006.2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5">
        <v>22470.080000000002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6">
        <v>6594.48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7">
        <v>0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8">
        <v>1568.64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9">
        <v>1343.32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0">
        <v>1204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1">
        <v>2745.12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2">
        <v>285.52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3">
        <f>SUM(A3:A12)</f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77" sId="3" ref="A1:A1048576" action="deleteCol">
    <undo index="65535" exp="ref" v="1" dr="A12" r="C12" sId="3"/>
    <undo index="65535" exp="ref" v="1" dr="A11" r="C11" sId="3"/>
    <undo index="65535" exp="ref" v="1" dr="A10" r="C10" sId="3"/>
    <undo index="65535" exp="ref" v="1" dr="A9" r="C9" sId="3"/>
    <undo index="65535" exp="ref" v="1" dr="A8" r="C8" sId="3"/>
    <undo index="65535" exp="ref" v="1" dr="A7" r="C7" sId="3"/>
    <undo index="65535" exp="ref" v="1" dr="A6" r="C6" sId="3"/>
    <undo index="65535" exp="ref" v="1" dr="A5" r="C5" sId="3"/>
    <undo index="65535" exp="ref" v="1" dr="A4" r="C4" sId="3"/>
    <undo index="65535" exp="ref" v="1" dr="A3" r="C3" sId="3"/>
    <rfmt sheetId="3" xfDxf="1" sqref="A1:A1048576" start="0" length="0"/>
    <rfmt sheetId="3" sqref="A1" start="0" length="0">
      <dxf>
        <font>
          <sz val="12"/>
          <color auto="1"/>
          <name val="Times New Roman"/>
          <family val="1"/>
          <charset val="186"/>
          <scheme val="none"/>
        </font>
      </dxf>
    </rfmt>
    <rcc rId="0" sId="3" dxf="1">
      <nc r="A2">
        <v>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3">
        <v>990.72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>
        <v>894.4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5">
        <v>22470.080000000002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6">
        <v>5373.28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7">
        <v>0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8">
        <v>2352.96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9">
        <v>1099.08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0">
        <v>1083.5999999999999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1">
        <v>1960.8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2">
        <v>1427.6</v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3">
        <f>SUM(A3:A12)</f>
      </nc>
      <ndxf>
        <font>
          <sz val="12"/>
          <color auto="1"/>
          <name val="Times New Roman"/>
          <family val="1"/>
          <charset val="186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78" sId="3" ref="A1:A1048576" action="deleteCol">
    <rfmt sheetId="3" xfDxf="1" sqref="A1:A1048576" start="0" length="0"/>
    <rcc rId="0" sId="3" dxf="1">
      <nc r="A2" t="inlineStr">
        <is>
          <t>1.-4.</t>
        </is>
      </nc>
      <ndxf>
        <font>
          <b/>
          <u/>
          <sz val="10"/>
          <color auto="1"/>
          <name val="Arial"/>
          <family val="2"/>
          <charset val="186"/>
          <scheme val="none"/>
        </font>
        <numFmt numFmtId="21" formatCode="dd/mmm"/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3">
        <f>#REF!+#REF!+#REF!+#REF!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>
        <f>#REF!+#REF!+#REF!+#REF!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5">
        <f>#REF!+#REF!+#REF!+#REF!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6">
        <f>#REF!+#REF!+#REF!+#REF!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7">
        <f>#REF!+#REF!+#REF!+#REF!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8">
        <f>#REF!+#REF!+#REF!+#REF!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9">
        <f>#REF!+#REF!+#REF!+#REF!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0">
        <f>#REF!+#REF!+#REF!+#REF!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1">
        <f>#REF!+#REF!+#REF!+#REF!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2">
        <f>#REF!+#REF!+#REF!+#REF!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3">
        <f>SUM(A3:A12)</f>
      </nc>
      <ndxf>
        <font>
          <b/>
          <sz val="12"/>
          <color auto="1"/>
          <name val="Times New Roman"/>
          <family val="1"/>
          <charset val="186"/>
          <scheme val="none"/>
        </font>
        <fill>
          <patternFill patternType="solid">
            <bgColor theme="9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79" sId="3" ref="A1:A1048576" action="deleteCol">
    <rfmt sheetId="3" xfDxf="1" sqref="A1:A1048576" start="0" length="0"/>
    <rcc rId="0" sId="3" dxf="1">
      <nc r="A2" t="inlineStr">
        <is>
          <t>5.-6.</t>
        </is>
      </nc>
      <ndxf>
        <font>
          <b/>
          <u/>
          <sz val="10"/>
          <color auto="1"/>
          <name val="Arial"/>
          <family val="2"/>
          <charset val="186"/>
          <scheme val="none"/>
        </font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3">
        <f>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4">
        <f>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5">
        <f>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6">
        <f>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7">
        <f>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8">
        <f>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9">
        <f>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0">
        <f>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1">
        <f>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2">
        <f>#REF!+#REF!</f>
      </nc>
      <ndxf>
        <font>
          <b/>
          <sz val="10"/>
          <color auto="1"/>
          <name val="Arial"/>
          <family val="2"/>
          <charset val="186"/>
          <scheme val="none"/>
        </font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3" dxf="1">
      <nc r="A13">
        <f>SUM(A3:A12)</f>
      </nc>
      <ndxf>
        <font>
          <b/>
          <sz val="12"/>
          <color auto="1"/>
          <name val="Times New Roman"/>
          <family val="1"/>
          <charset val="186"/>
          <scheme val="none"/>
        </font>
        <fill>
          <patternFill patternType="solid">
            <bgColor theme="6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80" sId="3" ref="A1:A1048576" action="deleteCol">
    <rfmt sheetId="3" xfDxf="1" sqref="A1:A1048576" start="0" length="0"/>
  </rrc>
  <rrc rId="881" sId="2" ref="A1:XFD1" action="deleteRow">
    <rfmt sheetId="2" xfDxf="1" sqref="A1:XFD1" start="0" length="0"/>
  </rrc>
  <rrc rId="882" sId="2" ref="A1:XFD1" action="deleteRow">
    <undo index="65535" exp="area" dr="E1:E6" r="E7" sId="2"/>
    <rfmt sheetId="2" xfDxf="1" sqref="A1:XFD1" start="0" length="0"/>
    <rcc rId="0" sId="2">
      <nc r="E1">
        <v>850000</v>
      </nc>
    </rcc>
  </rrc>
  <rrc rId="883" sId="2" ref="A1:XFD1" action="deleteRow">
    <undo index="65535" exp="ref" v="1" dr="M1" r="G9" sId="2"/>
    <undo index="65535" exp="ref" v="1" dr="I1" r="G9" sId="2"/>
    <undo index="65535" exp="area" dr="E1:E5" r="E6" sId="2"/>
    <undo index="65535" exp="area" dr="B1:B5" r="B6" sId="2"/>
    <undo index="65535" exp="area" dr="K1:K4" r="K5" sId="2"/>
    <undo index="65535" exp="area" dr="G1:G3" r="G4" sId="2"/>
    <rfmt sheetId="2" xfDxf="1" sqref="A1:XFD1" start="0" length="0"/>
    <rcc rId="0" sId="2" dxf="1">
      <nc r="A1" t="inlineStr">
        <is>
          <t>06.200</t>
        </is>
      </nc>
      <ndxf>
        <fill>
          <patternFill patternType="solid">
            <bgColor indexed="13"/>
          </patternFill>
        </fill>
      </ndxf>
    </rcc>
    <rcc rId="0" sId="2">
      <nc r="B1">
        <v>60522</v>
      </nc>
    </rcc>
    <rcc rId="0" sId="2" dxf="1">
      <nc r="D1" t="inlineStr">
        <is>
          <t>09.210</t>
        </is>
      </nc>
      <ndxf>
        <fill>
          <patternFill patternType="solid">
            <bgColor indexed="13"/>
          </patternFill>
        </fill>
      </ndxf>
    </rcc>
    <rcc rId="0" sId="2">
      <nc r="E1">
        <v>95834</v>
      </nc>
    </rcc>
    <rcc rId="0" sId="2" dxf="1">
      <nc r="F1" t="inlineStr">
        <is>
          <t>06.600</t>
        </is>
      </nc>
      <ndxf>
        <fill>
          <patternFill patternType="solid">
            <bgColor indexed="13"/>
          </patternFill>
        </fill>
      </ndxf>
    </rcc>
    <rcc rId="0" sId="2">
      <nc r="G1">
        <v>1475298</v>
      </nc>
    </rcc>
    <rcc rId="0" sId="2" dxf="1">
      <nc r="H1" t="inlineStr">
        <is>
          <t>03.110</t>
        </is>
      </nc>
      <ndxf>
        <fill>
          <patternFill patternType="solid">
            <bgColor indexed="13"/>
          </patternFill>
        </fill>
      </ndxf>
    </rcc>
    <rcc rId="0" sId="2">
      <nc r="I1">
        <v>2032</v>
      </nc>
    </rcc>
    <rcc rId="0" sId="2" dxf="1">
      <nc r="J1" t="inlineStr">
        <is>
          <t>04.510</t>
        </is>
      </nc>
      <ndxf>
        <fill>
          <patternFill patternType="solid">
            <bgColor indexed="13"/>
          </patternFill>
        </fill>
      </ndxf>
    </rcc>
    <rcc rId="0" sId="2">
      <nc r="K1">
        <v>18000</v>
      </nc>
    </rcc>
    <rcc rId="0" sId="2" dxf="1">
      <nc r="L1" t="inlineStr">
        <is>
          <t>08.230</t>
        </is>
      </nc>
      <ndxf>
        <fill>
          <patternFill patternType="solid">
            <bgColor indexed="13"/>
          </patternFill>
        </fill>
      </ndxf>
    </rcc>
    <rcc rId="0" sId="2">
      <nc r="M1">
        <v>69645</v>
      </nc>
    </rcc>
  </rrc>
  <rrc rId="884" sId="2" ref="A1:XFD1" action="deleteRow">
    <undo index="65535" exp="area" dr="E1:E4" r="E5" sId="2"/>
    <undo index="65535" exp="area" dr="B1:B4" r="B5" sId="2"/>
    <undo index="65535" exp="area" dr="K1:K3" r="K4" sId="2"/>
    <undo index="65535" exp="area" dr="G1:G2" r="G3" sId="2"/>
    <rfmt sheetId="2" xfDxf="1" sqref="A1:XFD1" start="0" length="0"/>
    <rcc rId="0" sId="2">
      <nc r="B1">
        <v>100361</v>
      </nc>
    </rcc>
    <rcc rId="0" sId="2">
      <nc r="E1">
        <v>142520</v>
      </nc>
    </rcc>
    <rcc rId="0" sId="2">
      <nc r="G1">
        <v>610000</v>
      </nc>
    </rcc>
    <rcc rId="0" sId="2">
      <nc r="K1">
        <v>27000</v>
      </nc>
    </rcc>
  </rrc>
  <rrc rId="885" sId="2" ref="A1:XFD1" action="deleteRow">
    <undo index="65535" exp="area" dr="N1:N29" r="N30" sId="2"/>
    <undo index="65535" exp="area" dr="E1:E3" r="E4" sId="2"/>
    <undo index="65535" exp="area" dr="B1:B3" r="B4" sId="2"/>
    <undo index="65535" exp="area" dr="K1:K2" r="K3" sId="2"/>
    <undo index="65535" exp="area" dr="G1" r="G2" sId="2"/>
    <rfmt sheetId="2" xfDxf="1" sqref="A1:XFD1" start="0" length="0"/>
    <rcc rId="0" sId="2">
      <nc r="B1">
        <v>324000</v>
      </nc>
    </rcc>
    <rcc rId="0" sId="2">
      <nc r="E1">
        <v>3500</v>
      </nc>
    </rcc>
    <rcc rId="0" sId="2">
      <nc r="G1">
        <v>31650</v>
      </nc>
    </rcc>
    <rcc rId="0" sId="2">
      <nc r="K1">
        <v>46981</v>
      </nc>
    </rcc>
    <rcc rId="0" sId="2">
      <nc r="N1">
        <v>1613555</v>
      </nc>
    </rcc>
  </rrc>
  <rrc rId="886" sId="2" ref="A1:XFD1" action="deleteRow">
    <undo index="65535" exp="area" dr="N1:N28" r="N29" sId="2"/>
    <undo index="65535" exp="ref" v="1" dr="G1" r="G6" sId="2"/>
    <undo index="65535" exp="area" dr="E1:E2" r="E3" sId="2"/>
    <undo index="65535" exp="area" dr="B1:B2" r="B3" sId="2"/>
    <undo index="65535" exp="area" dr="K1" r="K2" sId="2"/>
    <rfmt sheetId="2" xfDxf="1" sqref="A1:XFD1" start="0" length="0"/>
    <rcc rId="0" sId="2">
      <nc r="B1">
        <v>58000</v>
      </nc>
    </rcc>
    <rcc rId="0" sId="2">
      <nc r="E1">
        <v>5856</v>
      </nc>
    </rcc>
    <rcc rId="0" sId="2" dxf="1">
      <nc r="G1">
        <f>SUM(#REF!)</f>
      </nc>
      <ndxf>
        <font>
          <b/>
          <sz val="10"/>
          <color auto="1"/>
          <name val="Arial"/>
          <family val="2"/>
          <charset val="186"/>
          <scheme val="none"/>
        </font>
      </ndxf>
    </rcc>
    <rcc rId="0" sId="2">
      <nc r="K1">
        <v>88251</v>
      </nc>
    </rcc>
    <rcc rId="0" sId="2">
      <nc r="N1">
        <v>124391</v>
      </nc>
    </rcc>
  </rrc>
  <rrc rId="887" sId="2" ref="A1:XFD1" action="deleteRow">
    <undo index="65535" exp="area" dr="N1:N27" r="N28" sId="2"/>
    <undo index="65535" exp="ref" v="1" dr="K1" r="G5" sId="2"/>
    <undo index="65535" exp="area" dr="E1" r="E2" sId="2"/>
    <undo index="65535" exp="area" dr="B1" r="B2" sId="2"/>
    <rfmt sheetId="2" xfDxf="1" sqref="A1:XFD1" start="0" length="0"/>
    <rcc rId="0" sId="2">
      <nc r="B1">
        <v>1000</v>
      </nc>
    </rcc>
    <rcc rId="0" sId="2">
      <nc r="E1">
        <v>2500</v>
      </nc>
    </rcc>
    <rcc rId="0" sId="2" dxf="1">
      <nc r="K1">
        <f>SUM(#REF!)</f>
      </nc>
      <ndxf>
        <font>
          <b/>
          <sz val="10"/>
          <color auto="1"/>
          <name val="Arial"/>
          <family val="2"/>
          <charset val="186"/>
          <scheme val="none"/>
        </font>
      </ndxf>
    </rcc>
    <rcc rId="0" sId="2">
      <nc r="N1">
        <v>5000</v>
      </nc>
    </rcc>
  </rrc>
  <rrc rId="888" sId="2" ref="A1:XFD1" action="deleteRow">
    <undo index="65535" exp="area" dr="N1:N26" r="N27" sId="2"/>
    <undo index="65535" exp="ref" v="1" dr="E1" r="G4" sId="2"/>
    <undo index="0" exp="ref" v="1" dr="B1" r="G4" sId="2"/>
    <rfmt sheetId="2" xfDxf="1" sqref="A1:XFD1" start="0" length="0"/>
    <rcc rId="0" sId="2" dxf="1">
      <nc r="B1">
        <f>SUM(#REF!)</f>
      </nc>
      <ndxf>
        <font>
          <b/>
          <sz val="10"/>
          <color auto="1"/>
          <name val="Arial"/>
          <family val="2"/>
          <charset val="186"/>
          <scheme val="none"/>
        </font>
      </ndxf>
    </rcc>
    <rcc rId="0" sId="2" dxf="1">
      <nc r="E1">
        <f>SUM(#REF!)</f>
      </nc>
      <ndxf>
        <font>
          <b/>
          <sz val="10"/>
          <color auto="1"/>
          <name val="Arial"/>
          <family val="2"/>
          <charset val="186"/>
          <scheme val="none"/>
        </font>
      </ndxf>
    </rcc>
    <rcc rId="0" sId="2">
      <nc r="N1">
        <v>80764</v>
      </nc>
    </rcc>
  </rrc>
  <rrc rId="889" sId="2" ref="A1:XFD1" action="deleteRow">
    <undo index="65535" exp="area" dr="N1:N25" r="N26" sId="2"/>
    <rfmt sheetId="2" xfDxf="1" sqref="A1:XFD1" start="0" length="0"/>
    <rcc rId="0" sId="2">
      <nc r="N1">
        <v>45000</v>
      </nc>
    </rcc>
  </rrc>
  <rrc rId="890" sId="2" ref="A1:XFD1" action="deleteRow">
    <undo index="65535" exp="area" dr="N1:N24" r="N25" sId="2"/>
    <rfmt sheetId="2" xfDxf="1" sqref="A1:XFD1" start="0" length="0"/>
    <rcc rId="0" sId="2">
      <nc r="N1">
        <v>244415</v>
      </nc>
    </rcc>
  </rrc>
  <rrc rId="891" sId="2" ref="A1:XFD1" action="deleteRow">
    <undo index="65535" exp="area" dr="N1:N23" r="N24" sId="2"/>
    <rfmt sheetId="2" xfDxf="1" sqref="A1:XFD1" start="0" length="0"/>
    <rcc rId="0" sId="2" dxf="1">
      <nc r="G1">
        <f>#REF!+#REF!+#REF!+#REF!+#REF!+#REF!</f>
      </nc>
      <ndxf>
        <font>
          <b/>
          <sz val="10"/>
          <color auto="1"/>
          <name val="Arial"/>
          <family val="2"/>
          <charset val="186"/>
          <scheme val="none"/>
        </font>
      </ndxf>
    </rcc>
    <rcc rId="0" sId="2">
      <nc r="N1">
        <v>181954</v>
      </nc>
    </rcc>
  </rrc>
  <rrc rId="892" sId="2" ref="A1:XFD1" action="deleteRow">
    <undo index="65535" exp="area" dr="N1:N22" r="N23" sId="2"/>
    <rfmt sheetId="2" xfDxf="1" sqref="A1:XFD1" start="0" length="0"/>
    <rcc rId="0" sId="2">
      <nc r="N1">
        <v>226976</v>
      </nc>
    </rcc>
  </rrc>
  <rrc rId="893" sId="2" ref="A1:XFD1" action="deleteRow">
    <undo index="65535" exp="area" dr="N1:N21" r="N22" sId="2"/>
    <rfmt sheetId="2" xfDxf="1" sqref="A1:XFD1" start="0" length="0"/>
    <rcc rId="0" sId="2">
      <nc r="N1">
        <v>38961</v>
      </nc>
    </rcc>
  </rrc>
  <rrc rId="894" sId="2" ref="A1:XFD1" action="deleteRow">
    <undo index="65535" exp="area" dr="N1:N20" r="N21" sId="2"/>
    <rfmt sheetId="2" xfDxf="1" sqref="A1:XFD1" start="0" length="0"/>
    <rcc rId="0" sId="2">
      <nc r="N1">
        <v>39680</v>
      </nc>
    </rcc>
  </rrc>
  <rrc rId="895" sId="2" ref="A1:XFD1" action="deleteRow">
    <undo index="65535" exp="area" dr="N1:N19" r="N20" sId="2"/>
    <rfmt sheetId="2" xfDxf="1" sqref="A1:XFD1" start="0" length="0"/>
    <rcc rId="0" sId="2">
      <nc r="N1">
        <v>101486</v>
      </nc>
    </rcc>
  </rrc>
  <rrc rId="896" sId="2" ref="A1:XFD1" action="deleteRow">
    <undo index="65535" exp="area" dr="N1:N18" r="N19" sId="2"/>
    <rfmt sheetId="2" xfDxf="1" sqref="A1:XFD1" start="0" length="0"/>
    <rcc rId="0" sId="2">
      <nc r="N1">
        <v>19810</v>
      </nc>
    </rcc>
  </rrc>
  <rrc rId="897" sId="2" ref="A1:XFD1" action="deleteRow">
    <undo index="65535" exp="area" dr="N1:N17" r="N18" sId="2"/>
    <undo index="65535" exp="area" dr="B1:B13" r="B14" sId="2"/>
    <undo index="65535" exp="ref" v="1" dr="I1" r="G9" sId="2"/>
    <undo index="65535" exp="area" dr="F1:F5" r="F6" sId="2"/>
    <undo index="65535" exp="area" dr="K1:K2" r="K3" sId="2"/>
    <rfmt sheetId="2" xfDxf="1" sqref="A1:XFD1" start="0" length="0"/>
    <rcc rId="0" sId="2" dxf="1">
      <nc r="A1" t="inlineStr">
        <is>
          <t>09.000</t>
        </is>
      </nc>
      <ndxf>
        <fill>
          <patternFill patternType="solid">
            <bgColor indexed="13"/>
          </patternFill>
        </fill>
      </ndxf>
    </rcc>
    <rcc rId="0" sId="2">
      <nc r="B1">
        <v>1300</v>
      </nc>
    </rcc>
    <rcc rId="0" sId="2" dxf="1">
      <nc r="E1" t="inlineStr">
        <is>
          <t>08.00</t>
        </is>
      </nc>
      <ndxf>
        <fill>
          <patternFill patternType="solid">
            <bgColor indexed="13"/>
          </patternFill>
        </fill>
      </ndxf>
    </rcc>
    <rcc rId="0" sId="2">
      <nc r="F1">
        <v>200</v>
      </nc>
    </rcc>
    <rcc rId="0" sId="2" dxf="1">
      <nc r="H1" t="inlineStr">
        <is>
          <t>01.110</t>
        </is>
      </nc>
      <ndxf>
        <fill>
          <patternFill patternType="solid">
            <bgColor indexed="13"/>
          </patternFill>
        </fill>
      </ndxf>
    </rcc>
    <rcc rId="0" sId="2">
      <nc r="I1">
        <v>24046</v>
      </nc>
    </rcc>
    <rcc rId="0" sId="2" dxf="1">
      <nc r="J1" t="inlineStr">
        <is>
          <t>10.000</t>
        </is>
      </nc>
      <ndxf>
        <fill>
          <patternFill patternType="solid">
            <bgColor indexed="13"/>
          </patternFill>
        </fill>
      </ndxf>
    </rcc>
    <rcc rId="0" sId="2">
      <nc r="K1">
        <v>8482</v>
      </nc>
    </rcc>
    <rcc rId="0" sId="2">
      <nc r="N1">
        <v>3467308</v>
      </nc>
    </rcc>
  </rrc>
  <rrc rId="898" sId="2" ref="A1:XFD1" action="deleteRow">
    <undo index="65535" exp="area" dr="N1:N16" r="N17" sId="2"/>
    <undo index="65535" exp="area" dr="B1:B12" r="B13" sId="2"/>
    <undo index="65535" exp="area" dr="F1:F4" r="F5" sId="2"/>
    <undo index="65535" exp="area" dr="K1" r="K2" sId="2"/>
    <rfmt sheetId="2" xfDxf="1" sqref="A1:XFD1" start="0" length="0"/>
    <rcc rId="0" sId="2">
      <nc r="B1">
        <v>4400</v>
      </nc>
    </rcc>
    <rcc rId="0" sId="2">
      <nc r="F1">
        <v>5550</v>
      </nc>
    </rcc>
    <rcc rId="0" sId="2">
      <nc r="K1">
        <v>2600</v>
      </nc>
    </rcc>
    <rcc rId="0" sId="2">
      <nc r="N1">
        <v>640640</v>
      </nc>
    </rcc>
  </rrc>
  <rrc rId="899" sId="2" ref="A1:XFD1" action="deleteRow">
    <undo index="65535" exp="area" dr="N1:N15" r="N16" sId="2"/>
    <undo index="65535" exp="area" dr="B1:B11" r="B12" sId="2"/>
    <undo index="65535" exp="ref" v="1" dr="K1" r="G7" sId="2"/>
    <undo index="65535" exp="area" dr="F1:F3" r="F4" sId="2"/>
    <rfmt sheetId="2" xfDxf="1" sqref="A1:XFD1" start="0" length="0"/>
    <rcc rId="0" sId="2">
      <nc r="B1">
        <v>8800</v>
      </nc>
    </rcc>
    <rcc rId="0" sId="2">
      <nc r="F1">
        <v>27520</v>
      </nc>
    </rcc>
    <rcc rId="0" sId="2" dxf="1">
      <nc r="K1">
        <f>SUM(#REF!)</f>
      </nc>
      <ndxf>
        <font>
          <b/>
          <sz val="10"/>
          <color auto="1"/>
          <name val="Arial"/>
          <family val="2"/>
          <charset val="186"/>
          <scheme val="none"/>
        </font>
      </ndxf>
    </rcc>
    <rcc rId="0" sId="2">
      <nc r="N1">
        <v>739545</v>
      </nc>
    </rcc>
  </rrc>
  <rrc rId="900" sId="2" ref="A1:XFD1" action="deleteRow">
    <undo index="65535" exp="area" dr="N1:N14" r="N15" sId="2"/>
    <undo index="65535" exp="area" dr="B1:B10" r="B11" sId="2"/>
    <undo index="65535" exp="area" dr="F1:F2" r="F3" sId="2"/>
    <rfmt sheetId="2" xfDxf="1" sqref="A1:XFD1" start="0" length="0"/>
    <rcc rId="0" sId="2">
      <nc r="B1">
        <v>3500</v>
      </nc>
    </rcc>
    <rcc rId="0" sId="2">
      <nc r="F1">
        <v>750</v>
      </nc>
    </rcc>
    <rcc rId="0" sId="2">
      <nc r="N1">
        <v>4012950</v>
      </nc>
    </rcc>
  </rrc>
  <rrc rId="901" sId="2" ref="A1:XFD1" action="deleteRow">
    <undo index="65535" exp="area" dr="N1:N13" r="N14" sId="2"/>
    <undo index="65535" exp="area" dr="B1:B9" r="B10" sId="2"/>
    <undo index="65535" exp="area" dr="F1" r="F2" sId="2"/>
    <rfmt sheetId="2" xfDxf="1" sqref="A1:XFD1" start="0" length="0"/>
    <rcc rId="0" sId="2">
      <nc r="B1">
        <v>8600</v>
      </nc>
    </rcc>
    <rcc rId="0" sId="2">
      <nc r="F1">
        <v>1000</v>
      </nc>
    </rcc>
    <rcc rId="0" sId="2">
      <nc r="N1">
        <v>1400467</v>
      </nc>
    </rcc>
  </rrc>
  <rrc rId="902" sId="2" ref="A1:XFD1" action="deleteRow">
    <undo index="65535" exp="area" dr="N1:N12" r="N13" sId="2"/>
    <undo index="65535" exp="area" dr="B1:B8" r="B9" sId="2"/>
    <undo index="65535" exp="ref" v="1" dr="F1" r="G4" sId="2"/>
    <rfmt sheetId="2" xfDxf="1" sqref="A1:XFD1" start="0" length="0"/>
    <rcc rId="0" sId="2">
      <nc r="B1">
        <v>5500</v>
      </nc>
    </rcc>
    <rcc rId="0" sId="2" dxf="1">
      <nc r="F1">
        <f>SUM(#REF!)</f>
      </nc>
      <ndxf>
        <font>
          <b/>
          <sz val="10"/>
          <color auto="1"/>
          <name val="Arial"/>
          <family val="2"/>
          <charset val="186"/>
          <scheme val="none"/>
        </font>
      </ndxf>
    </rcc>
    <rcc rId="0" sId="2">
      <nc r="N1">
        <v>96968</v>
      </nc>
    </rcc>
  </rrc>
  <rrc rId="903" sId="2" ref="A1:XFD1" action="deleteRow">
    <undo index="65535" exp="area" dr="N1:N11" r="N12" sId="2"/>
    <undo index="65535" exp="area" dr="B1:B7" r="B8" sId="2"/>
    <rfmt sheetId="2" xfDxf="1" sqref="A1:XFD1" start="0" length="0"/>
    <rcc rId="0" sId="2">
      <nc r="B1">
        <v>750</v>
      </nc>
    </rcc>
    <rcc rId="0" sId="2">
      <nc r="N1">
        <v>191491</v>
      </nc>
    </rcc>
  </rrc>
  <rrc rId="904" sId="2" ref="A1:XFD1" action="deleteRow">
    <undo index="65535" exp="area" dr="N1:N10" r="N11" sId="2"/>
    <undo index="65535" exp="area" dr="B1:B6" r="B7" sId="2"/>
    <rfmt sheetId="2" xfDxf="1" sqref="A1:XFD1" start="0" length="0"/>
    <rcc rId="0" sId="2">
      <nc r="B1">
        <v>1500</v>
      </nc>
    </rcc>
    <rcc rId="0" sId="2">
      <nc r="N1">
        <v>100000</v>
      </nc>
    </rcc>
  </rrc>
  <rrc rId="905" sId="2" ref="A1:XFD1" action="deleteRow">
    <undo index="65535" exp="area" dr="N1:N9" r="N10" sId="2"/>
    <undo index="65535" exp="area" dr="B1:B5" r="B6" sId="2"/>
    <rfmt sheetId="2" xfDxf="1" sqref="A1:XFD1" start="0" length="0"/>
    <rcc rId="0" sId="2">
      <nc r="B1">
        <v>6532</v>
      </nc>
    </rcc>
    <rcc rId="0" sId="2" dxf="1">
      <nc r="G1">
        <f>B6+#REF!+#REF!+#REF!</f>
      </nc>
      <ndxf>
        <font>
          <b/>
          <sz val="10"/>
          <color auto="1"/>
          <name val="Arial"/>
          <family val="2"/>
          <charset val="186"/>
          <scheme val="none"/>
        </font>
      </ndxf>
    </rcc>
    <rcc rId="0" sId="2">
      <nc r="N1">
        <v>4999</v>
      </nc>
    </rcc>
  </rrc>
  <rrc rId="906" sId="2" ref="A1:XFD1" action="deleteRow">
    <undo index="65535" exp="area" dr="N1:N8" r="N9" sId="2"/>
    <undo index="65535" exp="area" dr="B1:B4" r="B5" sId="2"/>
    <rfmt sheetId="2" xfDxf="1" sqref="A1:XFD1" start="0" length="0"/>
    <rcc rId="0" sId="2">
      <nc r="B1">
        <v>7400</v>
      </nc>
    </rcc>
    <rcc rId="0" sId="2">
      <nc r="N1">
        <v>248051</v>
      </nc>
    </rcc>
  </rrc>
  <rrc rId="907" sId="2" ref="A1:XFD1" action="deleteRow">
    <undo index="65535" exp="area" dr="N1:N7" r="N8" sId="2"/>
    <undo index="65535" exp="area" dr="B1:B3" r="B4" sId="2"/>
    <rfmt sheetId="2" xfDxf="1" sqref="A1:XFD1" start="0" length="0"/>
    <rcc rId="0" sId="2">
      <nc r="B1">
        <v>850</v>
      </nc>
    </rcc>
    <rcc rId="0" sId="2">
      <nc r="N1">
        <v>36565</v>
      </nc>
    </rcc>
  </rrc>
  <rrc rId="908" sId="2" ref="A1:XFD1" action="deleteRow">
    <undo index="65535" exp="area" dr="N1:N6" r="N7" sId="2"/>
    <undo index="65535" exp="area" dr="B1:B2" r="B3" sId="2"/>
    <rfmt sheetId="2" xfDxf="1" sqref="A1:XFD1" start="0" length="0"/>
    <rcc rId="0" sId="2">
      <nc r="B1">
        <v>5695</v>
      </nc>
    </rcc>
    <rcc rId="0" sId="2">
      <nc r="N1">
        <v>6030</v>
      </nc>
    </rcc>
  </rrc>
  <rrc rId="909" sId="2" ref="A1:XFD1" action="deleteRow">
    <undo index="65535" exp="area" dr="N1:N5" r="N6" sId="2"/>
    <undo index="65535" exp="area" dr="B1" r="B2" sId="2"/>
    <rfmt sheetId="2" xfDxf="1" sqref="A1:XFD1" start="0" length="0"/>
    <rcc rId="0" sId="2">
      <nc r="B1">
        <v>66516</v>
      </nc>
    </rcc>
    <rcc rId="0" sId="2">
      <nc r="N1">
        <v>48233</v>
      </nc>
    </rcc>
  </rrc>
  <rrc rId="910" sId="2" ref="A1:XFD1" action="deleteRow">
    <undo index="65535" exp="area" dr="N1:N4" r="N5" sId="2"/>
    <rfmt sheetId="2" xfDxf="1" sqref="A1:XFD1" start="0" length="0"/>
    <rcc rId="0" sId="2" dxf="1">
      <nc r="B1">
        <f>SUM(#REF!)</f>
      </nc>
      <ndxf>
        <font>
          <b/>
          <sz val="10"/>
          <color auto="1"/>
          <name val="Arial"/>
          <family val="2"/>
          <charset val="186"/>
          <scheme val="none"/>
        </font>
      </ndxf>
    </rcc>
    <rcc rId="0" sId="2">
      <nc r="N1">
        <v>65070</v>
      </nc>
    </rcc>
  </rrc>
  <rrc rId="911" sId="2" ref="A1:XFD1" action="deleteRow">
    <undo index="65535" exp="area" dr="N1:N3" r="N4" sId="2"/>
    <rfmt sheetId="2" xfDxf="1" sqref="A1:XFD1" start="0" length="0"/>
    <rcc rId="0" sId="2">
      <nc r="N1">
        <v>75219</v>
      </nc>
    </rcc>
  </rrc>
  <rrc rId="912" sId="2" ref="A1:XFD1" action="deleteRow">
    <undo index="65535" exp="area" dr="N1:N2" r="N3" sId="2"/>
    <rfmt sheetId="2" xfDxf="1" sqref="A1:XFD1" start="0" length="0"/>
    <rcc rId="0" sId="2">
      <nc r="N1">
        <v>103768</v>
      </nc>
    </rcc>
  </rrc>
  <rrc rId="913" sId="2" ref="A1:XFD1" action="deleteRow">
    <undo index="65535" exp="area" dr="N1" r="N2" sId="2"/>
    <rfmt sheetId="2" xfDxf="1" sqref="A1:XFD1" start="0" length="0"/>
    <rcc rId="0" sId="2">
      <nc r="N1">
        <v>100936</v>
      </nc>
    </rcc>
  </rrc>
  <rrc rId="914" sId="2" ref="A1:XFD1" action="deleteRow">
    <rfmt sheetId="2" xfDxf="1" sqref="A1:XFD1" start="0" length="0"/>
    <rcc rId="0" sId="2">
      <nc r="N1">
        <f>SUM(#REF!)</f>
      </nc>
    </rcc>
  </rrc>
  <rrc rId="915" sId="2" ref="A1:XFD1" action="deleteRow">
    <rfmt sheetId="2" xfDxf="1" sqref="A1:XFD1" start="0" length="0"/>
  </rrc>
  <rrc rId="916" sId="2" ref="A1:XFD1" action="deleteRow">
    <rfmt sheetId="2" xfDxf="1" sqref="A1:XFD1" start="0" length="0"/>
  </rrc>
  <rrc rId="917" sId="2" ref="A1:XFD1" action="deleteRow">
    <rfmt sheetId="2" xfDxf="1" sqref="A1:XFD1" start="0" length="0"/>
  </rrc>
  <rrc rId="918" sId="2" ref="A1:XFD1" action="deleteRow">
    <rfmt sheetId="2" xfDxf="1" sqref="A1:XFD1" start="0" length="0"/>
  </rrc>
  <rrc rId="919" sId="2" ref="A1:XFD1" action="deleteRow">
    <rfmt sheetId="2" xfDxf="1" sqref="A1:XFD1" start="0" length="0"/>
  </rrc>
  <rrc rId="920" sId="2" ref="A1:XFD1" action="deleteRow">
    <rfmt sheetId="2" xfDxf="1" sqref="A1:XFD1" start="0" length="0"/>
  </rrc>
  <rrc rId="921" sId="2" ref="A1:XFD1" action="deleteRow">
    <rfmt sheetId="2" xfDxf="1" sqref="A1:XFD1" start="0" length="0"/>
  </rrc>
  <rrc rId="922" sId="2" ref="A1:XFD1" action="deleteRow">
    <rfmt sheetId="2" xfDxf="1" sqref="A1:XFD1" start="0" length="0"/>
  </rrc>
  <rrc rId="923" sId="2" ref="A1:XFD1" action="deleteRow">
    <rfmt sheetId="2" xfDxf="1" sqref="A1:XFD1" start="0" length="0"/>
  </rrc>
  <rrc rId="924" sId="2" ref="A1:XFD1" action="deleteRow">
    <rfmt sheetId="2" xfDxf="1" sqref="A1:XFD1" start="0" length="0"/>
  </rrc>
  <rrc rId="925" sId="2" ref="A1:XFD1" action="deleteRow">
    <rfmt sheetId="2" xfDxf="1" sqref="A1:XFD1" start="0" length="0"/>
  </rrc>
  <rrc rId="926" sId="2" ref="A1:XFD1" action="deleteRow">
    <rfmt sheetId="2" xfDxf="1" sqref="A1:XFD1" start="0" length="0"/>
  </rrc>
  <rrc rId="927" sId="2" ref="A1:XFD1" action="deleteRow">
    <rfmt sheetId="2" xfDxf="1" sqref="A1:XFD1" start="0" length="0"/>
  </rrc>
  <rrc rId="928" sId="2" ref="A1:XFD1" action="deleteRow">
    <rfmt sheetId="2" xfDxf="1" sqref="A1:XFD1" start="0" length="0"/>
  </rrc>
  <rrc rId="929" sId="2" ref="A1:XFD1" action="deleteRow">
    <rfmt sheetId="2" xfDxf="1" sqref="A1:XFD1" start="0" length="0"/>
  </rrc>
  <rrc rId="930" sId="2" ref="A1:XFD1" action="deleteRow">
    <rfmt sheetId="2" xfDxf="1" sqref="A1:XFD1" start="0" length="0"/>
  </rrc>
  <rrc rId="931" sId="2" ref="A1:XFD1" action="deleteRow">
    <rfmt sheetId="2" xfDxf="1" sqref="A1:XFD1" start="0" length="0"/>
  </rrc>
  <rrc rId="932" sId="2" ref="A1:XFD1" action="deleteRow">
    <rfmt sheetId="2" xfDxf="1" sqref="A1:XFD1" start="0" length="0"/>
  </rrc>
  <rrc rId="933" sId="2" ref="A1:XFD1" action="deleteRow">
    <rfmt sheetId="2" xfDxf="1" sqref="A1:XFD1" start="0" length="0"/>
  </rrc>
  <rrc rId="934" sId="2" ref="A1:XFD1" action="deleteRow">
    <rfmt sheetId="2" xfDxf="1" sqref="A1:XFD1" start="0" length="0"/>
  </rrc>
  <rrc rId="935" sId="2" ref="A1:XFD1" action="deleteRow">
    <rfmt sheetId="2" xfDxf="1" sqref="A1:XFD1" start="0" length="0"/>
  </rrc>
  <rrc rId="936" sId="2" ref="A1:XFD1" action="deleteRow">
    <rfmt sheetId="2" xfDxf="1" sqref="A1:XFD1" start="0" length="0"/>
  </rrc>
  <rrc rId="937" sId="2" ref="A1:XFD1" action="deleteRow">
    <rfmt sheetId="2" xfDxf="1" sqref="A1:XFD1" start="0" length="0"/>
  </rrc>
  <rrc rId="938" sId="2" ref="A1:XFD1" action="deleteRow">
    <rfmt sheetId="2" xfDxf="1" sqref="A1:XFD1" start="0" length="0"/>
  </rrc>
  <rrc rId="939" sId="2" ref="A1:XFD1" action="deleteRow">
    <rfmt sheetId="2" xfDxf="1" sqref="A1:XFD1" start="0" length="0"/>
  </rrc>
  <rrc rId="940" sId="2" ref="A1:XFD1" action="deleteRow">
    <rfmt sheetId="2" xfDxf="1" sqref="A1:XFD1" start="0" length="0"/>
  </rrc>
  <rrc rId="941" sId="2" ref="A1:XFD1" action="deleteRow">
    <rfmt sheetId="2" xfDxf="1" sqref="A1:XFD1" start="0" length="0"/>
  </rrc>
  <rrc rId="942" sId="2" ref="A1:XFD1" action="deleteRow">
    <rfmt sheetId="2" xfDxf="1" sqref="A1:XFD1" start="0" length="0"/>
  </rrc>
  <rrc rId="943" sId="2" ref="A1:XFD1" action="deleteRow">
    <rfmt sheetId="2" xfDxf="1" sqref="A1:XFD1" start="0" length="0"/>
  </rrc>
  <rrc rId="944" sId="2" ref="A1:XFD1" action="deleteRow">
    <rfmt sheetId="2" xfDxf="1" sqref="A1:XFD1" start="0" length="0"/>
  </rrc>
  <rrc rId="945" sId="2" ref="A1:XFD1" action="deleteRow">
    <rfmt sheetId="2" xfDxf="1" sqref="A1:XFD1" start="0" length="0"/>
  </rrc>
  <rrc rId="946" sId="2" ref="A1:XFD1" action="deleteRow">
    <rfmt sheetId="2" xfDxf="1" sqref="A1:XFD1" start="0" length="0"/>
  </rrc>
  <rrc rId="947" sId="2" ref="A1:XFD1" action="deleteRow">
    <rfmt sheetId="2" xfDxf="1" sqref="A1:XFD1" start="0" length="0"/>
  </rrc>
  <rrc rId="948" sId="2" ref="A1:XFD1" action="deleteRow">
    <rfmt sheetId="2" xfDxf="1" sqref="A1:XFD1" start="0" length="0"/>
  </rrc>
</revisions>
</file>

<file path=xl/revisions/revisionLog10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24" sId="1">
    <oc r="K43">
      <v>392133</v>
    </oc>
    <nc r="K43">
      <v>440133</v>
    </nc>
  </rcc>
</revisions>
</file>

<file path=xl/revisions/revisionLog10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25" sId="1">
    <oc r="B186" t="inlineStr">
      <is>
        <t>JIVC projekts "Proti un dari"</t>
      </is>
    </oc>
    <nc r="B186" t="inlineStr">
      <is>
        <t>Bērzupes ERASMUS projekts</t>
      </is>
    </nc>
  </rcc>
  <rcc rId="5526" sId="1">
    <nc r="H186">
      <v>25972</v>
    </nc>
  </rcc>
  <rcc rId="5527" sId="1">
    <oc r="B195" t="inlineStr">
      <is>
        <t>Māslas skolas Erasmus projekts</t>
      </is>
    </oc>
    <nc r="B195" t="inlineStr">
      <is>
        <t>1. vsk.  Erasmus projekts</t>
      </is>
    </nc>
  </rcc>
  <rcc rId="5528" sId="1">
    <nc r="H195">
      <v>13147</v>
    </nc>
  </rcc>
  <rcc rId="5529" sId="1">
    <oc r="H182">
      <v>9174</v>
    </oc>
    <nc r="H182">
      <v>11413</v>
    </nc>
  </rcc>
  <rcc rId="5530" sId="1">
    <nc r="H193">
      <v>15867</v>
    </nc>
  </rcc>
  <rcc rId="5531" sId="1">
    <nc r="H194">
      <v>22242</v>
    </nc>
  </rcc>
  <rcc rId="5532" sId="1">
    <oc r="H158">
      <v>150780</v>
    </oc>
    <nc r="H158">
      <v>151159</v>
    </nc>
  </rcc>
  <rcc rId="5533" sId="1">
    <oc r="H157">
      <v>44648</v>
    </oc>
    <nc r="H157">
      <v>46261</v>
    </nc>
  </rcc>
  <rcc rId="5534" sId="1">
    <oc r="H151">
      <v>115855</v>
    </oc>
    <nc r="H151">
      <v>116692</v>
    </nc>
  </rcc>
  <rcc rId="5535" sId="1">
    <oc r="H156">
      <v>64235</v>
    </oc>
    <nc r="H156">
      <v>64598</v>
    </nc>
  </rcc>
  <rcc rId="5536" sId="1">
    <oc r="H159">
      <v>375140</v>
    </oc>
    <nc r="H159">
      <v>376825</v>
    </nc>
  </rcc>
  <rcc rId="5537" sId="1">
    <oc r="H160">
      <v>201269</v>
    </oc>
    <nc r="H160">
      <v>201782</v>
    </nc>
  </rcc>
  <rcc rId="5538" sId="1">
    <oc r="H161">
      <v>48035</v>
    </oc>
    <nc r="H161">
      <v>48815</v>
    </nc>
  </rcc>
</revisions>
</file>

<file path=xl/revisions/revisionLog10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39" sId="1">
    <oc r="F159">
      <v>809048</v>
    </oc>
    <nc r="F159">
      <v>812507</v>
    </nc>
  </rcc>
  <rcc rId="5540" sId="1">
    <oc r="G159">
      <v>196399</v>
    </oc>
    <nc r="G159">
      <v>197232</v>
    </nc>
  </rcc>
  <rcc rId="5541" sId="1">
    <oc r="F158">
      <v>467373</v>
    </oc>
    <nc r="F158">
      <v>469539</v>
    </nc>
  </rcc>
  <rcc rId="5542" sId="1">
    <oc r="G158">
      <v>113132</v>
    </oc>
    <nc r="G158">
      <v>113654</v>
    </nc>
  </rcc>
  <rcc rId="5543" sId="1">
    <oc r="F160">
      <v>319758</v>
    </oc>
    <nc r="F160">
      <v>320074</v>
    </nc>
  </rcc>
  <rcc rId="5544" sId="1">
    <oc r="G160">
      <v>77459</v>
    </oc>
    <nc r="G160">
      <v>77535</v>
    </nc>
  </rcc>
  <rcc rId="5545" sId="1">
    <oc r="F163">
      <v>105423</v>
    </oc>
    <nc r="F163">
      <v>105934</v>
    </nc>
  </rcc>
  <rcc rId="5546" sId="1">
    <oc r="G163">
      <v>25826</v>
    </oc>
    <nc r="G163">
      <v>25949</v>
    </nc>
  </rcc>
  <rcc rId="5547" sId="1">
    <oc r="F164">
      <v>300793</v>
    </oc>
    <nc r="F164">
      <v>300832</v>
    </nc>
  </rcc>
  <rcc rId="5548" sId="1">
    <oc r="G164">
      <v>72891</v>
    </oc>
    <nc r="G164">
      <v>72900</v>
    </nc>
  </rcc>
  <rcc rId="5549" sId="1">
    <oc r="F161">
      <v>128888</v>
    </oc>
    <nc r="F161">
      <v>129365</v>
    </nc>
  </rcc>
  <rcc rId="5550" sId="1">
    <oc r="G161">
      <v>31480</v>
    </oc>
    <nc r="G161">
      <v>31595</v>
    </nc>
  </rcc>
  <rcc rId="5551" sId="1">
    <oc r="F162">
      <v>135344</v>
    </oc>
    <nc r="F162">
      <v>135481</v>
    </nc>
  </rcc>
  <rcc rId="5552" sId="1">
    <oc r="G162">
      <v>33035</v>
    </oc>
    <nc r="G162">
      <v>33068</v>
    </nc>
  </rcc>
  <rcc rId="5553" sId="1">
    <oc r="F165">
      <v>170764</v>
    </oc>
    <nc r="F165">
      <v>170848</v>
    </nc>
  </rcc>
  <rcc rId="5554" sId="1">
    <oc r="G165">
      <v>41570</v>
    </oc>
    <nc r="G165">
      <v>41590</v>
    </nc>
  </rcc>
  <rcc rId="5555" sId="1">
    <oc r="F172">
      <v>153022</v>
    </oc>
    <nc r="F172">
      <v>153320</v>
    </nc>
  </rcc>
  <rcc rId="5556" sId="1">
    <oc r="G172">
      <v>37680</v>
    </oc>
    <nc r="G172">
      <v>37752</v>
    </nc>
  </rcc>
  <rcc rId="5557" sId="1">
    <oc r="F168">
      <v>456375</v>
    </oc>
    <nc r="F168">
      <v>457568</v>
    </nc>
  </rcc>
  <rcc rId="5558" sId="1">
    <oc r="G168">
      <v>110371</v>
    </oc>
    <nc r="G168">
      <v>110659</v>
    </nc>
  </rcc>
</revisions>
</file>

<file path=xl/revisions/revisionLog10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559" sId="1" ref="A186:XFD186" action="insertRow">
    <undo index="65535" exp="area" ref3D="1" dr="$A$187:$XFD$188" dn="Z_3A56BBDD_68CD_4AEA_B9E4_12391459D4C4_.wvu.Rows" sId="1"/>
  </rrc>
  <rcc rId="5560" sId="1">
    <nc r="A186" t="inlineStr">
      <is>
        <t>09.821</t>
      </is>
    </nc>
  </rcc>
  <rcc rId="5561" sId="1">
    <nc r="B186" t="inlineStr">
      <is>
        <t>PIUAC ENI-LLB projekts</t>
      </is>
    </nc>
  </rcc>
  <rcc rId="5562" sId="1">
    <nc r="D186">
      <f>SUM(E186,H186,I186:N186)</f>
    </nc>
  </rcc>
  <rcc rId="5563" sId="1">
    <nc r="E186">
      <f>SUM(F186:G186)</f>
    </nc>
  </rcc>
  <rcc rId="5564" sId="1">
    <nc r="F186">
      <v>23107</v>
    </nc>
  </rcc>
  <rcc rId="5565" sId="1">
    <nc r="G186">
      <v>5566</v>
    </nc>
  </rcc>
  <rcc rId="5566" sId="1">
    <nc r="H186">
      <v>29232</v>
    </nc>
  </rcc>
  <rcc rId="5567" sId="1">
    <nc r="K186">
      <v>29685</v>
    </nc>
  </rcc>
  <rcc rId="5568" sId="1">
    <nc r="M186">
      <v>50219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0" sId="1">
    <oc r="I222">
      <f>'\\DC1\Finanses\BUDZETS_2019\Budžets\[Pamatbudzeta_ienemumi 1 pielik _2019.xls]Sheet1'!$F$117</f>
    </oc>
    <nc r="I222">
      <f>'\\DC1\Finanses\BUDZETS_2019\Budžets\[Pamatbudzeta_ienemumi 1 pielik _2019.xls]Sheet1'!$F$117</f>
    </nc>
  </rcc>
  <rcc rId="5571" sId="1">
    <oc r="H101">
      <v>707118</v>
    </oc>
    <nc r="H101">
      <v>727118</v>
    </nc>
  </rcc>
</revisions>
</file>

<file path=xl/revisions/revisionLog10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3" sId="1">
    <oc r="H91">
      <v>517085</v>
    </oc>
    <nc r="H91">
      <v>272266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7" sId="1">
    <oc r="F16">
      <v>822313</v>
    </oc>
    <nc r="F16">
      <v>863598</v>
    </nc>
  </rcc>
  <rcc rId="5578" sId="1">
    <oc r="G16">
      <v>212943</v>
    </oc>
    <nc r="G16">
      <v>213040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9" sId="1">
    <oc r="H26">
      <v>30849</v>
    </oc>
    <nc r="H26">
      <v>34263</v>
    </nc>
  </rcc>
  <rcc rId="950" sId="1">
    <oc r="H25">
      <v>5966</v>
    </oc>
    <nc r="H25">
      <v>9328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10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79" sId="1">
    <oc r="F42">
      <v>84321</v>
    </oc>
    <nc r="F42">
      <v>84700</v>
    </nc>
  </rcc>
  <rcc rId="5580" sId="1">
    <oc r="G42">
      <v>20313</v>
    </oc>
    <nc r="G42">
      <v>20404</v>
    </nc>
  </rcc>
</revisions>
</file>

<file path=xl/revisions/revisionLog10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1" sId="1">
    <oc r="F28">
      <v>29849</v>
    </oc>
    <nc r="F28">
      <v>30482</v>
    </nc>
  </rcc>
  <rcc rId="5582" sId="1">
    <oc r="G28">
      <v>7191</v>
    </oc>
    <nc r="G28">
      <v>7343</v>
    </nc>
  </rcc>
  <rcc rId="5583" sId="1">
    <oc r="F38">
      <v>109796</v>
    </oc>
    <nc r="F38">
      <v>110439</v>
    </nc>
  </rcc>
  <rcc rId="5584" sId="1">
    <oc r="G38">
      <v>26450</v>
    </oc>
    <nc r="G38">
      <v>26605</v>
    </nc>
  </rcc>
  <rcc rId="5585" sId="1">
    <oc r="F24">
      <v>59674</v>
    </oc>
    <nc r="F24">
      <v>57947</v>
    </nc>
  </rcc>
  <rcc rId="5586" sId="1">
    <oc r="G24">
      <v>14375</v>
    </oc>
    <nc r="G24">
      <v>13960</v>
    </nc>
  </rcc>
</revisions>
</file>

<file path=xl/revisions/revisionLog10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88" sId="1">
    <oc r="F35">
      <v>176863</v>
    </oc>
    <nc r="F35">
      <v>179043</v>
    </nc>
  </rcc>
  <rcc rId="5589" sId="1">
    <oc r="G35">
      <v>47606</v>
    </oc>
    <nc r="G35">
      <v>48131</v>
    </nc>
  </rcc>
</revisions>
</file>

<file path=xl/revisions/revisionLog10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1" sId="1">
    <oc r="K48">
      <v>941242</v>
    </oc>
    <nc r="K48">
      <v>1112589</v>
    </nc>
  </rcc>
  <rcc rId="5592" sId="1">
    <oc r="K47">
      <v>2848630</v>
    </oc>
    <nc r="K47">
      <v>2812942</v>
    </nc>
  </rcc>
  <rcc rId="5593" sId="1">
    <oc r="K190">
      <v>3968391</v>
    </oc>
    <nc r="K190">
      <v>3613806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5" sId="1">
    <oc r="I222">
      <f>'\\DC1\Finanses\BUDZETS_2019\Budžets\[Pamatbudzeta_ienemumi 1 pielik _2019.xls]Sheet1'!$F$117</f>
    </oc>
    <nc r="I222">
      <f>'\\DC1\Finanses\BUDZETS_2019\Budžets\[Pamatbudzeta_ienemumi 1 pielik _2019.xls]Sheet1'!$F$117</f>
    </nc>
  </rcc>
  <rcc rId="5596" sId="1">
    <oc r="K44">
      <v>963270</v>
    </oc>
    <nc r="K44">
      <v>1195574</v>
    </nc>
  </rcc>
</revisions>
</file>

<file path=xl/revisions/revisionLog10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98" sId="1">
    <oc r="B192" t="inlineStr">
      <is>
        <t>PII Valodiņa erasmus projekts</t>
      </is>
    </oc>
    <nc r="B192" t="inlineStr">
      <is>
        <t>PII Valodiņa Erasmus projekts</t>
      </is>
    </nc>
  </rcc>
</revisions>
</file>

<file path=xl/revisions/revisionLog10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" sId="1">
    <oc r="H52">
      <v>18000</v>
    </oc>
    <nc r="H52">
      <v>20938</v>
    </nc>
  </rcc>
  <rcc rId="953" sId="1">
    <oc r="K42">
      <v>313200</v>
    </oc>
    <nc r="K42">
      <v>323214</v>
    </nc>
  </rcc>
  <rcc rId="954" sId="1">
    <oc r="H81">
      <v>8350</v>
    </oc>
    <nc r="H81">
      <v>13350</v>
    </nc>
  </rcc>
  <rcc rId="955" sId="1">
    <oc r="K76">
      <v>57711</v>
    </oc>
    <nc r="K76">
      <v>62211</v>
    </nc>
  </rcc>
  <rcc rId="956" sId="1">
    <oc r="H77">
      <v>74062</v>
    </oc>
    <nc r="H77">
      <v>71429</v>
    </nc>
  </rcc>
  <rcc rId="957" sId="1">
    <oc r="I91">
      <v>131241</v>
    </oc>
    <nc r="I91">
      <v>130576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10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0" sId="1">
    <oc r="H167">
      <v>51974</v>
    </oc>
    <nc r="H167">
      <v>55006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3" sId="1">
    <oc r="D217">
      <v>-2494268</v>
    </oc>
    <nc r="D217">
      <v>-2613808</v>
    </nc>
  </rcc>
</revisions>
</file>

<file path=xl/revisions/revisionLog10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4" sId="1">
    <oc r="I95">
      <v>414790</v>
    </oc>
    <nc r="I95">
      <v>411317</v>
    </nc>
  </rcc>
</revisions>
</file>

<file path=xl/revisions/revisionLog10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5" sId="1">
    <oc r="F148">
      <v>398694</v>
    </oc>
    <nc r="F148">
      <v>398372</v>
    </nc>
  </rcc>
  <rcc rId="5606" sId="1">
    <oc r="G148">
      <v>96845</v>
    </oc>
    <nc r="G148">
      <v>96767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08" sId="1">
    <oc r="F149">
      <v>359479</v>
    </oc>
    <nc r="F149">
      <v>363758</v>
    </nc>
  </rcc>
  <rcc rId="5609" sId="1">
    <oc r="G149">
      <v>88599</v>
    </oc>
    <nc r="G149">
      <v>89630</v>
    </nc>
  </rcc>
  <rcc rId="5610" sId="1">
    <oc r="F151">
      <v>333184</v>
    </oc>
    <nc r="F151">
      <v>337131</v>
    </nc>
  </rcc>
  <rcc rId="5611" sId="1">
    <oc r="G151">
      <v>80864</v>
    </oc>
    <nc r="G151">
      <v>81815</v>
    </nc>
  </rcc>
  <rcc rId="5612" sId="1">
    <oc r="F157">
      <v>179726</v>
    </oc>
    <nc r="F157">
      <v>181860</v>
    </nc>
  </rcc>
  <rcc rId="5613" sId="1">
    <oc r="G157">
      <v>43726</v>
    </oc>
    <nc r="G157">
      <v>44240</v>
    </nc>
  </rcc>
  <rcc rId="5614" sId="1">
    <oc r="F153">
      <v>184160</v>
    </oc>
    <nc r="F153">
      <v>186575</v>
    </nc>
  </rcc>
  <rcc rId="5615" sId="1">
    <oc r="G153">
      <v>44794</v>
    </oc>
    <nc r="G153">
      <v>45376</v>
    </nc>
  </rcc>
  <rcc rId="5616" sId="1">
    <oc r="F152">
      <v>163989</v>
    </oc>
    <nc r="F152">
      <v>165020</v>
    </nc>
  </rcc>
  <rcc rId="5617" sId="1">
    <oc r="G152">
      <v>39935</v>
    </oc>
    <nc r="G152">
      <v>40184</v>
    </nc>
  </rcc>
  <rcc rId="5618" sId="1">
    <oc r="F154">
      <v>105815</v>
    </oc>
    <nc r="F154">
      <v>106543</v>
    </nc>
  </rcc>
  <rcc rId="5619" sId="1">
    <oc r="G154">
      <v>25921</v>
    </oc>
    <nc r="G154">
      <v>26096</v>
    </nc>
  </rcc>
  <rcc rId="5620" sId="1">
    <oc r="F155">
      <v>98357</v>
    </oc>
    <nc r="F155">
      <v>98794</v>
    </nc>
  </rcc>
  <rcc rId="5621" sId="1">
    <oc r="G155">
      <v>24294</v>
    </oc>
    <nc r="G155">
      <v>24399</v>
    </nc>
  </rcc>
  <rcc rId="5622" sId="1">
    <oc r="F159">
      <v>812507</v>
    </oc>
    <nc r="F159">
      <v>815950</v>
    </nc>
  </rcc>
  <rcc rId="5623" sId="1">
    <oc r="G159">
      <v>197232</v>
    </oc>
    <nc r="G159">
      <v>198062</v>
    </nc>
  </rcc>
  <rcc rId="5624" sId="1">
    <oc r="F158">
      <v>469539</v>
    </oc>
    <nc r="F158">
      <v>470823</v>
    </nc>
  </rcc>
  <rcc rId="5625" sId="1">
    <oc r="G158">
      <v>113654</v>
    </oc>
    <nc r="G158">
      <v>113963</v>
    </nc>
  </rcc>
  <rcc rId="5626" sId="1">
    <oc r="F160">
      <v>320074</v>
    </oc>
    <nc r="F160">
      <v>321533</v>
    </nc>
  </rcc>
  <rcc rId="5627" sId="1">
    <oc r="G160">
      <v>77535</v>
    </oc>
    <nc r="G160">
      <v>77886</v>
    </nc>
  </rcc>
  <rcc rId="5628" sId="1">
    <oc r="F163">
      <v>105934</v>
    </oc>
    <nc r="F163">
      <v>105930</v>
    </nc>
  </rcc>
  <rcc rId="5629" sId="1">
    <oc r="G166">
      <v>33086</v>
    </oc>
    <nc r="G166">
      <v>33085</v>
    </nc>
  </rcc>
  <rcc rId="5630" sId="1">
    <oc r="F166">
      <v>135553</v>
    </oc>
    <nc r="F166">
      <v>135551</v>
    </nc>
  </rcc>
  <rcc rId="5631" sId="1">
    <oc r="F164">
      <v>300832</v>
    </oc>
    <nc r="F164">
      <v>302287</v>
    </nc>
  </rcc>
  <rcc rId="5632" sId="1">
    <oc r="G164">
      <v>72900</v>
    </oc>
    <nc r="G164">
      <v>73250</v>
    </nc>
  </rcc>
</revisions>
</file>

<file path=xl/revisions/revisionLog10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33" sId="1">
    <oc r="F161">
      <v>129365</v>
    </oc>
    <nc r="F161">
      <v>129600</v>
    </nc>
  </rcc>
  <rcc rId="5634" sId="1">
    <oc r="G161">
      <v>31595</v>
    </oc>
    <nc r="G161">
      <v>31651</v>
    </nc>
  </rcc>
  <rcc rId="5635" sId="1">
    <oc r="F162">
      <v>135481</v>
    </oc>
    <nc r="F162">
      <v>135485</v>
    </nc>
  </rcc>
  <rcc rId="5636" sId="1">
    <oc r="G162">
      <v>33068</v>
    </oc>
    <nc r="G162">
      <v>33069</v>
    </nc>
  </rcc>
  <rcc rId="5637" sId="1">
    <oc r="F165">
      <v>170848</v>
    </oc>
    <nc r="F165">
      <v>170842</v>
    </nc>
  </rcc>
  <rcc rId="5638" sId="1">
    <oc r="G165">
      <v>41590</v>
    </oc>
    <nc r="G165">
      <v>41588</v>
    </nc>
  </rcc>
  <rcc rId="5639" sId="1">
    <oc r="F170">
      <v>92867</v>
    </oc>
    <nc r="F170">
      <v>92869</v>
    </nc>
  </rcc>
  <rcc rId="5640" sId="1">
    <oc r="G170">
      <v>23231</v>
    </oc>
    <nc r="G170">
      <v>23232</v>
    </nc>
  </rcc>
</revisions>
</file>

<file path=xl/revisions/revisionLog10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1" sId="1">
    <oc r="F169">
      <v>208176</v>
    </oc>
    <nc r="F169">
      <v>203441</v>
    </nc>
  </rcc>
  <rcc rId="5642" sId="1">
    <oc r="G169">
      <v>50900</v>
    </oc>
    <nc r="G169">
      <v>49759</v>
    </nc>
  </rcc>
  <rcc rId="5643" sId="1">
    <oc r="F171">
      <v>268338</v>
    </oc>
    <nc r="F171">
      <v>255725</v>
    </nc>
  </rcc>
  <rcc rId="5644" sId="1">
    <oc r="G171">
      <v>65071</v>
    </oc>
    <nc r="G171">
      <v>62034</v>
    </nc>
  </rcc>
</revisions>
</file>

<file path=xl/revisions/revisionLog10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5" sId="1">
    <oc r="F172">
      <v>153320</v>
    </oc>
    <nc r="F172">
      <v>153331</v>
    </nc>
  </rcc>
  <rcc rId="5646" sId="1">
    <oc r="G172">
      <v>37752</v>
    </oc>
    <nc r="G172">
      <v>37938</v>
    </nc>
  </rcc>
</revisions>
</file>

<file path=xl/revisions/revisionLog10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7" sId="1">
    <nc r="F175">
      <v>26775</v>
    </nc>
  </rcc>
  <rcc rId="5648" sId="1">
    <nc r="G175">
      <v>6450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" sId="1">
    <oc r="D207">
      <f>'\\DC1\Finanses\[Ienemumi 1 pielik 2016_2017.xls]Sheet1'!$C$113</f>
    </oc>
    <nc r="D207">
      <f>'\\DC1\Finanses\[Ienemumi 1 pielik 2016_2017.xls]Sheet1'!$C$113</f>
    </nc>
  </rcc>
  <rcc rId="960" sId="1">
    <oc r="K162">
      <v>34800</v>
    </oc>
    <nc r="K162">
      <v>37800</v>
    </nc>
  </rcc>
  <rcc rId="961" sId="1">
    <nc r="O162" t="inlineStr">
      <is>
        <t>t.sk. 3000</t>
      </is>
    </nc>
  </rcc>
  <rrc rId="962" sId="1" ref="A72:XFD72" action="insertRow">
    <undo index="65535" exp="area" ref3D="1" dr="$A$148:$XFD$148" dn="Z_CFE03FCF_A4D8_435A_8A9B_0544466F5A93_.wvu.Rows" sId="1"/>
    <undo index="65535" exp="area" ref3D="1" dr="$A$142:$XFD$142" dn="Z_CFE03FCF_A4D8_435A_8A9B_0544466F5A93_.wvu.Rows" sId="1"/>
    <undo index="65535" exp="area" ref3D="1" dr="$A$148:$XFD$148" dn="Z_3A56BBDD_68CD_4AEA_B9E4_12391459D4C4_.wvu.Rows" sId="1"/>
    <undo index="65535" exp="area" ref3D="1" dr="$A$142:$XFD$142" dn="Z_3A56BBDD_68CD_4AEA_B9E4_12391459D4C4_.wvu.Rows" sId="1"/>
  </rrc>
  <rcc rId="963" sId="1">
    <nc r="B72" t="inlineStr">
      <is>
        <t>Stadiona rehniskā projekta izstrāde</t>
      </is>
    </nc>
  </rcc>
  <rcc rId="964" sId="1" odxf="1" dxf="1">
    <nc r="C72">
      <v>0</v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965" sId="1">
    <nc r="E71">
      <f>SUM(F71:G71)</f>
    </nc>
  </rcc>
  <rcc rId="966" sId="1">
    <nc r="E72">
      <f>SUM(F72:G72)</f>
    </nc>
  </rcc>
  <rcc rId="967" sId="1">
    <nc r="D72">
      <f>SUM(E72,H72,I72:N72)</f>
    </nc>
  </rcc>
  <rcc rId="968" sId="1">
    <nc r="K72">
      <v>200000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Sheet1!$2:$2,Sheet1!$43:$44,Sheet1!$69:$70,Sheet1!$143:$143,Sheet1!$149:$149</formula>
    <oldFormula>Sheet1!$2:$2,Sheet1!$43:$44,Sheet1!$69:$70,Sheet1!$143:$143,Sheet1!$149:$149</oldFormula>
  </rdn>
  <rcv guid="{3A56BBDD-68CD-4AEA-B9E4-12391459D4C4}" action="add"/>
</revisions>
</file>

<file path=xl/revisions/revisionLog10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49" sId="1">
    <oc r="F168">
      <v>457568</v>
    </oc>
    <nc r="F168">
      <v>467426</v>
    </nc>
  </rcc>
  <rcc rId="5650" sId="1">
    <oc r="G168">
      <v>110659</v>
    </oc>
    <nc r="G168">
      <v>113033</v>
    </nc>
  </rcc>
</revisions>
</file>

<file path=xl/revisions/revisionLog10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1" sId="1">
    <oc r="I222">
      <f>'\\DC1\Finanses\BUDZETS_2019\Budžets\[Pamatbudzeta_ienemumi 1 pielik _2019.xls]Sheet1'!$F$117</f>
    </oc>
    <nc r="I222">
      <f>'\\DC1\Finanses\BUDZETS_2019\Budžets\[Pamatbudzeta_ienemumi 1 pielik _2019.xls]Sheet1'!$F$117</f>
    </nc>
  </rcc>
</revisions>
</file>

<file path=xl/revisions/revisionLog10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2" sId="1">
    <oc r="F167">
      <v>317119</v>
    </oc>
    <nc r="F167">
      <v>319159</v>
    </nc>
  </rcc>
  <rcc rId="5653" sId="1">
    <oc r="G167">
      <v>76395</v>
    </oc>
    <nc r="G167">
      <v>76886</v>
    </nc>
  </rcc>
</revisions>
</file>

<file path=xl/revisions/revisionLog10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4" sId="1">
    <nc r="I172" t="inlineStr">
      <is>
        <t>\</t>
      </is>
    </nc>
  </rcc>
  <rcc rId="5655" sId="1">
    <oc r="D217">
      <v>-2613808</v>
    </oc>
    <nc r="D217">
      <v>-2603184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57" sId="1">
    <oc r="C13" t="inlineStr">
      <is>
        <t>2018.gada precizētais plāns</t>
      </is>
    </oc>
    <nc r="C13" t="inlineStr">
      <is>
        <t>2018.gada budžeta izpilde</t>
      </is>
    </nc>
  </rcc>
  <rcc rId="5658" sId="1">
    <oc r="C25">
      <v>80418</v>
    </oc>
    <nc r="C25">
      <v>63937</v>
    </nc>
  </rcc>
  <rcc rId="5659" sId="1">
    <oc r="C23">
      <v>66566</v>
    </oc>
    <nc r="C23">
      <v>49293</v>
    </nc>
  </rcc>
  <rcc rId="5660" sId="1">
    <oc r="C18">
      <v>119351</v>
    </oc>
    <nc r="C18">
      <v>94524</v>
    </nc>
  </rcc>
  <rcc rId="5661" sId="1">
    <oc r="C30">
      <v>35813</v>
    </oc>
    <nc r="C30">
      <v>4650</v>
    </nc>
  </rcc>
  <rcc rId="5662" sId="1">
    <oc r="C22">
      <v>96607</v>
    </oc>
    <nc r="C22">
      <v>82602</v>
    </nc>
  </rcc>
  <rcc rId="5663" sId="1">
    <oc r="C17">
      <v>139622</v>
    </oc>
    <nc r="C17">
      <v>122736</v>
    </nc>
  </rcc>
  <rcc rId="5664" sId="1">
    <oc r="C16">
      <v>1802169</v>
    </oc>
    <nc r="C16">
      <v>1555060</v>
    </nc>
  </rcc>
  <rcc rId="5665" sId="1">
    <oc r="C24">
      <v>111946</v>
    </oc>
    <nc r="C24">
      <v>82700</v>
    </nc>
  </rcc>
  <rcc rId="5666" sId="1">
    <oc r="C28">
      <v>50697</v>
    </oc>
    <nc r="C28">
      <v>48203</v>
    </nc>
  </rcc>
  <rcc rId="5667" sId="1">
    <oc r="C26">
      <v>100054</v>
    </oc>
    <nc r="C26">
      <v>85722</v>
    </nc>
  </rcc>
  <rcc rId="5668" sId="1">
    <oc r="C32">
      <v>70000</v>
    </oc>
    <nc r="C32">
      <v>24291</v>
    </nc>
  </rcc>
  <rcc rId="5669" sId="1">
    <oc r="C21">
      <v>82367</v>
    </oc>
    <nc r="C21">
      <v>78889</v>
    </nc>
  </rcc>
  <rcc rId="5670" sId="1">
    <oc r="C33">
      <v>500000</v>
    </oc>
    <nc r="C33">
      <v>0</v>
    </nc>
  </rcc>
  <rcc rId="5671" sId="1">
    <oc r="C27">
      <v>81596</v>
    </oc>
    <nc r="C27">
      <v>68573</v>
    </nc>
  </rcc>
  <rcc rId="5672" sId="1">
    <oc r="C19">
      <v>80005</v>
    </oc>
    <nc r="C19">
      <v>66030</v>
    </nc>
  </rcc>
  <rcc rId="5673" sId="1">
    <nc r="B31" t="inlineStr">
      <is>
        <t>Vēlēšanu komisija</t>
      </is>
    </nc>
  </rcc>
  <rcc rId="5674" sId="1">
    <nc r="C31">
      <v>31563</v>
    </nc>
  </rcc>
  <rcc rId="5675" sId="1">
    <oc r="C20">
      <v>60774</v>
    </oc>
    <nc r="C20">
      <v>44212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0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7" sId="1">
    <oc r="C35">
      <v>287241</v>
    </oc>
    <nc r="C35">
      <v>281283</v>
    </nc>
  </rcc>
  <rcc rId="5678" sId="1">
    <oc r="C37">
      <v>1220</v>
    </oc>
    <nc r="C37">
      <v>174</v>
    </nc>
  </rcc>
  <rcc rId="5679" sId="1">
    <oc r="C38">
      <v>144606</v>
    </oc>
    <nc r="C38">
      <v>134855</v>
    </nc>
  </rcc>
  <rcc rId="5680" sId="1">
    <oc r="C40">
      <v>150467</v>
    </oc>
    <nc r="C40">
      <v>151769</v>
    </nc>
  </rcc>
  <rcc rId="5681" sId="1">
    <oc r="C41" t="inlineStr">
      <is>
        <t>72461</t>
      </is>
    </oc>
    <nc r="C41" t="inlineStr">
      <is>
        <t>50561</t>
      </is>
    </nc>
  </rcc>
</revisions>
</file>

<file path=xl/revisions/revisionLog10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82" sId="1">
    <oc r="C42">
      <v>102264</v>
    </oc>
    <nc r="C42">
      <v>100595</v>
    </nc>
  </rcc>
  <rcc rId="5683" sId="1">
    <oc r="C43">
      <v>158300</v>
    </oc>
    <nc r="C43">
      <v>13560</v>
    </nc>
  </rcc>
  <rcc rId="5684" sId="1">
    <oc r="C45">
      <v>1227022</v>
    </oc>
    <nc r="C45">
      <v>1251387</v>
    </nc>
  </rcc>
  <rcc rId="5685" sId="1">
    <oc r="C46">
      <v>4572150</v>
    </oc>
    <nc r="C46">
      <v>4562038</v>
    </nc>
  </rcc>
  <rcc rId="5686" sId="1">
    <nc r="C49">
      <v>1277329</v>
    </nc>
  </rcc>
  <rcc rId="5687" sId="1">
    <nc r="B49" t="inlineStr">
      <is>
        <t>Lauku ielas rekonstrukcija</t>
      </is>
    </nc>
  </rcc>
  <rcc rId="5688" sId="1">
    <oc r="C44">
      <v>1724454</v>
    </oc>
    <nc r="C44">
      <v>692651</v>
    </nc>
  </rcc>
  <rcc rId="5689" sId="1">
    <oc r="C48">
      <v>1713066</v>
    </oc>
    <nc r="C48">
      <v>963280</v>
    </nc>
  </rcc>
  <rcc rId="5690" sId="1">
    <oc r="C51">
      <v>60029</v>
    </oc>
    <nc r="C51">
      <v>51010</v>
    </nc>
  </rcc>
  <rcc rId="5691" sId="1">
    <oc r="C47">
      <v>1330329</v>
    </oc>
    <nc r="C47">
      <v>1064454</v>
    </nc>
  </rcc>
  <rcc rId="5692" sId="1">
    <oc r="C41" t="inlineStr">
      <is>
        <t>50561</t>
      </is>
    </oc>
    <nc r="C41" t="inlineStr">
      <is>
        <t>50560</t>
      </is>
    </nc>
  </rcc>
</revisions>
</file>

<file path=xl/revisions/revisionLog10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93" sId="1">
    <oc r="K46">
      <v>1637714</v>
    </oc>
    <nc r="K46">
      <v>1636714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0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95" sId="1">
    <oc r="H101">
      <v>727118</v>
    </oc>
    <nc r="H101"/>
  </rcc>
  <rcc rId="5696" sId="1">
    <oc r="H16">
      <v>520573</v>
    </oc>
    <nc r="H16">
      <v>547203</v>
    </nc>
  </rcc>
  <rcc rId="5697" sId="1">
    <oc r="H30">
      <v>15000</v>
    </oc>
    <nc r="H30">
      <v>20000</v>
    </nc>
  </rcc>
  <rcc rId="5698" sId="1">
    <oc r="H25">
      <v>7581</v>
    </oc>
    <nc r="H25">
      <v>8981</v>
    </nc>
  </rcc>
  <rcc rId="5699" sId="1">
    <oc r="H69">
      <v>14148</v>
    </oc>
    <nc r="H69">
      <v>30148</v>
    </nc>
  </rcc>
  <rcc rId="5700" sId="1">
    <oc r="H18">
      <v>11860</v>
    </oc>
    <nc r="H18">
      <v>12860</v>
    </nc>
  </rcc>
  <rcc rId="5701" sId="1">
    <oc r="H63">
      <v>18841</v>
    </oc>
    <nc r="H63">
      <v>24841</v>
    </nc>
  </rcc>
  <rcc rId="5702" sId="1">
    <oc r="H61">
      <v>16765</v>
    </oc>
    <nc r="H61">
      <v>18765</v>
    </nc>
  </rcc>
  <rcc rId="5703" sId="1">
    <oc r="H19">
      <v>16855</v>
    </oc>
    <nc r="H19">
      <v>20155</v>
    </nc>
  </rcc>
  <rcc rId="5704" sId="1">
    <oc r="H20">
      <v>22430</v>
    </oc>
    <nc r="H20">
      <v>37290</v>
    </nc>
  </rcc>
</revisions>
</file>

<file path=xl/revisions/revisionLog10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05" sId="1">
    <oc r="H112">
      <v>202302</v>
    </oc>
    <nc r="H112">
      <v>210792</v>
    </nc>
  </rcc>
  <rcc rId="5706" sId="1">
    <oc r="K131">
      <v>1200</v>
    </oc>
    <nc r="K131">
      <v>66200</v>
    </nc>
  </rcc>
  <rcc rId="5707" sId="1">
    <oc r="H115">
      <v>16825</v>
    </oc>
    <nc r="H115">
      <v>24825</v>
    </nc>
  </rcc>
  <rcc rId="5708" sId="1">
    <oc r="H121">
      <v>2733</v>
    </oc>
    <nc r="H121">
      <v>8733</v>
    </nc>
  </rcc>
  <rcc rId="5709" sId="1">
    <oc r="H131">
      <v>40927</v>
    </oc>
    <nc r="H131">
      <v>45927</v>
    </nc>
  </rcc>
  <rcc rId="5710" sId="1">
    <oc r="H132">
      <v>28793</v>
    </oc>
    <nc r="H132">
      <v>39688</v>
    </nc>
  </rcc>
  <rcc rId="5711" sId="1">
    <oc r="H133">
      <v>79363</v>
    </oc>
    <nc r="H133">
      <v>91363</v>
    </nc>
  </rcc>
  <rcc rId="5712" sId="1">
    <oc r="H136">
      <v>48332</v>
    </oc>
    <nc r="H136">
      <v>56332</v>
    </nc>
  </rcc>
  <rcc rId="5713" sId="1">
    <oc r="K136">
      <v>37500</v>
    </oc>
    <nc r="K136">
      <v>107500</v>
    </nc>
  </rcc>
  <rcc rId="5714" sId="1">
    <oc r="H68">
      <v>5800</v>
    </oc>
    <nc r="H68">
      <v>7450</v>
    </nc>
  </rcc>
  <rcc rId="5715" sId="1">
    <nc r="J69">
      <v>7</v>
    </nc>
  </rcc>
  <rcc rId="5716" sId="1">
    <oc r="H143">
      <v>44784</v>
    </oc>
    <nc r="H143">
      <v>47784</v>
    </nc>
  </rcc>
  <rcc rId="5717" sId="1">
    <oc r="H148">
      <v>135860</v>
    </oc>
    <nc r="H148">
      <v>151110</v>
    </nc>
  </rcc>
  <rcc rId="5718" sId="1">
    <oc r="H149">
      <v>140039</v>
    </oc>
    <nc r="H149">
      <v>148039</v>
    </nc>
  </rcc>
  <rcc rId="5719" sId="1">
    <oc r="H151">
      <v>116692</v>
    </oc>
    <nc r="H151">
      <v>137692</v>
    </nc>
  </rcc>
  <rcc rId="5720" sId="1">
    <oc r="H157">
      <v>46261</v>
    </oc>
    <nc r="H157">
      <v>50261</v>
    </nc>
  </rcc>
  <rcc rId="5721" sId="1">
    <oc r="H152">
      <v>75472</v>
    </oc>
    <nc r="H152">
      <v>89672</v>
    </nc>
  </rcc>
  <rcc rId="5722" sId="1">
    <oc r="H153">
      <v>76725</v>
    </oc>
    <nc r="H153">
      <v>80725</v>
    </nc>
  </rcc>
  <rcc rId="5723" sId="1">
    <oc r="H154">
      <v>47365</v>
    </oc>
    <nc r="H154">
      <v>52465</v>
    </nc>
  </rcc>
  <rcc rId="5724" sId="1">
    <oc r="H158">
      <v>151159</v>
    </oc>
    <nc r="H158">
      <v>153159</v>
    </nc>
  </rcc>
  <rcc rId="5725" sId="1">
    <oc r="H159">
      <v>376825</v>
    </oc>
    <nc r="H159">
      <v>407825</v>
    </nc>
  </rcc>
  <rcc rId="5726" sId="1">
    <oc r="H156">
      <v>64598</v>
    </oc>
    <nc r="H156">
      <v>69598</v>
    </nc>
  </rcc>
  <rcc rId="5727" sId="1">
    <oc r="H161">
      <v>48815</v>
    </oc>
    <nc r="H161">
      <v>54765</v>
    </nc>
  </rcc>
  <rcc rId="5728" sId="1">
    <oc r="H162">
      <v>44980</v>
    </oc>
    <nc r="H162">
      <v>55980</v>
    </nc>
  </rcc>
  <rcc rId="5729" sId="1">
    <oc r="H163">
      <v>43773</v>
    </oc>
    <nc r="H163">
      <v>45473</v>
    </nc>
  </rcc>
  <rcc rId="5730" sId="1">
    <oc r="H164">
      <v>144480</v>
    </oc>
    <nc r="H164">
      <v>197480</v>
    </nc>
  </rcc>
  <rcc rId="5731" sId="1">
    <oc r="H165">
      <v>87043</v>
    </oc>
    <nc r="H165">
      <v>109543</v>
    </nc>
  </rcc>
  <rcc rId="5732" sId="1">
    <oc r="H166">
      <v>80137</v>
    </oc>
    <nc r="H166">
      <v>84037</v>
    </nc>
  </rcc>
  <rcc rId="5733" sId="1">
    <oc r="H171">
      <v>149720</v>
    </oc>
    <nc r="H171">
      <v>165920</v>
    </nc>
  </rcc>
  <rcc rId="5734" sId="1">
    <oc r="H172">
      <v>38509</v>
    </oc>
    <nc r="H172">
      <v>54629</v>
    </nc>
  </rcc>
  <rcc rId="5735" sId="1">
    <oc r="H167">
      <v>55006</v>
    </oc>
    <nc r="H167">
      <v>75006</v>
    </nc>
  </rcc>
  <rcc rId="5736" sId="1">
    <oc r="H199">
      <v>33237</v>
    </oc>
    <nc r="H199">
      <v>35237</v>
    </nc>
  </rcc>
  <rcc rId="5737" sId="1">
    <oc r="H200">
      <v>90580</v>
    </oc>
    <nc r="H200">
      <v>102580</v>
    </nc>
  </rcc>
  <rcc rId="5738" sId="1">
    <oc r="H203">
      <v>24655</v>
    </oc>
    <nc r="H203">
      <v>126655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oc r="K140">
      <v>23920</v>
    </oc>
    <nc r="K140">
      <v>20620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0" sId="1">
    <oc r="B72" t="inlineStr">
      <is>
        <t>Stadiona rehniskā projekta izstrāde</t>
      </is>
    </oc>
    <nc r="B72" t="inlineStr">
      <is>
        <t>Stadiona tehniskā projekta izstrāde</t>
      </is>
    </nc>
  </rcc>
  <rrc rId="971" sId="1" ref="A49:XFD49" action="insertRow">
    <undo index="65535" exp="area" ref3D="1" dr="$A$149:$XFD$149" dn="Z_3A56BBDD_68CD_4AEA_B9E4_12391459D4C4_.wvu.Rows" sId="1"/>
    <undo index="65535" exp="area" ref3D="1" dr="$A$143:$XFD$143" dn="Z_3A56BBDD_68CD_4AEA_B9E4_12391459D4C4_.wvu.Rows" sId="1"/>
    <undo index="65535" exp="area" ref3D="1" dr="$A$69:$XFD$70" dn="Z_3A56BBDD_68CD_4AEA_B9E4_12391459D4C4_.wvu.Rows" sId="1"/>
    <undo index="65535" exp="area" ref3D="1" dr="$A$149:$XFD$149" dn="Z_CFE03FCF_A4D8_435A_8A9B_0544466F5A93_.wvu.Rows" sId="1"/>
    <undo index="65535" exp="area" ref3D="1" dr="$A$143:$XFD$143" dn="Z_CFE03FCF_A4D8_435A_8A9B_0544466F5A93_.wvu.Rows" sId="1"/>
    <undo index="65535" exp="area" ref3D="1" dr="$A$69:$XFD$70" dn="Z_CFE03FCF_A4D8_435A_8A9B_0544466F5A93_.wvu.Rows" sId="1"/>
  </rrc>
  <rcc rId="972" sId="1">
    <nc r="A49" t="inlineStr">
      <is>
        <t>04.510.</t>
      </is>
    </nc>
  </rcc>
  <rcc rId="973" sId="1">
    <nc r="B49" t="inlineStr">
      <is>
        <t>Liepājas šosejas rekonstrukcija Dobelē</t>
      </is>
    </nc>
  </rcc>
  <rcc rId="974" sId="1">
    <nc r="C49">
      <v>0</v>
    </nc>
  </rcc>
  <rcc rId="975" sId="1">
    <nc r="D49">
      <f>SUM(E49,H49,I49:N49)</f>
    </nc>
  </rcc>
  <rcc rId="976" sId="1">
    <nc r="E49">
      <f>SUM(F49:G49)</f>
    </nc>
  </rcc>
  <rcc rId="977" sId="1">
    <nc r="K49">
      <v>307000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39" sId="1">
    <nc r="H90">
      <v>22000</v>
    </nc>
  </rcc>
</revisions>
</file>

<file path=xl/revisions/revisionLog1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0" sId="1">
    <oc r="H112">
      <v>210792</v>
    </oc>
    <nc r="H112">
      <v>212792</v>
    </nc>
  </rcc>
</revisions>
</file>

<file path=xl/revisions/revisionLog1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1" sId="1">
    <oc r="H183">
      <v>67747</v>
    </oc>
    <nc r="H183">
      <v>72158</v>
    </nc>
  </rcc>
</revisions>
</file>

<file path=xl/revisions/revisionLog1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2" sId="1">
    <oc r="B138" t="inlineStr">
      <is>
        <t>Dobeles kultūras nama renovācija</t>
      </is>
    </oc>
    <nc r="B138" t="inlineStr">
      <is>
        <t>Dobeles kultūras nama renovācija, aprīkojums</t>
      </is>
    </nc>
  </rcc>
  <rcc rId="5743" sId="1">
    <nc r="H138">
      <v>150000</v>
    </nc>
  </rcc>
  <rcc rId="5744" sId="1">
    <oc r="K72">
      <v>746258</v>
    </oc>
    <nc r="K72">
      <v>656258</v>
    </nc>
  </rcc>
  <rcc rId="5745" sId="1">
    <oc r="J69">
      <v>7</v>
    </oc>
    <nc r="J69"/>
  </rcc>
</revisions>
</file>

<file path=xl/revisions/revisionLog1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6" sId="1">
    <oc r="C56">
      <v>114920</v>
    </oc>
    <nc r="C56">
      <v>110000</v>
    </nc>
  </rcc>
  <rcc rId="5747" sId="1">
    <oc r="C57">
      <v>9075</v>
    </oc>
    <nc r="C57">
      <v>40637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1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49" sId="1">
    <oc r="C65">
      <v>31550</v>
    </oc>
    <nc r="C65">
      <v>13509</v>
    </nc>
  </rcc>
  <rcc rId="5750" sId="1">
    <oc r="C67">
      <v>14870</v>
    </oc>
    <nc r="C67">
      <v>19652</v>
    </nc>
  </rcc>
  <rcc rId="5751" sId="1">
    <oc r="C69">
      <v>90841</v>
    </oc>
    <nc r="C69">
      <v>72775</v>
    </nc>
  </rcc>
  <rcc rId="5752" sId="1">
    <oc r="C64">
      <v>15990</v>
    </oc>
    <nc r="C64">
      <v>14475</v>
    </nc>
  </rcc>
  <rcc rId="5753" sId="1">
    <oc r="C63">
      <v>119939</v>
    </oc>
    <nc r="C63">
      <v>113263</v>
    </nc>
  </rcc>
  <rcc rId="5754" sId="1">
    <oc r="C61">
      <v>28476</v>
    </oc>
    <nc r="C61">
      <v>27949</v>
    </nc>
  </rcc>
  <rcc rId="5755" sId="1">
    <oc r="C70">
      <v>8460</v>
    </oc>
    <nc r="C70">
      <v>5162</v>
    </nc>
  </rcc>
  <rcc rId="5756" sId="1">
    <oc r="C62">
      <v>8225</v>
    </oc>
    <nc r="C62">
      <v>4206</v>
    </nc>
  </rcc>
  <rcc rId="5757" sId="1">
    <oc r="C68">
      <v>18995</v>
    </oc>
    <nc r="C68">
      <v>14624</v>
    </nc>
  </rcc>
  <rcc rId="5758" sId="1">
    <oc r="C66">
      <v>53565</v>
    </oc>
    <nc r="C66">
      <v>41990</v>
    </nc>
  </rcc>
</revisions>
</file>

<file path=xl/revisions/revisionLog1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9" sId="1">
    <oc r="C72">
      <v>295891</v>
    </oc>
    <nc r="C72">
      <v>189512</v>
    </nc>
  </rcc>
  <rcc rId="5760" sId="1">
    <oc r="C69">
      <v>72775</v>
    </oc>
    <nc r="C69">
      <v>75363</v>
    </nc>
  </rcc>
</revisions>
</file>

<file path=xl/revisions/revisionLog1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61" sId="1">
    <oc r="C75">
      <v>476084</v>
    </oc>
    <nc r="C75">
      <v>489151</v>
    </nc>
  </rcc>
  <rcc rId="5762" sId="1">
    <oc r="C77">
      <v>1459414</v>
    </oc>
    <nc r="C77">
      <v>1444719</v>
    </nc>
  </rcc>
</revisions>
</file>

<file path=xl/revisions/revisionLog1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63" sId="1">
    <oc r="C85">
      <v>150400</v>
    </oc>
    <nc r="C85">
      <v>138153</v>
    </nc>
  </rcc>
  <rcc rId="5764" sId="1">
    <oc r="C83">
      <v>131110</v>
    </oc>
    <nc r="C83">
      <v>45224</v>
    </nc>
  </rcc>
  <rcc rId="5765" sId="1">
    <oc r="C84">
      <v>67651</v>
    </oc>
    <nc r="C84">
      <v>80000</v>
    </nc>
  </rcc>
  <rcc rId="5766" sId="1">
    <nc r="B78" t="inlineStr">
      <is>
        <t>Brīvdabas estrāde</t>
      </is>
    </nc>
  </rcc>
  <rcc rId="5767" sId="1">
    <nc r="C78">
      <v>255244</v>
    </nc>
  </rcc>
  <rcc rId="5768" sId="1">
    <nc r="B79" t="inlineStr">
      <is>
        <t>Dobeles pilsētas stadiona rekon.</t>
      </is>
    </nc>
  </rcc>
  <rcc rId="5769" sId="1">
    <nc r="C79">
      <v>33263</v>
    </nc>
  </rcc>
  <rcc rId="5770" sId="1">
    <oc r="C94">
      <v>207310</v>
    </oc>
    <nc r="C94">
      <v>204004</v>
    </nc>
  </rcc>
  <rcc rId="5771" sId="1">
    <oc r="C90">
      <v>135127</v>
    </oc>
    <nc r="C90">
      <v>115818</v>
    </nc>
  </rcc>
  <rcc rId="5772" sId="1">
    <oc r="C89">
      <v>21500</v>
    </oc>
    <nc r="C89">
      <v>21499</v>
    </nc>
  </rcc>
  <rcc rId="5773" sId="1">
    <oc r="C91">
      <v>193369</v>
    </oc>
    <nc r="C91">
      <v>204607</v>
    </nc>
  </rcc>
</revisions>
</file>

<file path=xl/revisions/revisionLog1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74" sId="1">
    <nc r="B76" t="inlineStr">
      <is>
        <t>Reemigracijas veicināšana</t>
      </is>
    </nc>
  </rcc>
  <rcc rId="5775" sId="1">
    <nc r="C76">
      <v>7026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9" sId="1">
    <oc r="D209">
      <f>'\\DC1\Finanses\[Ienemumi 1 pielik 2016_2017.xls]Sheet1'!$C$113</f>
    </oc>
    <nc r="D209">
      <f>'\\DC1\Finanses\[Ienemumi 1 pielik 2016_2017.xls]Sheet1'!$C$113</f>
    </nc>
  </rcc>
  <rfmt sheetId="1" sqref="D51">
    <dxf>
      <numFmt numFmtId="165" formatCode="#,##0.00\ &quot;€&quot;"/>
    </dxf>
  </rfmt>
  <rfmt sheetId="1" sqref="D51">
    <dxf>
      <numFmt numFmtId="4" formatCode="#,##0.00"/>
    </dxf>
  </rfmt>
  <rfmt sheetId="1" sqref="D51" start="0" length="0">
    <dxf>
      <numFmt numFmtId="30" formatCode="@"/>
    </dxf>
  </rfmt>
  <rfmt sheetId="1" sqref="D51">
    <dxf>
      <numFmt numFmtId="0" formatCode="General"/>
    </dxf>
  </rfmt>
  <rcc rId="980" sId="1">
    <oc r="D51">
      <f>D39+D40+D41+D42+D43+D44+D45+D46+D47+D48+D50</f>
    </oc>
    <nc r="D51">
      <f>D39+D40+D41+D42+D43+D44+D45+D46+D47+D48+D50+D49</f>
    </nc>
  </rcc>
  <rcc rId="981" sId="1" odxf="1" dxf="1">
    <oc r="E51">
      <f>E39+E40+E41+E42+E43+E44+E45+E46+E47+E48+E50</f>
    </oc>
    <nc r="E51">
      <f>E39+E40+E41+E42+E43+E44+E45+E46+E47+E48+E50+E49</f>
    </nc>
    <odxf>
      <numFmt numFmtId="30" formatCode="@"/>
    </odxf>
    <ndxf>
      <numFmt numFmtId="0" formatCode="General"/>
    </ndxf>
  </rcc>
  <rcc rId="982" sId="1" odxf="1" dxf="1">
    <oc r="F51">
      <f>F39+F40+F41+F42+F43+F44+F45+F46+F47+F48+F50</f>
    </oc>
    <nc r="F51">
      <f>F39+F40+F41+F42+F43+F44+F45+F46+F47+F48+F50+F49</f>
    </nc>
    <odxf>
      <numFmt numFmtId="30" formatCode="@"/>
    </odxf>
    <ndxf>
      <numFmt numFmtId="0" formatCode="General"/>
    </ndxf>
  </rcc>
  <rcc rId="983" sId="1" odxf="1" dxf="1">
    <oc r="G51">
      <f>G39+G40+G41+G42+G43+G44+G45+G46+G47+G48+G50</f>
    </oc>
    <nc r="G51">
      <f>G39+G40+G41+G42+G43+G44+G45+G46+G47+G48+G50+G49</f>
    </nc>
    <odxf>
      <numFmt numFmtId="30" formatCode="@"/>
    </odxf>
    <ndxf>
      <numFmt numFmtId="0" formatCode="General"/>
    </ndxf>
  </rcc>
  <rcc rId="984" sId="1" odxf="1" dxf="1">
    <oc r="H51">
      <f>H39+H40+H41+H42+H43+H44+H45+H46+H47+H48+H50</f>
    </oc>
    <nc r="H51">
      <f>H39+H40+H41+H42+H43+H44+H45+H46+H47+H48+H50+H49</f>
    </nc>
    <odxf>
      <numFmt numFmtId="30" formatCode="@"/>
    </odxf>
    <ndxf>
      <numFmt numFmtId="0" formatCode="General"/>
    </ndxf>
  </rcc>
  <rcc rId="985" sId="1" odxf="1" dxf="1">
    <oc r="I51">
      <f>I39+I40+I41+I42+I43+I44+I45+I46+I47+I48+I50</f>
    </oc>
    <nc r="I51">
      <f>I39+I40+I41+I42+I43+I44+I45+I46+I47+I48+I50+I49</f>
    </nc>
    <odxf>
      <numFmt numFmtId="30" formatCode="@"/>
    </odxf>
    <ndxf>
      <numFmt numFmtId="0" formatCode="General"/>
    </ndxf>
  </rcc>
  <rcc rId="986" sId="1" odxf="1" dxf="1">
    <oc r="J51">
      <f>J39+J40+J41+J42+J43+J44+J45+J46+J47+J48+J50</f>
    </oc>
    <nc r="J51">
      <f>J39+J40+J41+J42+J43+J44+J45+J46+J47+J48+J50+J49</f>
    </nc>
    <odxf>
      <numFmt numFmtId="30" formatCode="@"/>
    </odxf>
    <ndxf>
      <numFmt numFmtId="0" formatCode="General"/>
    </ndxf>
  </rcc>
  <rcc rId="987" sId="1" odxf="1" dxf="1">
    <oc r="K51">
      <f>K39+K40+K41+K42+K43+K44+K45+K46+K47+K48+K50</f>
    </oc>
    <nc r="K51">
      <f>K39+K40+K41+K42+K43+K44+K45+K46+K47+K48+K50+K49</f>
    </nc>
    <odxf>
      <numFmt numFmtId="30" formatCode="@"/>
    </odxf>
    <ndxf>
      <numFmt numFmtId="0" formatCode="General"/>
    </ndxf>
  </rcc>
  <rcc rId="988" sId="1" odxf="1" dxf="1">
    <oc r="L51">
      <f>L39+L40+L41+L42+L43+L44+L45+L46+L47+L48+L50</f>
    </oc>
    <nc r="L51">
      <f>L39+L40+L41+L42+L43+L44+L45+L46+L47+L48+L50+L49</f>
    </nc>
    <odxf>
      <numFmt numFmtId="30" formatCode="@"/>
    </odxf>
    <ndxf>
      <numFmt numFmtId="0" formatCode="General"/>
    </ndxf>
  </rcc>
  <rcc rId="989" sId="1" odxf="1" dxf="1">
    <oc r="M51">
      <f>M39+M40+M41+M42+M43+M44+M45+M46+M47+M48+M50</f>
    </oc>
    <nc r="M51">
      <f>M39+M40+M41+M42+M43+M44+M45+M46+M47+M48+M50+M49</f>
    </nc>
    <odxf>
      <numFmt numFmtId="30" formatCode="@"/>
    </odxf>
    <ndxf>
      <numFmt numFmtId="0" formatCode="General"/>
    </ndxf>
  </rcc>
  <rcc rId="990" sId="1" odxf="1" dxf="1">
    <oc r="N51">
      <f>N39+N40+N41+N42+N43+N44+N45+N46+N47+N48+N50</f>
    </oc>
    <nc r="N51">
      <f>N39+N40+N41+N42+N43+N44+N45+N46+N47+N48+N50+N49</f>
    </nc>
    <odxf>
      <numFmt numFmtId="30" formatCode="@"/>
    </odxf>
    <ndxf>
      <numFmt numFmtId="0" formatCode="General"/>
    </ndxf>
  </rcc>
</revisions>
</file>

<file path=xl/revisions/revisionLog1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76" sId="1">
    <oc r="C93">
      <v>13297</v>
    </oc>
    <nc r="C93">
      <v>13296</v>
    </nc>
  </rcc>
  <rcc rId="5777" sId="1">
    <oc r="C97">
      <v>18942</v>
    </oc>
    <nc r="C97">
      <v>10448</v>
    </nc>
  </rcc>
  <rcc rId="5778" sId="1">
    <oc r="C92">
      <v>11568</v>
    </oc>
    <nc r="C92">
      <v>9766</v>
    </nc>
  </rcc>
  <rcc rId="5779" sId="1">
    <oc r="C98">
      <v>155550</v>
    </oc>
    <nc r="C98">
      <v>165465</v>
    </nc>
  </rcc>
  <rcc rId="5780" sId="1">
    <oc r="C87">
      <v>91000</v>
    </oc>
    <nc r="C87">
      <v>93462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1" sId="1">
    <oc r="C100">
      <v>247836</v>
    </oc>
    <nc r="C100"/>
  </rcc>
  <rcc rId="5782" sId="1">
    <oc r="C101">
      <v>23791</v>
    </oc>
    <nc r="C101">
      <v>0</v>
    </nc>
  </rcc>
  <rcc rId="5783" sId="1">
    <oc r="C95">
      <v>391247</v>
    </oc>
    <nc r="C95">
      <v>424913</v>
    </nc>
  </rcc>
</revisions>
</file>

<file path=xl/revisions/revisionLog1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4" sId="1">
    <oc r="C96">
      <v>15000</v>
    </oc>
    <nc r="C96">
      <v>0</v>
    </nc>
  </rcc>
</revisions>
</file>

<file path=xl/revisions/revisionLog1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5" sId="1">
    <oc r="C91">
      <v>204607</v>
    </oc>
    <nc r="C91">
      <v>183258</v>
    </nc>
  </rcc>
</revisions>
</file>

<file path=xl/revisions/revisionLog1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6" sId="1">
    <oc r="C95">
      <v>424913</v>
    </oc>
    <nc r="C95">
      <v>388915</v>
    </nc>
  </rcc>
  <rcc rId="5787" sId="1">
    <oc r="C56">
      <v>110000</v>
    </oc>
    <nc r="C56">
      <v>47909</v>
    </nc>
  </rcc>
</revisions>
</file>

<file path=xl/revisions/revisionLog1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8" sId="1">
    <oc r="C54">
      <v>62091</v>
    </oc>
    <nc r="C54">
      <v>0</v>
    </nc>
  </rcc>
  <rcc rId="5789" sId="1">
    <oc r="C56">
      <v>47909</v>
    </oc>
    <nc r="C56">
      <v>110000</v>
    </nc>
  </rcc>
</revisions>
</file>

<file path=xl/revisions/revisionLog1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0" sId="1">
    <oc r="C40">
      <v>151769</v>
    </oc>
    <nc r="C40">
      <v>151804</v>
    </nc>
  </rcc>
</revisions>
</file>

<file path=xl/revisions/revisionLog1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1" sId="1">
    <oc r="C38">
      <v>134855</v>
    </oc>
    <nc r="C38">
      <v>134815</v>
    </nc>
  </rcc>
  <rcc rId="5792" sId="1">
    <oc r="C16">
      <v>1555060</v>
    </oc>
    <nc r="C16">
      <v>1560346</v>
    </nc>
  </rcc>
</revisions>
</file>

<file path=xl/revisions/revisionLog1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3" sId="1">
    <oc r="C104">
      <v>4559</v>
    </oc>
    <nc r="C104">
      <v>3133</v>
    </nc>
  </rcc>
  <rcc rId="5794" sId="1">
    <oc r="C105">
      <v>5771</v>
    </oc>
    <nc r="C105">
      <v>2066</v>
    </nc>
  </rcc>
  <rcc rId="5795" sId="1">
    <oc r="C106">
      <v>6339</v>
    </oc>
    <nc r="C106">
      <v>3674</v>
    </nc>
  </rcc>
  <rcc rId="5796" sId="1">
    <oc r="C107">
      <v>23994</v>
    </oc>
    <nc r="C107">
      <v>22011</v>
    </nc>
  </rcc>
  <rcc rId="5797" sId="1">
    <oc r="C108">
      <v>2298</v>
    </oc>
    <nc r="C108">
      <v>1174</v>
    </nc>
  </rcc>
  <rcc rId="5798" sId="1">
    <oc r="C109">
      <v>3073</v>
    </oc>
    <nc r="C109">
      <v>1852</v>
    </nc>
  </rcc>
  <rcc rId="5799" sId="1">
    <oc r="C110">
      <v>66025</v>
    </oc>
    <nc r="C110">
      <v>74231</v>
    </nc>
  </rcc>
</revisions>
</file>

<file path=xl/revisions/revisionLog1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00" sId="1">
    <oc r="C121">
      <v>10674</v>
    </oc>
    <nc r="C121">
      <v>9595</v>
    </nc>
  </rcc>
  <rcc rId="5801" sId="1">
    <oc r="C134">
      <v>8850</v>
    </oc>
    <nc r="C134">
      <v>7165</v>
    </nc>
  </rcc>
  <rcc rId="5802" sId="1">
    <oc r="C128">
      <v>13094</v>
    </oc>
    <nc r="C128">
      <v>12408</v>
    </nc>
  </rcc>
  <rcc rId="5803" sId="1">
    <oc r="C127">
      <v>11658</v>
    </oc>
    <nc r="C127">
      <v>10839</v>
    </nc>
  </rcc>
  <rcc rId="5804" sId="1">
    <oc r="C131">
      <v>82636</v>
    </oc>
    <nc r="C131">
      <v>74217</v>
    </nc>
  </rcc>
  <rcc rId="5805" sId="1">
    <oc r="C119">
      <v>216241</v>
    </oc>
    <nc r="C119">
      <v>198176</v>
    </nc>
  </rcc>
  <rcc rId="5806" sId="1">
    <oc r="C143">
      <v>126317</v>
    </oc>
    <nc r="C143">
      <v>103619</v>
    </nc>
  </rcc>
  <rcc rId="5807" sId="1">
    <oc r="C138">
      <v>1977721</v>
    </oc>
    <nc r="C138">
      <v>2273741</v>
    </nc>
  </rcc>
  <rcc rId="5808" sId="1">
    <oc r="C133">
      <v>230187</v>
    </oc>
    <nc r="C133">
      <v>198040</v>
    </nc>
  </rcc>
  <rcc rId="5809" sId="1">
    <oc r="C112">
      <v>355046</v>
    </oc>
    <nc r="C112">
      <v>336560</v>
    </nc>
  </rcc>
  <rcc rId="5810" sId="1">
    <oc r="C142">
      <v>72543</v>
    </oc>
    <nc r="C142">
      <v>73054</v>
    </nc>
  </rcc>
  <rcc rId="5811" sId="1">
    <oc r="C124">
      <v>11808</v>
    </oc>
    <nc r="C124">
      <v>11170</v>
    </nc>
  </rcc>
  <rcc rId="5812" sId="1">
    <oc r="C135">
      <v>54024</v>
    </oc>
    <nc r="C135">
      <v>51380</v>
    </nc>
  </rcc>
  <rcc rId="5813" sId="1">
    <oc r="C115">
      <v>56326</v>
    </oc>
    <nc r="C115">
      <v>51103</v>
    </nc>
  </rcc>
  <rcc rId="5814" sId="1">
    <oc r="C120">
      <v>13534</v>
    </oc>
    <nc r="C120">
      <v>12381</v>
    </nc>
  </rcc>
  <rcc rId="5815" sId="1">
    <oc r="C132">
      <v>47562</v>
    </oc>
    <nc r="C132">
      <v>46131</v>
    </nc>
  </rcc>
  <rcc rId="5816" sId="1">
    <oc r="C122">
      <v>11027</v>
    </oc>
    <nc r="C122">
      <v>10566</v>
    </nc>
  </rcc>
  <rcc rId="5817" sId="1">
    <oc r="C125">
      <v>9387</v>
    </oc>
    <nc r="C125">
      <v>8646</v>
    </nc>
  </rcc>
  <rcc rId="5818" sId="1">
    <oc r="C137">
      <v>226466</v>
    </oc>
    <nc r="C137">
      <v>243839</v>
    </nc>
  </rcc>
  <rcc rId="5819" sId="1">
    <oc r="C141">
      <v>230063</v>
    </oc>
    <nc r="C141">
      <v>219337</v>
    </nc>
  </rcc>
  <rcc rId="5820" sId="1">
    <oc r="C117">
      <v>87175</v>
    </oc>
    <nc r="C117">
      <v>80099</v>
    </nc>
  </rcc>
  <rcc rId="5821" sId="1">
    <oc r="C123">
      <v>18636</v>
    </oc>
    <nc r="C123">
      <v>14466</v>
    </nc>
  </rcc>
  <rcc rId="5822" sId="1">
    <oc r="C136">
      <v>95106</v>
    </oc>
    <nc r="C136">
      <v>110638</v>
    </nc>
  </rcc>
  <rcc rId="5823" sId="1">
    <oc r="C114">
      <v>30521</v>
    </oc>
    <nc r="C114">
      <v>25471</v>
    </nc>
  </rcc>
  <rcc rId="5824" sId="1">
    <oc r="C113">
      <v>8839</v>
    </oc>
    <nc r="C113">
      <v>5351</v>
    </nc>
  </rcc>
  <rcc rId="5825" sId="1">
    <oc r="C129">
      <v>10310</v>
    </oc>
    <nc r="C129">
      <v>9685</v>
    </nc>
  </rcc>
  <rcc rId="5826" sId="1">
    <oc r="C126">
      <v>16498</v>
    </oc>
    <nc r="C126">
      <v>15459</v>
    </nc>
  </rcc>
  <rcc rId="5827" sId="1">
    <oc r="C145">
      <v>142030</v>
    </oc>
    <nc r="C145">
      <v>137394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1" sId="1">
    <oc r="K16">
      <v>120340</v>
    </oc>
    <nc r="K16">
      <v>121340</v>
    </nc>
  </rcc>
</revisions>
</file>

<file path=xl/revisions/revisionLog1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28" sId="1">
    <oc r="C148">
      <v>692954</v>
    </oc>
    <nc r="C148">
      <v>678521</v>
    </nc>
  </rcc>
  <rcc rId="5829" sId="1">
    <oc r="C149">
      <v>824979</v>
    </oc>
    <nc r="C149">
      <v>802983</v>
    </nc>
  </rcc>
  <rcc rId="5830" sId="1">
    <oc r="C151">
      <v>608251</v>
    </oc>
    <nc r="C151">
      <v>581472</v>
    </nc>
  </rcc>
  <rcc rId="5831" sId="1">
    <oc r="C152">
      <v>369986</v>
    </oc>
    <nc r="C152">
      <v>447500</v>
    </nc>
  </rcc>
  <rcc rId="5832" sId="1">
    <oc r="C153">
      <v>329361</v>
    </oc>
    <nc r="C153">
      <v>320839</v>
    </nc>
  </rcc>
  <rcc rId="5833" sId="1">
    <oc r="C154">
      <v>200181</v>
    </oc>
    <nc r="C154">
      <v>188918</v>
    </nc>
  </rcc>
</revisions>
</file>

<file path=xl/revisions/revisionLog1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34" sId="1">
    <oc r="C157">
      <v>329314</v>
    </oc>
    <nc r="C157">
      <v>319467</v>
    </nc>
  </rcc>
  <rcc rId="5835" sId="1">
    <oc r="C158">
      <v>935320</v>
    </oc>
    <nc r="C158">
      <v>920252</v>
    </nc>
  </rcc>
  <rcc rId="5836" sId="1">
    <oc r="C159">
      <v>1682096</v>
    </oc>
    <nc r="C159">
      <v>169514</v>
    </nc>
  </rcc>
  <rcc rId="5837" sId="1">
    <oc r="C160">
      <v>863079</v>
    </oc>
    <nc r="C160">
      <v>525398</v>
    </nc>
  </rcc>
  <rcc rId="5838" sId="1">
    <oc r="C161">
      <v>258769</v>
    </oc>
    <nc r="C161">
      <v>266822</v>
    </nc>
  </rcc>
  <rcc rId="5839" sId="1">
    <oc r="C162">
      <v>286276</v>
    </oc>
    <nc r="C162">
      <v>279673</v>
    </nc>
  </rcc>
  <rcc rId="5840" sId="1">
    <oc r="C163">
      <v>237338</v>
    </oc>
    <nc r="C163">
      <v>206621</v>
    </nc>
  </rcc>
  <rcc rId="5841" sId="1">
    <oc r="C164">
      <v>617193</v>
    </oc>
    <nc r="C164">
      <v>611935</v>
    </nc>
  </rcc>
  <rcc rId="5842" sId="1">
    <oc r="C165">
      <v>367611</v>
    </oc>
    <nc r="C165">
      <v>360693</v>
    </nc>
  </rcc>
  <rcc rId="5843" sId="1">
    <oc r="C166">
      <v>292807</v>
    </oc>
    <nc r="C166">
      <v>281519</v>
    </nc>
  </rcc>
  <rcc rId="5844" sId="1">
    <oc r="C167">
      <v>689174</v>
    </oc>
    <nc r="C167">
      <v>689046</v>
    </nc>
  </rcc>
  <rcc rId="5845" sId="1">
    <oc r="C168">
      <v>939564</v>
    </oc>
    <nc r="C168">
      <v>922859</v>
    </nc>
  </rcc>
  <rcc rId="5846" sId="1">
    <oc r="C169">
      <v>721185</v>
    </oc>
    <nc r="C169">
      <v>673434</v>
    </nc>
  </rcc>
  <rcc rId="5847" sId="1">
    <oc r="C170">
      <v>156731</v>
    </oc>
    <nc r="C170">
      <v>155010</v>
    </nc>
  </rcc>
  <rcc rId="5848" sId="1">
    <oc r="C171">
      <v>590236</v>
    </oc>
    <nc r="C171">
      <v>442902</v>
    </nc>
  </rcc>
  <rcc rId="5849" sId="1">
    <oc r="C172">
      <v>235343</v>
    </oc>
    <nc r="C172">
      <v>222307</v>
    </nc>
  </rcc>
  <rcc rId="5850" sId="1">
    <nc r="C176">
      <v>43755</v>
    </nc>
  </rcc>
  <rcc rId="5851" sId="1">
    <oc r="C177">
      <v>109633</v>
    </oc>
    <nc r="C177">
      <v>101384</v>
    </nc>
  </rcc>
  <rcc rId="5852" sId="1">
    <oc r="C178">
      <v>339918</v>
    </oc>
    <nc r="C178">
      <v>330904</v>
    </nc>
  </rcc>
  <rcc rId="5853" sId="1">
    <oc r="C180">
      <v>403053</v>
    </oc>
    <nc r="C180">
      <v>407361</v>
    </nc>
  </rcc>
</revisions>
</file>

<file path=xl/revisions/revisionLog1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4" sId="1">
    <oc r="C182">
      <v>31962</v>
    </oc>
    <nc r="C182">
      <v>53242</v>
    </nc>
  </rcc>
  <rcc rId="5855" sId="1">
    <oc r="C183">
      <v>186988</v>
    </oc>
    <nc r="C183">
      <v>175914</v>
    </nc>
  </rcc>
  <rcc rId="5856" sId="1">
    <oc r="C184">
      <v>68838</v>
    </oc>
    <nc r="C184">
      <v>55780</v>
    </nc>
  </rcc>
</revisions>
</file>

<file path=xl/revisions/revisionLog1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7" sId="1">
    <oc r="C185">
      <v>138633</v>
    </oc>
    <nc r="C185">
      <v>127495</v>
    </nc>
  </rcc>
  <rfmt sheetId="1" sqref="C190" start="0" length="2147483647">
    <dxf>
      <font>
        <color rgb="FFFF0000"/>
      </font>
    </dxf>
  </rfmt>
  <rcc rId="5858" sId="1">
    <nc r="C155">
      <v>69085</v>
    </nc>
  </rcc>
  <rcc rId="5859" sId="1">
    <oc r="C151">
      <v>581472</v>
    </oc>
    <nc r="C151">
      <v>58781</v>
    </nc>
  </rcc>
  <rcc rId="5860" sId="1">
    <oc r="B188" t="inlineStr">
      <is>
        <t>Projekts"Preventīvie pasākumi jauniešiem"</t>
      </is>
    </oc>
    <nc r="B188" t="inlineStr">
      <is>
        <t>Mākslas skola ERASMUS</t>
      </is>
    </nc>
  </rcc>
  <rcc rId="5861" sId="1">
    <nc r="C188">
      <v>28562</v>
    </nc>
  </rcc>
</revisions>
</file>

<file path=xl/revisions/revisionLog1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62" sId="1">
    <oc r="C155">
      <v>69085</v>
    </oc>
    <nc r="C155">
      <v>263422</v>
    </nc>
  </rcc>
  <rcc rId="5863" sId="1">
    <oc r="C194">
      <v>16963</v>
    </oc>
    <nc r="C194">
      <v>3641</v>
    </nc>
  </rcc>
  <rfmt sheetId="1" sqref="C194" start="0" length="2147483647">
    <dxf>
      <font>
        <color rgb="FFFF0000"/>
      </font>
    </dxf>
  </rfmt>
  <rcc rId="5864" sId="1">
    <oc r="C190">
      <v>31284</v>
    </oc>
    <nc r="C190">
      <v>1170954</v>
    </nc>
  </rcc>
  <rfmt sheetId="1" sqref="C190" start="0" length="2147483647">
    <dxf>
      <font>
        <b/>
      </font>
    </dxf>
  </rfmt>
  <rfmt sheetId="1" sqref="C190" start="0" length="2147483647">
    <dxf>
      <font>
        <b val="0"/>
      </font>
    </dxf>
  </rfmt>
  <rfmt sheetId="1" sqref="C190" start="0" length="2147483647">
    <dxf>
      <font>
        <color auto="1"/>
      </font>
    </dxf>
  </rfmt>
  <rcc rId="5865" sId="1">
    <nc r="C181">
      <v>2172395</v>
    </nc>
  </rcc>
  <rcc rId="5866" sId="1">
    <nc r="C174">
      <v>79246</v>
    </nc>
  </rcc>
  <rcc rId="5867" sId="1">
    <oc r="C195">
      <v>14518</v>
    </oc>
    <nc r="C195">
      <v>39876</v>
    </nc>
  </rcc>
  <rcc rId="5868" sId="1">
    <oc r="C171">
      <v>442902</v>
    </oc>
    <nc r="C171">
      <v>586429</v>
    </nc>
  </rcc>
  <rcc rId="5869" sId="1">
    <oc r="C196">
      <v>15782</v>
    </oc>
    <nc r="C196">
      <v>30662</v>
    </nc>
  </rcc>
  <rfmt sheetId="1" sqref="C194" start="0" length="2147483647">
    <dxf>
      <font>
        <color auto="1"/>
      </font>
    </dxf>
  </rfmt>
  <rcc rId="5870" sId="1">
    <oc r="B173" t="inlineStr">
      <is>
        <t>Projekts Nordplus Junior 2015</t>
      </is>
    </oc>
    <nc r="B173" t="inlineStr">
      <is>
        <t>Kristīga pamatskola</t>
      </is>
    </nc>
  </rcc>
  <rcc rId="5871" sId="1">
    <nc r="C173">
      <v>412247</v>
    </nc>
  </rcc>
</revisions>
</file>

<file path=xl/revisions/revisionLog1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2" sId="1">
    <oc r="B189" t="inlineStr">
      <is>
        <t>Pašvaldības finansējums atalgojumam</t>
      </is>
    </oc>
    <nc r="B189" t="inlineStr">
      <is>
        <t>Labvēlīgas vides veidošana Dobeles novadā</t>
      </is>
    </nc>
  </rcc>
  <rcc rId="5873" sId="1">
    <nc r="C189">
      <v>28779</v>
    </nc>
  </rcc>
</revisions>
</file>

<file path=xl/revisions/revisionLog1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4" sId="1">
    <oc r="C159">
      <v>169514</v>
    </oc>
    <nc r="C159">
      <v>1695141</v>
    </nc>
  </rcc>
</revisions>
</file>

<file path=xl/revisions/revisionLog1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5" sId="1">
    <oc r="C151">
      <v>58781</v>
    </oc>
    <nc r="C151">
      <v>587808</v>
    </nc>
  </rcc>
  <rcc rId="5876" sId="1">
    <oc r="C174">
      <v>79246</v>
    </oc>
    <nc r="C174"/>
  </rcc>
  <rcc rId="5877" sId="1">
    <oc r="C196">
      <v>30662</v>
    </oc>
    <nc r="C196">
      <v>23567</v>
    </nc>
  </rcc>
</revisions>
</file>

<file path=xl/revisions/revisionLog1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78" sId="1">
    <oc r="C202">
      <v>93185</v>
    </oc>
    <nc r="C202">
      <v>87099</v>
    </nc>
  </rcc>
  <rcc rId="5879" sId="1">
    <oc r="C198">
      <v>274795</v>
    </oc>
    <nc r="C198">
      <v>280519</v>
    </nc>
  </rcc>
  <rcc rId="5880" sId="1">
    <oc r="C199">
      <v>141520</v>
    </oc>
    <nc r="C199">
      <v>128183</v>
    </nc>
  </rcc>
  <rcc rId="5881" sId="1">
    <oc r="C200">
      <v>559418</v>
    </oc>
    <nc r="C200">
      <v>525942</v>
    </nc>
  </rcc>
  <rcc rId="5882" sId="1">
    <oc r="C201">
      <v>6028</v>
    </oc>
    <nc r="C201">
      <v>6009</v>
    </nc>
  </rcc>
  <rcc rId="5883" sId="1">
    <oc r="C203">
      <v>216489</v>
    </oc>
    <nc r="C203">
      <v>150753</v>
    </nc>
  </rcc>
  <rcc rId="5884" sId="1">
    <oc r="C204">
      <v>160000</v>
    </oc>
    <nc r="C204">
      <v>153865</v>
    </nc>
  </rcc>
  <rcc rId="5885" sId="1">
    <oc r="C205">
      <v>159551</v>
    </oc>
    <nc r="C205">
      <v>196353</v>
    </nc>
  </rcc>
  <rcc rId="5886" sId="1">
    <oc r="C206">
      <v>6173</v>
    </oc>
    <nc r="C206">
      <v>11417</v>
    </nc>
  </rcc>
  <rcc rId="5887" sId="1">
    <oc r="C210">
      <v>220000</v>
    </oc>
    <nc r="C210">
      <v>197610</v>
    </nc>
  </rcc>
  <rcc rId="5888" sId="1">
    <oc r="C211">
      <v>15000</v>
    </oc>
    <nc r="C211">
      <v>11530</v>
    </nc>
  </rcc>
  <rcc rId="5889" sId="1">
    <oc r="C212">
      <v>72753</v>
    </oc>
    <nc r="C212">
      <v>20805</v>
    </nc>
  </rcc>
  <rcc rId="5890" sId="1">
    <oc r="C213">
      <v>115269</v>
    </oc>
    <nc r="C213">
      <v>107845</v>
    </nc>
  </rcc>
  <rcc rId="5891" sId="1">
    <nc r="C209">
      <v>2559</v>
    </nc>
  </rcc>
  <rcc rId="5892" sId="1">
    <oc r="C208">
      <v>40000</v>
    </oc>
    <nc r="C208">
      <v>35533</v>
    </nc>
  </rcc>
  <rcc rId="5893" sId="1">
    <oc r="C207">
      <v>592000</v>
    </oc>
    <nc r="C207">
      <v>235843</v>
    </nc>
  </rcc>
</revisions>
</file>

<file path=xl/revisions/revisionLog1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4" sId="1">
    <oc r="C207">
      <v>235843</v>
    </oc>
    <nc r="C207">
      <v>236298</v>
    </nc>
  </rcc>
  <rcc rId="5895" sId="1">
    <oc r="C200">
      <v>525942</v>
    </oc>
    <nc r="C200">
      <v>525614</v>
    </nc>
  </rcc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2" sId="1">
    <oc r="K21">
      <v>1000</v>
    </oc>
    <nc r="K21"/>
  </rcc>
  <rcc rId="993" sId="1">
    <oc r="K19">
      <v>960</v>
    </oc>
    <nc r="K19"/>
  </rcc>
  <rcc rId="994" sId="1">
    <oc r="K25">
      <v>660</v>
    </oc>
    <nc r="K25"/>
  </rcc>
</revisions>
</file>

<file path=xl/revisions/revisionLog1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6" sId="1">
    <oc r="C217">
      <v>-1177223</v>
    </oc>
    <nc r="C217">
      <v>-12837039</v>
    </nc>
  </rcc>
  <rcc rId="5897" sId="1">
    <oc r="C219">
      <v>-346882</v>
    </oc>
    <nc r="C219">
      <v>-359977</v>
    </nc>
  </rcc>
  <rcc rId="5898" sId="1">
    <oc r="C220">
      <v>-1529809</v>
    </oc>
    <nc r="C220">
      <v>-8957892</v>
    </nc>
  </rcc>
</revisions>
</file>

<file path=xl/revisions/revisionLog1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99" sId="1">
    <oc r="H151">
      <v>137692</v>
    </oc>
    <nc r="H151">
      <v>139192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Sheet1!$2:$2,Sheet1!$29:$29,Sheet1!$31:$31,Sheet1!$49:$50,Sheet1!$58:$58,Sheet1!$73:$74,Sheet1!$76:$76,Sheet1!$78:$79,Sheet1!$139:$139,Sheet1!$150:$150,Sheet1!$155:$155,Sheet1!$173:$173,Sheet1!$188:$189</formula>
    <oldFormula>Sheet1!$2:$2,Sheet1!$29:$29,Sheet1!$31:$31,Sheet1!$49:$50,Sheet1!$58:$58,Sheet1!$73:$74,Sheet1!$76:$76,Sheet1!$78:$79,Sheet1!$139:$139,Sheet1!$150:$150,Sheet1!$155:$155,Sheet1!$173:$173,Sheet1!$188:$189</oldFormula>
  </rdn>
  <rcv guid="{3A56BBDD-68CD-4AEA-B9E4-12391459D4C4}" action="add"/>
</revisions>
</file>

<file path=xl/revisions/revisionLog1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1" sId="1">
    <oc r="H16">
      <v>547203</v>
    </oc>
    <nc r="H16">
      <v>554703</v>
    </nc>
  </rcc>
</revisions>
</file>

<file path=xl/revisions/revisionLog1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02" sId="1">
    <oc r="H138">
      <v>150000</v>
    </oc>
    <nc r="H138">
      <v>200000</v>
    </nc>
  </rcc>
  <rrc rId="5903" sId="1" ref="A172:XFD172" action="insertRow">
    <undo index="65535" exp="area" ref3D="1" dr="$A$188:$XFD$189" dn="Z_3A56BBDD_68CD_4AEA_B9E4_12391459D4C4_.wvu.Rows" sId="1"/>
    <undo index="65535" exp="area" ref3D="1" dr="$A$173:$XFD$173" dn="Z_3A56BBDD_68CD_4AEA_B9E4_12391459D4C4_.wvu.Rows" sId="1"/>
  </rrc>
  <rfmt sheetId="1" sqref="A172">
    <dxf>
      <numFmt numFmtId="164" formatCode="0.000"/>
    </dxf>
  </rfmt>
  <rfmt sheetId="1" sqref="A172" start="0" length="0">
    <dxf>
      <numFmt numFmtId="0" formatCode="General"/>
    </dxf>
  </rfmt>
  <rcc rId="5904" sId="1">
    <nc r="A172" t="inlineStr">
      <is>
        <t>09.510</t>
      </is>
    </nc>
  </rcc>
  <rcc rId="5905" sId="1">
    <nc r="B172" t="inlineStr">
      <is>
        <t>Mūzikas skolas aprīkojums</t>
      </is>
    </nc>
  </rcc>
  <rcc rId="5906" sId="1">
    <nc r="D172">
      <f>SUM(E172,H172,I172:N172)</f>
    </nc>
  </rcc>
  <rcc rId="5907" sId="1">
    <nc r="E172">
      <f>SUM(F172:G172)</f>
    </nc>
  </rcc>
  <rcc rId="5908" sId="1">
    <nc r="H172">
      <v>20000</v>
    </nc>
  </rcc>
  <rrc rId="5909" sId="1" ref="A29:XFD29" action="deleteRow">
    <undo index="65535" exp="area" ref3D="1" dr="$A$189:$XFD$190" dn="Z_3A56BBDD_68CD_4AEA_B9E4_12391459D4C4_.wvu.Rows" sId="1"/>
    <undo index="65535" exp="area" ref3D="1" dr="$A$174:$XFD$174" dn="Z_3A56BBDD_68CD_4AEA_B9E4_12391459D4C4_.wvu.Rows" sId="1"/>
    <undo index="65535" exp="area" ref3D="1" dr="$A$155:$XFD$155" dn="Z_3A56BBDD_68CD_4AEA_B9E4_12391459D4C4_.wvu.Rows" sId="1"/>
    <undo index="65535" exp="area" ref3D="1" dr="$A$150:$XFD$150" dn="Z_3A56BBDD_68CD_4AEA_B9E4_12391459D4C4_.wvu.Rows" sId="1"/>
    <undo index="65535" exp="area" ref3D="1" dr="$A$139:$XFD$139" dn="Z_3A56BBDD_68CD_4AEA_B9E4_12391459D4C4_.wvu.Rows" sId="1"/>
    <undo index="65535" exp="area" ref3D="1" dr="$A$78:$XFD$79" dn="Z_3A56BBDD_68CD_4AEA_B9E4_12391459D4C4_.wvu.Rows" sId="1"/>
    <undo index="65535" exp="area" ref3D="1" dr="$A$76:$XFD$76" dn="Z_3A56BBDD_68CD_4AEA_B9E4_12391459D4C4_.wvu.Rows" sId="1"/>
    <undo index="65535" exp="area" ref3D="1" dr="$A$73:$XFD$74" dn="Z_3A56BBDD_68CD_4AEA_B9E4_12391459D4C4_.wvu.Rows" sId="1"/>
    <undo index="65535" exp="area" ref3D="1" dr="$A$58:$XFD$58" dn="Z_3A56BBDD_68CD_4AEA_B9E4_12391459D4C4_.wvu.Rows" sId="1"/>
    <undo index="65535" exp="area" ref3D="1" dr="$A$49:$XFD$50" dn="Z_3A56BBDD_68CD_4AEA_B9E4_12391459D4C4_.wvu.Rows" sId="1"/>
    <undo index="65535" exp="area" ref3D="1" dr="$A$31:$XFD$31" dn="Z_3A56BBDD_68CD_4AEA_B9E4_12391459D4C4_.wvu.Rows" sId="1"/>
    <undo index="65535" exp="area" ref3D="1" dr="$A$29:$XFD$29" dn="Z_3A56BBDD_68CD_4AEA_B9E4_12391459D4C4_.wvu.Rows" sId="1"/>
    <undo index="65535" exp="area" ref3D="1" dr="$A$156:$XFD$156" dn="Z_CFE03FCF_A4D8_435A_8A9B_0544466F5A93_.wvu.Rows" sId="1"/>
    <undo index="65535" exp="area" ref3D="1" dr="$A$150:$XFD$150" dn="Z_CFE03FCF_A4D8_435A_8A9B_0544466F5A93_.wvu.Rows" sId="1"/>
    <undo index="65535" exp="area" ref3D="1" dr="$A$73:$XFD$74" dn="Z_CFE03FCF_A4D8_435A_8A9B_0544466F5A93_.wvu.Rows" sId="1"/>
    <rfmt sheetId="1" xfDxf="1" sqref="A29:XFD29" start="0" length="0">
      <dxf>
        <font>
          <name val="Times New Roman"/>
          <family val="1"/>
        </font>
      </dxf>
    </rfmt>
    <rcc rId="0" sId="1" dxf="1">
      <nc r="A29" t="inlineStr">
        <is>
          <t>01.111</t>
        </is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9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9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29">
        <f>SUM(E29,H29,I29:N29)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29">
        <f>SUM(F29:G29)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29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2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10" sId="1" ref="A49:XFD49" action="deleteRow">
    <undo index="65535" exp="ref" v="1" dr="N49" r="N51" sId="1"/>
    <undo index="65535" exp="ref" v="1" dr="M49" r="M51" sId="1"/>
    <undo index="65535" exp="ref" v="1" dr="L49" r="L51" sId="1"/>
    <undo index="65535" exp="ref" v="1" dr="K49" r="K51" sId="1"/>
    <undo index="65535" exp="ref" v="1" dr="J49" r="J51" sId="1"/>
    <undo index="65535" exp="ref" v="1" dr="I49" r="I51" sId="1"/>
    <undo index="65535" exp="ref" v="1" dr="H49" r="H51" sId="1"/>
    <undo index="65535" exp="ref" v="1" dr="G49" r="G51" sId="1"/>
    <undo index="65535" exp="ref" v="1" dr="F49" r="F51" sId="1"/>
    <undo index="65535" exp="ref" v="1" dr="E49" r="E51" sId="1"/>
    <undo index="65535" exp="ref" v="1" dr="D49" r="D51" sId="1"/>
    <undo index="65535" exp="ref" v="1" dr="C49" r="C51" sId="1"/>
    <undo index="65535" exp="area" ref3D="1" dr="$A$188:$XFD$189" dn="Z_3A56BBDD_68CD_4AEA_B9E4_12391459D4C4_.wvu.Rows" sId="1"/>
    <undo index="65535" exp="area" ref3D="1" dr="$A$173:$XFD$173" dn="Z_3A56BBDD_68CD_4AEA_B9E4_12391459D4C4_.wvu.Rows" sId="1"/>
    <undo index="65535" exp="area" ref3D="1" dr="$A$154:$XFD$154" dn="Z_3A56BBDD_68CD_4AEA_B9E4_12391459D4C4_.wvu.Rows" sId="1"/>
    <undo index="65535" exp="area" ref3D="1" dr="$A$149:$XFD$149" dn="Z_3A56BBDD_68CD_4AEA_B9E4_12391459D4C4_.wvu.Rows" sId="1"/>
    <undo index="65535" exp="area" ref3D="1" dr="$A$138:$XFD$138" dn="Z_3A56BBDD_68CD_4AEA_B9E4_12391459D4C4_.wvu.Rows" sId="1"/>
    <undo index="65535" exp="area" ref3D="1" dr="$A$77:$XFD$78" dn="Z_3A56BBDD_68CD_4AEA_B9E4_12391459D4C4_.wvu.Rows" sId="1"/>
    <undo index="65535" exp="area" ref3D="1" dr="$A$75:$XFD$75" dn="Z_3A56BBDD_68CD_4AEA_B9E4_12391459D4C4_.wvu.Rows" sId="1"/>
    <undo index="65535" exp="area" ref3D="1" dr="$A$72:$XFD$73" dn="Z_3A56BBDD_68CD_4AEA_B9E4_12391459D4C4_.wvu.Rows" sId="1"/>
    <undo index="65535" exp="area" ref3D="1" dr="$A$57:$XFD$57" dn="Z_3A56BBDD_68CD_4AEA_B9E4_12391459D4C4_.wvu.Rows" sId="1"/>
    <undo index="65535" exp="area" ref3D="1" dr="$A$48:$XFD$49" dn="Z_3A56BBDD_68CD_4AEA_B9E4_12391459D4C4_.wvu.Rows" sId="1"/>
    <undo index="65535" exp="area" ref3D="1" dr="$A$155:$XFD$155" dn="Z_CFE03FCF_A4D8_435A_8A9B_0544466F5A93_.wvu.Rows" sId="1"/>
    <undo index="65535" exp="area" ref3D="1" dr="$A$149:$XFD$149" dn="Z_CFE03FCF_A4D8_435A_8A9B_0544466F5A93_.wvu.Rows" sId="1"/>
    <undo index="65535" exp="area" ref3D="1" dr="$A$72:$XFD$73" dn="Z_CFE03FCF_A4D8_435A_8A9B_0544466F5A93_.wvu.Rows" sId="1"/>
    <rfmt sheetId="1" xfDxf="1" sqref="A49:XFD49" start="0" length="0">
      <dxf>
        <font>
          <name val="Times New Roman"/>
          <family val="1"/>
        </font>
      </dxf>
    </rfmt>
    <rcc rId="0" sId="1" dxf="1">
      <nc r="A49" t="inlineStr">
        <is>
          <t>04.510.</t>
        </is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49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9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>
        <f>SUM(E49,H49,I49:N49)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9">
        <f>SUM(F49:G49)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911" sId="1" odxf="1" dxf="1">
    <oc r="C50">
      <f>C39+C40+C41+C42+C43+C44+C45+C46+C47+C48+C49+#REF!</f>
    </oc>
    <nc r="C50">
      <f>C39+C40+C41+C42+C43+C44+C45+C46+C47+C48+C49</f>
    </nc>
    <odxf>
      <numFmt numFmtId="0" formatCode="General"/>
    </odxf>
    <ndxf>
      <numFmt numFmtId="30" formatCode="@"/>
    </ndxf>
  </rcc>
  <rcc rId="5912" sId="1" odxf="1" dxf="1">
    <oc r="D50">
      <f>D39+D40+D41+D42+D43+D44+D45+D46+D47+D48+D49+#REF!</f>
    </oc>
    <nc r="D50">
      <f>D39+D40+D41+D42+D43+D44+D45+D46+D47+D48+D49</f>
    </nc>
    <odxf>
      <numFmt numFmtId="0" formatCode="General"/>
    </odxf>
    <ndxf>
      <numFmt numFmtId="30" formatCode="@"/>
    </ndxf>
  </rcc>
  <rcc rId="5913" sId="1" odxf="1" dxf="1">
    <oc r="E50">
      <f>E39+E40+E41+E42+E43+E44+E45+E46+E47+E48+E49+#REF!</f>
    </oc>
    <nc r="E50">
      <f>E39+E40+E41+E42+E43+E44+E45+E46+E47+E48+E49</f>
    </nc>
    <odxf>
      <numFmt numFmtId="0" formatCode="General"/>
    </odxf>
    <ndxf>
      <numFmt numFmtId="30" formatCode="@"/>
    </ndxf>
  </rcc>
  <rcc rId="5914" sId="1" odxf="1" dxf="1">
    <oc r="F50">
      <f>F39+F40+F41+F42+F43+F44+F45+F46+F47+F48+F49+#REF!</f>
    </oc>
    <nc r="F50">
      <f>F39+F40+F41+F42+F43+F44+F45+F46+F47+F48+F49</f>
    </nc>
    <odxf>
      <numFmt numFmtId="0" formatCode="General"/>
    </odxf>
    <ndxf>
      <numFmt numFmtId="30" formatCode="@"/>
    </ndxf>
  </rcc>
  <rcc rId="5915" sId="1" odxf="1" dxf="1">
    <oc r="G50">
      <f>G39+G40+G41+G42+G43+G44+G45+G46+G47+G48+G49+#REF!</f>
    </oc>
    <nc r="G50">
      <f>G39+G40+G41+G42+G43+G44+G45+G46+G47+G48+G49</f>
    </nc>
    <odxf>
      <numFmt numFmtId="0" formatCode="General"/>
    </odxf>
    <ndxf>
      <numFmt numFmtId="30" formatCode="@"/>
    </ndxf>
  </rcc>
  <rcc rId="5916" sId="1" odxf="1" dxf="1">
    <oc r="H50">
      <f>H39+H40+H41+H42+H43+H44+H45+H46+H47+H48+H49+#REF!</f>
    </oc>
    <nc r="H50">
      <f>H39+H40+H41+H42+H43+H44+H45+H46+H47+H48+H49</f>
    </nc>
    <odxf>
      <numFmt numFmtId="0" formatCode="General"/>
    </odxf>
    <ndxf>
      <numFmt numFmtId="30" formatCode="@"/>
    </ndxf>
  </rcc>
  <rcc rId="5917" sId="1" odxf="1" dxf="1">
    <oc r="I50">
      <f>I39+I40+I41+I42+I43+I44+I45+I46+I47+I48+I49+#REF!</f>
    </oc>
    <nc r="I50">
      <f>I39+I40+I41+I42+I43+I44+I45+I46+I47+I48+I49</f>
    </nc>
    <odxf>
      <numFmt numFmtId="0" formatCode="General"/>
    </odxf>
    <ndxf>
      <numFmt numFmtId="30" formatCode="@"/>
    </ndxf>
  </rcc>
  <rcc rId="5918" sId="1" odxf="1" dxf="1">
    <oc r="J50">
      <f>J39+J40+J41+J42+J43+J44+J45+J46+J47+J48+J49+#REF!</f>
    </oc>
    <nc r="J50">
      <f>J39+J40+J41+J42+J43+J44+J45+J46+J47+J48+J49</f>
    </nc>
    <odxf>
      <numFmt numFmtId="0" formatCode="General"/>
    </odxf>
    <ndxf>
      <numFmt numFmtId="30" formatCode="@"/>
    </ndxf>
  </rcc>
  <rcc rId="5919" sId="1" odxf="1" dxf="1">
    <oc r="K50">
      <f>K39+K40+K41+K42+K43+K44+K45+K46+K47+K48+K49+#REF!</f>
    </oc>
    <nc r="K50">
      <f>K39+K40+K41+K42+K43+K44+K45+K46+K47+K48+K49</f>
    </nc>
    <odxf>
      <numFmt numFmtId="0" formatCode="General"/>
    </odxf>
    <ndxf>
      <numFmt numFmtId="30" formatCode="@"/>
    </ndxf>
  </rcc>
  <rcc rId="5920" sId="1" odxf="1" dxf="1">
    <oc r="L50">
      <f>L39+L40+L41+L42+L43+L44+L45+L46+L47+L48+L49+#REF!</f>
    </oc>
    <nc r="L50">
      <f>L39+L40+L41+L42+L43+L44+L45+L46+L47+L48+L49</f>
    </nc>
    <odxf>
      <numFmt numFmtId="0" formatCode="General"/>
    </odxf>
    <ndxf>
      <numFmt numFmtId="30" formatCode="@"/>
    </ndxf>
  </rcc>
  <rcc rId="5921" sId="1" odxf="1" dxf="1">
    <oc r="M50">
      <f>M39+M40+M41+M42+M43+M44+M45+M46+M47+M48+M49+#REF!</f>
    </oc>
    <nc r="M50">
      <f>M39+M40+M41+M42+M43+M44+M45+M46+M47+M48+M49</f>
    </nc>
    <odxf>
      <numFmt numFmtId="0" formatCode="General"/>
    </odxf>
    <ndxf>
      <numFmt numFmtId="30" formatCode="@"/>
    </ndxf>
  </rcc>
  <rcc rId="5922" sId="1" odxf="1" dxf="1">
    <oc r="N50">
      <f>N39+N40+N41+N42+N43+N44+N45+N46+N47+N48+N49+#REF!</f>
    </oc>
    <nc r="N50">
      <f>N39+N40+N41+N42+N43+N44+N45+N46+N47+N48+N49</f>
    </nc>
    <odxf>
      <numFmt numFmtId="0" formatCode="General"/>
    </odxf>
    <ndxf>
      <numFmt numFmtId="30" formatCode="@"/>
    </ndxf>
  </rcc>
  <rcv guid="{3A56BBDD-68CD-4AEA-B9E4-12391459D4C4}" action="delete"/>
  <rdn rId="0" localSheetId="1" customView="1" name="Z_3A56BBDD_68CD_4AEA_B9E4_12391459D4C4_.wvu.Rows" hidden="1" oldHidden="1">
    <formula>Sheet1!$2:$2,Sheet1!$71:$72,Sheet1!$74:$74,Sheet1!$76:$77,Sheet1!$137:$137,Sheet1!$148:$148,Sheet1!$153:$153,Sheet1!$172:$172,Sheet1!$187:$188</formula>
    <oldFormula>Sheet1!$2:$2,Sheet1!#REF!,Sheet1!$30:$30,Sheet1!$48:$48,Sheet1!$56:$56,Sheet1!$71:$72,Sheet1!$74:$74,Sheet1!$76:$77,Sheet1!$137:$137,Sheet1!$148:$148,Sheet1!$153:$153,Sheet1!$172:$172,Sheet1!$187:$188</oldFormula>
  </rdn>
  <rcv guid="{3A56BBDD-68CD-4AEA-B9E4-12391459D4C4}" action="add"/>
</revisions>
</file>

<file path=xl/revisions/revisionLog1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24" sId="1" ref="A57:XFD57" action="insertRow">
    <undo index="65535" exp="area" ref3D="1" dr="$A$187:$XFD$188" dn="Z_3A56BBDD_68CD_4AEA_B9E4_12391459D4C4_.wvu.Rows" sId="1"/>
    <undo index="65535" exp="area" ref3D="1" dr="$A$172:$XFD$172" dn="Z_3A56BBDD_68CD_4AEA_B9E4_12391459D4C4_.wvu.Rows" sId="1"/>
    <undo index="65535" exp="area" ref3D="1" dr="$A$153:$XFD$153" dn="Z_3A56BBDD_68CD_4AEA_B9E4_12391459D4C4_.wvu.Rows" sId="1"/>
    <undo index="65535" exp="area" ref3D="1" dr="$A$148:$XFD$148" dn="Z_3A56BBDD_68CD_4AEA_B9E4_12391459D4C4_.wvu.Rows" sId="1"/>
    <undo index="65535" exp="area" ref3D="1" dr="$A$137:$XFD$137" dn="Z_3A56BBDD_68CD_4AEA_B9E4_12391459D4C4_.wvu.Rows" sId="1"/>
    <undo index="65535" exp="area" ref3D="1" dr="$A$76:$XFD$77" dn="Z_3A56BBDD_68CD_4AEA_B9E4_12391459D4C4_.wvu.Rows" sId="1"/>
    <undo index="65535" exp="area" ref3D="1" dr="$A$74:$XFD$74" dn="Z_3A56BBDD_68CD_4AEA_B9E4_12391459D4C4_.wvu.Rows" sId="1"/>
    <undo index="65535" exp="area" ref3D="1" dr="$A$71:$XFD$72" dn="Z_3A56BBDD_68CD_4AEA_B9E4_12391459D4C4_.wvu.Rows" sId="1"/>
    <undo index="65535" exp="area" ref3D="1" dr="$A$154:$XFD$154" dn="Z_CFE03FCF_A4D8_435A_8A9B_0544466F5A93_.wvu.Rows" sId="1"/>
    <undo index="65535" exp="area" ref3D="1" dr="$A$148:$XFD$148" dn="Z_CFE03FCF_A4D8_435A_8A9B_0544466F5A93_.wvu.Rows" sId="1"/>
    <undo index="65535" exp="area" ref3D="1" dr="$A$71:$XFD$72" dn="Z_CFE03FCF_A4D8_435A_8A9B_0544466F5A93_.wvu.Rows" sId="1"/>
  </rrc>
  <rcc rId="5925" sId="1">
    <nc r="B57" t="inlineStr">
      <is>
        <t>Līdzfinansējums centralizētās kanalizācijas pieslēgumu ierīkošanai</t>
      </is>
    </nc>
  </rcc>
  <rcc rId="5926" sId="1">
    <nc r="D57">
      <f>SUM(E57,H57,I57:N57)</f>
    </nc>
  </rcc>
  <rcc rId="5927" sId="1">
    <nc r="E57">
      <f>SUM(F57:G57)</f>
    </nc>
  </rcc>
  <rcc rId="5928" sId="1">
    <nc r="H57">
      <v>20000</v>
    </nc>
  </rcc>
  <rcc rId="5929" sId="1">
    <oc r="C53">
      <f>SUM(C54:C56)</f>
    </oc>
    <nc r="C53">
      <f>SUM(C54:C57)</f>
    </nc>
  </rcc>
  <rcc rId="5930" sId="1">
    <oc r="D53">
      <f>SUM(D54:D56)</f>
    </oc>
    <nc r="D53">
      <f>SUM(D54:D57)</f>
    </nc>
  </rcc>
  <rcc rId="5931" sId="1">
    <oc r="E53">
      <f>SUM(E54:E56)</f>
    </oc>
    <nc r="E53">
      <f>SUM(E54:E57)</f>
    </nc>
  </rcc>
  <rcc rId="5932" sId="1">
    <oc r="F53">
      <f>SUM(F54:F56)</f>
    </oc>
    <nc r="F53">
      <f>SUM(F54:F57)</f>
    </nc>
  </rcc>
  <rcc rId="5933" sId="1">
    <oc r="G53">
      <f>SUM(G54:G56)</f>
    </oc>
    <nc r="G53">
      <f>SUM(G54:G57)</f>
    </nc>
  </rcc>
  <rcc rId="5934" sId="1">
    <oc r="H53">
      <f>SUM(H54:H56)</f>
    </oc>
    <nc r="H53">
      <f>SUM(H54:H57)</f>
    </nc>
  </rcc>
  <rcc rId="5935" sId="1">
    <oc r="I53">
      <f>SUM(I54:I56)</f>
    </oc>
    <nc r="I53">
      <f>SUM(I54:I57)</f>
    </nc>
  </rcc>
  <rcc rId="5936" sId="1">
    <oc r="J53">
      <f>SUM(J54:J56)</f>
    </oc>
    <nc r="J53">
      <f>SUM(J54:J57)</f>
    </nc>
  </rcc>
  <rcc rId="5937" sId="1">
    <oc r="K53">
      <f>SUM(K54:K56)</f>
    </oc>
    <nc r="K53">
      <f>SUM(K54:K57)</f>
    </nc>
  </rcc>
  <rcc rId="5938" sId="1">
    <oc r="L53">
      <f>SUM(L54:L56)</f>
    </oc>
    <nc r="L53">
      <f>SUM(L54:L57)</f>
    </nc>
  </rcc>
  <rcc rId="5939" sId="1">
    <oc r="M53">
      <f>SUM(M54:M56)</f>
    </oc>
    <nc r="M53">
      <f>SUM(M54:M57)</f>
    </nc>
  </rcc>
  <rcc rId="5940" sId="1">
    <oc r="N53">
      <f>SUM(N54:N56)</f>
    </oc>
    <nc r="N53">
      <f>SUM(N54:N57)</f>
    </nc>
  </rcc>
  <rcc rId="5941" sId="1">
    <oc r="B42" t="inlineStr">
      <is>
        <t>Ielu, tiltu  rekonstrukcija</t>
      </is>
    </oc>
    <nc r="B42" t="inlineStr">
      <is>
        <t>Ielu rekonstrukcija</t>
      </is>
    </nc>
  </rcc>
  <rrc rId="5942" sId="1" ref="A49:XFD49" action="insertRow">
    <undo index="65535" exp="area" ref3D="1" dr="$A$188:$XFD$189" dn="Z_3A56BBDD_68CD_4AEA_B9E4_12391459D4C4_.wvu.Rows" sId="1"/>
    <undo index="65535" exp="area" ref3D="1" dr="$A$173:$XFD$173" dn="Z_3A56BBDD_68CD_4AEA_B9E4_12391459D4C4_.wvu.Rows" sId="1"/>
    <undo index="65535" exp="area" ref3D="1" dr="$A$154:$XFD$154" dn="Z_3A56BBDD_68CD_4AEA_B9E4_12391459D4C4_.wvu.Rows" sId="1"/>
    <undo index="65535" exp="area" ref3D="1" dr="$A$149:$XFD$149" dn="Z_3A56BBDD_68CD_4AEA_B9E4_12391459D4C4_.wvu.Rows" sId="1"/>
    <undo index="65535" exp="area" ref3D="1" dr="$A$138:$XFD$138" dn="Z_3A56BBDD_68CD_4AEA_B9E4_12391459D4C4_.wvu.Rows" sId="1"/>
    <undo index="65535" exp="area" ref3D="1" dr="$A$77:$XFD$78" dn="Z_3A56BBDD_68CD_4AEA_B9E4_12391459D4C4_.wvu.Rows" sId="1"/>
    <undo index="65535" exp="area" ref3D="1" dr="$A$75:$XFD$75" dn="Z_3A56BBDD_68CD_4AEA_B9E4_12391459D4C4_.wvu.Rows" sId="1"/>
    <undo index="65535" exp="area" ref3D="1" dr="$A$72:$XFD$73" dn="Z_3A56BBDD_68CD_4AEA_B9E4_12391459D4C4_.wvu.Rows" sId="1"/>
    <undo index="65535" exp="area" ref3D="1" dr="$A$155:$XFD$155" dn="Z_CFE03FCF_A4D8_435A_8A9B_0544466F5A93_.wvu.Rows" sId="1"/>
    <undo index="65535" exp="area" ref3D="1" dr="$A$149:$XFD$149" dn="Z_CFE03FCF_A4D8_435A_8A9B_0544466F5A93_.wvu.Rows" sId="1"/>
    <undo index="65535" exp="area" ref3D="1" dr="$A$72:$XFD$73" dn="Z_CFE03FCF_A4D8_435A_8A9B_0544466F5A93_.wvu.Rows" sId="1"/>
  </rrc>
  <rcc rId="5943" sId="1">
    <nc r="A49" t="inlineStr">
      <is>
        <t>04.510.</t>
      </is>
    </nc>
  </rcc>
  <rcc rId="5944" sId="1">
    <nc r="B49" t="inlineStr">
      <is>
        <t>Tiltu rekonstrukcija</t>
      </is>
    </nc>
  </rcc>
  <rcc rId="5945" sId="1">
    <nc r="D49">
      <f>SUM(E49,H49,I49:N49)</f>
    </nc>
  </rcc>
  <rcc rId="5946" sId="1">
    <nc r="E49">
      <f>SUM(F49:G49)</f>
    </nc>
  </rcc>
  <rcc rId="5947" sId="1">
    <nc r="K49">
      <v>210790</v>
    </nc>
  </rcc>
  <rrc rId="5948" sId="1" ref="A49:XFD49" action="deleteRow">
    <undo index="65535" exp="area" ref3D="1" dr="$A$189:$XFD$190" dn="Z_3A56BBDD_68CD_4AEA_B9E4_12391459D4C4_.wvu.Rows" sId="1"/>
    <undo index="65535" exp="area" ref3D="1" dr="$A$174:$XFD$174" dn="Z_3A56BBDD_68CD_4AEA_B9E4_12391459D4C4_.wvu.Rows" sId="1"/>
    <undo index="65535" exp="area" ref3D="1" dr="$A$155:$XFD$155" dn="Z_3A56BBDD_68CD_4AEA_B9E4_12391459D4C4_.wvu.Rows" sId="1"/>
    <undo index="65535" exp="area" ref3D="1" dr="$A$150:$XFD$150" dn="Z_3A56BBDD_68CD_4AEA_B9E4_12391459D4C4_.wvu.Rows" sId="1"/>
    <undo index="65535" exp="area" ref3D="1" dr="$A$139:$XFD$139" dn="Z_3A56BBDD_68CD_4AEA_B9E4_12391459D4C4_.wvu.Rows" sId="1"/>
    <undo index="65535" exp="area" ref3D="1" dr="$A$78:$XFD$79" dn="Z_3A56BBDD_68CD_4AEA_B9E4_12391459D4C4_.wvu.Rows" sId="1"/>
    <undo index="65535" exp="area" ref3D="1" dr="$A$76:$XFD$76" dn="Z_3A56BBDD_68CD_4AEA_B9E4_12391459D4C4_.wvu.Rows" sId="1"/>
    <undo index="65535" exp="area" ref3D="1" dr="$A$73:$XFD$74" dn="Z_3A56BBDD_68CD_4AEA_B9E4_12391459D4C4_.wvu.Rows" sId="1"/>
    <undo index="65535" exp="area" ref3D="1" dr="$A$156:$XFD$156" dn="Z_CFE03FCF_A4D8_435A_8A9B_0544466F5A93_.wvu.Rows" sId="1"/>
    <undo index="65535" exp="area" ref3D="1" dr="$A$150:$XFD$150" dn="Z_CFE03FCF_A4D8_435A_8A9B_0544466F5A93_.wvu.Rows" sId="1"/>
    <undo index="65535" exp="area" ref3D="1" dr="$A$73:$XFD$74" dn="Z_CFE03FCF_A4D8_435A_8A9B_0544466F5A93_.wvu.Rows" sId="1"/>
    <rfmt sheetId="1" xfDxf="1" sqref="A49:XFD49" start="0" length="0">
      <dxf>
        <font>
          <name val="Times New Roman"/>
          <family val="1"/>
        </font>
      </dxf>
    </rfmt>
    <rcc rId="0" sId="1" dxf="1">
      <nc r="A49" t="inlineStr">
        <is>
          <t>04.510.</t>
        </is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9" t="inlineStr">
        <is>
          <t>Tiltu rekonstrukcija</t>
        </is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9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49">
        <f>SUM(E49,H49,I49:N49)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9">
        <f>SUM(F49:G49)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49">
        <v>210790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L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49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949" sId="1">
    <oc r="B48" t="inlineStr">
      <is>
        <t>Lauku ielas rekonstrukcija</t>
      </is>
    </oc>
    <nc r="B48" t="inlineStr">
      <is>
        <t>Tiltu rekonstrukcija</t>
      </is>
    </nc>
  </rcc>
  <rcc rId="5950" sId="1">
    <oc r="C48">
      <v>1277329</v>
    </oc>
    <nc r="C48"/>
  </rcc>
  <rcc rId="5951" sId="1">
    <nc r="K48">
      <v>210700</v>
    </nc>
  </rcc>
  <rdn rId="0" localSheetId="1" customView="1" name="Z_3A56BBDD_68CD_4AEA_B9E4_12391459D4C4_.wvu.Rows" hidden="1" oldHidden="1">
    <oldFormula>Sheet1!$2:$2,Sheet1!$72:$73,Sheet1!$75:$75,Sheet1!$77:$78,Sheet1!$138:$138,Sheet1!$149:$149,Sheet1!$154:$154,Sheet1!$173:$173,Sheet1!$188:$189</oldFormula>
  </rdn>
  <rcv guid="{3A56BBDD-68CD-4AEA-B9E4-12391459D4C4}" action="delete"/>
  <rcv guid="{3A56BBDD-68CD-4AEA-B9E4-12391459D4C4}" action="add"/>
</revisions>
</file>

<file path=xl/revisions/revisionLog1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53" sId="1" ref="A72:XFD72" action="deleteRow">
    <undo index="65535" exp="area" ref3D="1" dr="$A$155:$XFD$155" dn="Z_CFE03FCF_A4D8_435A_8A9B_0544466F5A93_.wvu.Rows" sId="1"/>
    <undo index="65535" exp="area" ref3D="1" dr="$A$149:$XFD$149" dn="Z_CFE03FCF_A4D8_435A_8A9B_0544466F5A93_.wvu.Rows" sId="1"/>
    <undo index="65535" exp="area" ref3D="1" dr="$A$72:$XFD$73" dn="Z_CFE03FCF_A4D8_435A_8A9B_0544466F5A93_.wvu.Rows" sId="1"/>
    <rfmt sheetId="1" xfDxf="1" sqref="A72:XFD72" start="0" length="0">
      <dxf>
        <font>
          <name val="Times New Roman"/>
          <family val="1"/>
        </font>
      </dxf>
    </rfmt>
    <rfmt sheetId="1" sqref="A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2">
        <f>SUM(E72,H72,I72:N72)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2">
        <f>SUM(F72:G72)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4" sId="1" ref="A72:XFD72" action="deleteRow">
    <undo index="65535" exp="area" ref3D="1" dr="$A$154:$XFD$154" dn="Z_CFE03FCF_A4D8_435A_8A9B_0544466F5A93_.wvu.Rows" sId="1"/>
    <undo index="65535" exp="area" ref3D="1" dr="$A$148:$XFD$148" dn="Z_CFE03FCF_A4D8_435A_8A9B_0544466F5A93_.wvu.Rows" sId="1"/>
    <undo index="65535" exp="area" ref3D="1" dr="$A$72:$XFD$72" dn="Z_CFE03FCF_A4D8_435A_8A9B_0544466F5A93_.wvu.Rows" sId="1"/>
    <rfmt sheetId="1" xfDxf="1" sqref="A72:XFD72" start="0" length="0">
      <dxf>
        <font>
          <name val="Times New Roman"/>
          <family val="1"/>
        </font>
      </dxf>
    </rfmt>
    <rfmt sheetId="1" sqref="A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2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72">
        <f>SUM(E72,H72,I72:N72)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2">
        <f>SUM(F72:G72)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7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G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72" start="0" length="0">
      <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5955" sId="1">
    <oc r="H152">
      <v>66515</v>
    </oc>
    <nc r="H152">
      <v>71235</v>
    </nc>
  </rcc>
  <rrc rId="5956" sId="1" ref="A153:XFD153" action="deleteRow">
    <undo index="65535" exp="area" ref3D="1" dr="$A$153:$XFD$153" dn="Z_CFE03FCF_A4D8_435A_8A9B_0544466F5A93_.wvu.Rows" sId="1"/>
    <rfmt sheetId="1" xfDxf="1" sqref="A153:XFD153" start="0" length="0">
      <dxf>
        <font>
          <name val="Times New Roman"/>
          <family val="1"/>
        </font>
        <alignment horizontal="left" vertical="center" wrapText="1"/>
      </dxf>
    </rfmt>
    <rcc rId="0" sId="1" dxf="1">
      <nc r="A153" t="inlineStr">
        <is>
          <t>09.110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3" t="inlineStr">
        <is>
          <t>Krimūnu pirmsskolas izglītības iestāde "Ābolītis"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81143</v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53">
        <f>SUM(E153,H153,I153:N153)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53">
        <f>SUM(F153:G153)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53">
        <v>98357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3">
        <v>24294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3">
        <v>69598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53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53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K153">
        <v>2150</v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L153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5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5957" sId="1" ref="A147:XFD147" action="deleteRow">
    <undo index="65535" exp="area" ref3D="1" dr="$A$147:$XFD$147" dn="Z_CFE03FCF_A4D8_435A_8A9B_0544466F5A93_.wvu.Rows" sId="1"/>
    <rfmt sheetId="1" xfDxf="1" sqref="A147:XFD147" start="0" length="0">
      <dxf>
        <font>
          <name val="Times New Roman"/>
          <family val="1"/>
        </font>
        <alignment horizontal="left" vertical="center" wrapText="1"/>
      </dxf>
    </rfmt>
    <rcc rId="0" sId="1" dxf="1">
      <nc r="A147" t="inlineStr">
        <is>
          <t>09.110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147" start="0" length="0">
      <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47" start="0" length="0">
      <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D147">
        <f>SUM(E147,H147,I147:N147)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47">
        <f>SUM(F147:G147)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F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7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3A56BBDD-68CD-4AEA-B9E4-12391459D4C4}" action="delete"/>
  <rcv guid="{3A56BBDD-68CD-4AEA-B9E4-12391459D4C4}" action="add"/>
</revisions>
</file>

<file path=xl/revisions/revisionLog1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58" sId="1">
    <oc r="I218">
      <f>'\\DC1\Finanses\BUDZETS_2019\Budžets\[Pamatbudzeta_ienemumi 1 pielik _2019.xls]Sheet1'!$F$117</f>
    </oc>
    <nc r="I218">
      <f>'\\DC1\Finanses\BUDZETS_2019\Budžets\[Pamatbudzeta_ienemumi 1 pielik _2019.xls]Sheet1'!$F$117</f>
    </nc>
  </rcc>
  <rcc rId="5959" sId="1">
    <oc r="B98" t="inlineStr">
      <is>
        <t>Remontdarbi novada iestādēs</t>
      </is>
    </oc>
    <nc r="B98" t="inlineStr">
      <is>
        <t>Novada teritorijas attīstība un uzturēšana</t>
      </is>
    </nc>
  </rcc>
  <rcc rId="5960" sId="1">
    <nc r="H98">
      <v>300000</v>
    </nc>
  </rcc>
  <rcc rId="5961" sId="1">
    <nc r="K98">
      <v>502348</v>
    </nc>
  </rcc>
  <rcc rId="5962" sId="1">
    <oc r="N5" t="inlineStr">
      <is>
        <r>
          <t>saistošajiem noteikumiem Nr</t>
        </r>
        <r>
          <rPr>
            <sz val="11"/>
            <color rgb="FFFF0000"/>
            <rFont val="Times New Roman Baltic"/>
            <charset val="186"/>
          </rPr>
          <t>.3</t>
        </r>
      </is>
    </oc>
    <nc r="N5" t="inlineStr">
      <is>
        <r>
          <t>saistošajiem noteikumiem Nr</t>
        </r>
        <r>
          <rPr>
            <sz val="11"/>
            <color rgb="FFFF0000"/>
            <rFont val="Times New Roman Baltic"/>
            <charset val="186"/>
          </rPr>
          <t>.1</t>
        </r>
      </is>
    </nc>
  </rcc>
  <rcc rId="5963" sId="1">
    <oc r="N4" t="inlineStr">
      <is>
        <t>Dobeles novada domes 24.01.2019</t>
      </is>
    </oc>
    <nc r="N4" t="inlineStr">
      <is>
        <t>Dobeles novada domes 31.01.2019</t>
      </is>
    </nc>
  </rcc>
  <rcv guid="{3A56BBDD-68CD-4AEA-B9E4-12391459D4C4}" action="delete"/>
  <rcv guid="{3A56BBDD-68CD-4AEA-B9E4-12391459D4C4}" action="add"/>
</revisions>
</file>

<file path=xl/revisions/revisionLog1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4" sId="1">
    <oc r="H52">
      <v>28065</v>
    </oc>
    <nc r="H52">
      <v>0</v>
    </nc>
  </rcc>
  <rcc rId="5965" sId="1">
    <nc r="K167">
      <v>150258</v>
    </nc>
  </rcc>
  <rcc rId="5966" sId="1">
    <oc r="K71">
      <v>656258</v>
    </oc>
    <nc r="K71">
      <v>506000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5" sId="1">
    <oc r="K45">
      <v>2109000</v>
    </oc>
    <nc r="K45">
      <v>2506000</v>
    </nc>
  </rcc>
  <rcc rId="996" sId="1">
    <oc r="K47">
      <v>1915833</v>
    </oc>
    <nc r="K47">
      <v>1754192</v>
    </nc>
  </rcc>
  <rcc rId="997" sId="1">
    <oc r="K55">
      <v>182000</v>
    </oc>
    <nc r="K55">
      <v>169881</v>
    </nc>
  </rcc>
  <rcc rId="998" sId="1">
    <oc r="H105">
      <v>59015</v>
    </oc>
    <nc r="H105">
      <v>40166</v>
    </nc>
  </rcc>
  <rcc rId="999" sId="1">
    <oc r="H134">
      <v>93000</v>
    </oc>
    <nc r="H134"/>
  </rcc>
  <rcc rId="1000" sId="1">
    <oc r="K48">
      <v>70000</v>
    </oc>
    <nc r="K48">
      <v>110000</v>
    </nc>
  </rcc>
  <rcc rId="1001" sId="1">
    <nc r="K134">
      <v>102000</v>
    </nc>
  </rcc>
  <rcc rId="1002" sId="1">
    <oc r="K133">
      <v>1080000</v>
    </oc>
    <nc r="K133">
      <v>1650000</v>
    </nc>
  </rcc>
  <rcc rId="1003" sId="1">
    <oc r="K201">
      <v>220770</v>
    </oc>
    <nc r="K201">
      <v>211398</v>
    </nc>
  </rcc>
  <rcc rId="1004" sId="1">
    <oc r="H69">
      <v>166561</v>
    </oc>
    <nc r="H69">
      <v>104384</v>
    </nc>
  </rcc>
  <rcc rId="1005" sId="1">
    <nc r="I69">
      <v>6000</v>
    </nc>
  </rcc>
  <rcc rId="1006" sId="1">
    <oc r="K69">
      <v>502154</v>
    </oc>
    <nc r="K69">
      <v>408971</v>
    </nc>
  </rcc>
</revisions>
</file>

<file path=xl/revisions/revisionLog1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7" sId="1">
    <oc r="H98">
      <v>300000</v>
    </oc>
    <nc r="H98">
      <v>328065</v>
    </nc>
  </rcc>
</revisions>
</file>

<file path=xl/revisions/revisionLog1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CFE03FCF_A4D8_435A_8A9B_0544466F5A93_.wvu.Rows" hidden="1" oldHidden="1">
    <oldFormula>Sheet1!$2:$2,Sheet1!#REF!,Sheet1!#REF!,Sheet1!#REF!</oldFormula>
  </rdn>
  <rcv guid="{CFE03FCF-A4D8-435A-8A9B-0544466F5A93}" action="delete"/>
  <rcv guid="{CFE03FCF-A4D8-435A-8A9B-0544466F5A93}" action="add"/>
</revisions>
</file>

<file path=xl/revisions/revisionLog1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69" sId="1">
    <oc r="I219">
      <f>I218-D211+D213+D214+D215+D216</f>
    </oc>
    <nc r="I219"/>
  </rcc>
  <rcc rId="5970" sId="1">
    <oc r="I218">
      <f>'\\DC1\Finanses\BUDZETS_2019\Budžets\[Pamatbudzeta_ienemumi 1 pielik _2019.xls]Sheet1'!$F$117</f>
    </oc>
    <nc r="I218"/>
  </rcc>
  <rcv guid="{3A56BBDD-68CD-4AEA-B9E4-12391459D4C4}" action="delete"/>
  <rcv guid="{3A56BBDD-68CD-4AEA-B9E4-12391459D4C4}" action="add"/>
</revisions>
</file>

<file path=xl/revisions/revisionLog1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1" sId="1">
    <nc r="M16">
      <v>2500</v>
    </nc>
  </rcc>
  <rcc rId="5972" sId="1">
    <oc r="H16">
      <v>554703</v>
    </oc>
    <nc r="H16">
      <v>552203</v>
    </nc>
  </rcc>
  <rcv guid="{3A56BBDD-68CD-4AEA-B9E4-12391459D4C4}" action="delete"/>
  <rcv guid="{3A56BBDD-68CD-4AEA-B9E4-12391459D4C4}" action="add"/>
</revisions>
</file>

<file path=xl/revisions/revisionLog1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5" start="0" length="2147483647">
    <dxf>
      <font>
        <color rgb="FFFF0000"/>
      </font>
    </dxf>
  </rfmt>
  <rfmt sheetId="1" sqref="N5" start="0" length="2147483647">
    <dxf>
      <font>
        <color auto="1"/>
      </font>
    </dxf>
  </rfmt>
  <rfmt sheetId="1" sqref="D13:D14" start="0" length="0">
    <dxf>
      <border>
        <left style="thin">
          <color indexed="64"/>
        </left>
      </border>
    </dxf>
  </rfmt>
  <rcv guid="{3A56BBDD-68CD-4AEA-B9E4-12391459D4C4}" action="delete"/>
  <rcv guid="{3A56BBDD-68CD-4AEA-B9E4-12391459D4C4}" action="add"/>
</revisions>
</file>

<file path=xl/revisions/revisionLog1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3" sId="1">
    <oc r="F173">
      <v>15035</v>
    </oc>
    <nc r="F173">
      <v>15755</v>
    </nc>
  </rcc>
  <rcc rId="5974" sId="1">
    <oc r="H173">
      <v>58655</v>
    </oc>
    <nc r="H173">
      <v>73321</v>
    </nc>
  </rcc>
  <rcv guid="{3A56BBDD-68CD-4AEA-B9E4-12391459D4C4}" action="delete"/>
  <rcv guid="{3A56BBDD-68CD-4AEA-B9E4-12391459D4C4}" action="add"/>
</revisions>
</file>

<file path=xl/revisions/revisionLog1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5" sId="1">
    <oc r="H88">
      <v>272266</v>
    </oc>
    <nc r="H88">
      <v>325270</v>
    </nc>
  </rcc>
  <rcv guid="{3A56BBDD-68CD-4AEA-B9E4-12391459D4C4}" action="delete"/>
  <rcv guid="{3A56BBDD-68CD-4AEA-B9E4-12391459D4C4}" action="add"/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7" sId="1">
    <oc r="D209">
      <f>'\\DC1\Finanses\[Ienemumi 1 pielik 2016_2017.xls]Sheet1'!$C$113</f>
    </oc>
    <nc r="D209">
      <f>'\\DC1\Finanses\[Ienemumi 1 pielik 2016_2017.xls]Sheet1'!$C$113</f>
    </nc>
  </rcc>
</revisions>
</file>

<file path=xl/revisions/revisionLog1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6" sId="1">
    <oc r="K98">
      <v>502348</v>
    </oc>
    <nc r="K98">
      <v>492600</v>
    </nc>
  </rcc>
  <rcc rId="5977" sId="1">
    <oc r="F194">
      <v>169906</v>
    </oc>
    <nc r="F194">
      <v>173008</v>
    </nc>
  </rcc>
  <rcc rId="5978" sId="1">
    <oc r="G194">
      <v>39139</v>
    </oc>
    <nc r="G194">
      <v>43148</v>
    </nc>
  </rcc>
  <rcc rId="5979" sId="1">
    <oc r="F199">
      <v>133644</v>
    </oc>
    <nc r="F199">
      <v>135769</v>
    </nc>
  </rcc>
  <rcc rId="5980" sId="1">
    <oc r="G199">
      <v>32883</v>
    </oc>
    <nc r="G199">
      <v>33395</v>
    </nc>
  </rcc>
</revisions>
</file>

<file path=xl/revisions/revisionLog1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1" sId="1">
    <oc r="H116">
      <v>62490</v>
    </oc>
    <nc r="H116">
      <v>63265</v>
    </nc>
  </rcc>
  <rcc rId="5982" sId="1">
    <oc r="K116">
      <v>19300</v>
    </oc>
    <nc r="K116">
      <v>20850</v>
    </nc>
  </rcc>
  <rcc rId="5983" sId="1">
    <oc r="H122">
      <v>3088</v>
    </oc>
    <nc r="H122">
      <v>2663</v>
    </nc>
  </rcc>
  <rcc rId="5984" sId="1">
    <oc r="K98">
      <v>492600</v>
    </oc>
    <nc r="K98">
      <v>490700</v>
    </nc>
  </rcc>
  <rcv guid="{CFE03FCF-A4D8-435A-8A9B-0544466F5A93}" action="delete"/>
  <rcv guid="{CFE03FCF-A4D8-435A-8A9B-0544466F5A93}" action="add"/>
</revisions>
</file>

<file path=xl/revisions/revisionLog1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985" sId="1" ref="C1:C1048576" action="deleteCol">
    <rfmt sheetId="1" xfDxf="1" sqref="C1:C1048576" start="0" length="0">
      <dxf>
        <font>
          <name val="Times New Roman"/>
          <family val="1"/>
        </font>
      </dxf>
    </rfmt>
    <rfmt sheetId="1" sqref="C1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2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3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5" start="0" length="0">
      <dxf>
        <font>
          <i/>
          <name val="Times New Roman"/>
          <family val="1"/>
        </font>
        <alignment horizontal="center" vertical="center" wrapText="1"/>
      </dxf>
    </rfmt>
    <rfmt sheetId="1" sqref="C6" start="0" length="0">
      <dxf>
        <alignment horizontal="left" vertical="center" wrapText="1"/>
      </dxf>
    </rfmt>
    <rfmt sheetId="1" sqref="C7" start="0" length="0">
      <dxf>
        <alignment horizontal="left" vertical="center" wrapText="1"/>
      </dxf>
    </rfmt>
    <rfmt sheetId="1" sqref="C8" start="0" length="0">
      <dxf>
        <alignment horizontal="left" vertical="center" wrapText="1"/>
      </dxf>
    </rfmt>
    <rfmt sheetId="1" sqref="C9" start="0" length="0">
      <dxf>
        <alignment horizontal="left" vertical="center" wrapText="1"/>
      </dxf>
    </rfmt>
    <rfmt sheetId="1" sqref="C10" start="0" length="0">
      <dxf>
        <font>
          <b/>
          <sz val="12"/>
          <name val="Times New Roman"/>
          <family val="1"/>
        </font>
        <alignment horizontal="center" vertical="top"/>
      </dxf>
    </rfmt>
    <rfmt sheetId="1" sqref="C11" start="0" length="0">
      <dxf>
        <font>
          <b/>
          <name val="Times New Roman"/>
          <family val="1"/>
        </font>
      </dxf>
    </rfmt>
    <rfmt sheetId="1" sqref="C12" start="0" length="0">
      <dxf>
        <font>
          <b/>
          <name val="Times New Roman"/>
          <family val="1"/>
        </font>
      </dxf>
    </rfmt>
    <rcc rId="0" sId="1" dxf="1">
      <nc r="C13" t="inlineStr">
        <is>
          <t>2018.gada budžeta izpilde</t>
        </is>
      </nc>
      <ndxf>
        <font>
          <i/>
          <name val="Times New Roman"/>
          <family val="1"/>
        </font>
        <alignment vertical="top" wrapText="1"/>
        <border outline="0">
          <top style="thin">
            <color indexed="64"/>
          </top>
        </border>
      </ndxf>
    </rcc>
    <rfmt sheetId="1" sqref="C14" start="0" length="0">
      <dxf>
        <font>
          <i/>
          <name val="Times New Roman"/>
          <family val="1"/>
        </font>
        <border outline="0">
          <bottom style="thin">
            <color indexed="64"/>
          </bottom>
        </border>
      </dxf>
    </rfmt>
    <rcc rId="0" sId="1" dxf="1">
      <nc r="C15">
        <f>SUM(C16:C30)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">
        <v>1560346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122736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>
        <v>94524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>
        <v>66030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">
        <v>44212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">
        <v>78889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>
        <v>82602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">
        <v>49293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>
        <v>82700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>
        <v>63937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>
        <v>85722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>
        <v>68573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>
        <v>48203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>
        <v>4650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v>31563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>
        <v>24291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v>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f>C32+C31+C15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>
        <v>281283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>
        <f>SUM(C36)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>
        <v>174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>
        <v>134815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f>SUM(C34,C35,C37)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>
        <v>151804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 t="inlineStr">
        <is>
          <t>50560</t>
        </is>
      </nc>
      <ndxf>
        <font>
          <b/>
          <color indexed="8"/>
          <name val="Times New Roman"/>
          <family val="1"/>
        </font>
        <numFmt numFmtId="30" formatCode="@"/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>
        <v>100595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>
        <v>13560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3">
        <v>692651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4">
        <v>1251387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5">
        <v>4562038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6">
        <v>1064454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7">
        <v>963280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8" start="0" length="0">
      <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9">
        <v>51010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0">
        <f>C39+C40+C41+C42+C43+C44+C45+C46+C47+C48+C49</f>
      </nc>
      <ndxf>
        <font>
          <b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>
        <f>C52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>
        <v>0</v>
      </nc>
      <ndxf>
        <font>
          <b/>
          <color indexed="8"/>
          <name val="Times New Roman"/>
          <family val="1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>
        <f>SUM(C54:C57)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4">
        <v>110000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>
        <v>40637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6" start="0" length="0">
      <dxf>
        <font>
          <color indexed="8"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57" start="0" length="0">
      <dxf>
        <font>
          <color indexed="8"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8">
        <f>C53+C51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9">
        <f>SUM(C60:C69)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0">
        <v>27949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>
        <v>4206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2">
        <v>113263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14475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>
        <v>13509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>
        <v>41990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6">
        <v>19652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7">
        <v>14624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">
        <v>75363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>
        <v>5162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0">
        <f>SUM(C71:C76)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">
        <v>189512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>
        <v>489151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3">
        <v>7026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4">
        <v>1444719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>
        <v>255244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6">
        <v>33263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7">
        <f>SUM(C78:C78)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8">
        <v>60000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9">
        <f>SUM(C80:C82)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0">
        <v>45224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>
        <v>80000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2">
        <v>138153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3">
        <f>SUM(C84:C98)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4">
        <v>93462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5">
        <v>21349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6">
        <v>21499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>
        <v>115818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8">
        <v>183258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9766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0">
        <v>13296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1">
        <v>204004</v>
      </nc>
      <ndxf>
        <alignment horizontal="lef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2">
        <v>388915</v>
      </nc>
      <ndxf>
        <alignment horizontal="left" vertical="justify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>
        <v>0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4">
        <v>10448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>
        <v>165465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6">
        <v>36000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7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98">
        <v>0</v>
      </nc>
      <ndxf>
        <font>
          <color indexed="8"/>
          <name val="Times New Roman"/>
          <family val="1"/>
        </font>
        <fill>
          <patternFill patternType="solid">
            <bgColor theme="0"/>
          </patternFill>
        </fill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9">
        <f>C83+C79+C77+C70+C59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0">
        <f>SUM(C101:C107)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1">
        <v>3133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>
        <v>2066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3">
        <v>3674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22011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5">
        <v>1174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>
        <v>1852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7">
        <v>74231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8">
        <f>SUM(C109:C114)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>
        <v>336560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0">
        <v>5351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1">
        <v>25471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2">
        <v>51103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3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14">
        <v>80099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f>SUM(C116:C126)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6">
        <v>198176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7">
        <v>12381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>
        <v>9595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9">
        <v>10566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0">
        <v>14466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1">
        <v>11170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>
        <v>8646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3">
        <v>15459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4">
        <v>10839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12408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>
        <v>9685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>
        <f>SUM(C128:C136)</f>
      </nc>
      <ndxf>
        <font>
          <b/>
          <name val="Times New Roman"/>
          <family val="1"/>
        </font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8">
        <v>74217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>
        <v>46131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v>198040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>
        <v>7165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2">
        <v>51380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>
        <v>110638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>
        <v>243839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5">
        <v>2273741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36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7">
        <f>SUM(C138:C139)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8">
        <v>219337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9">
        <v>73054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0">
        <v>103619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1">
        <v>700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2">
        <v>137394</v>
      </nc>
      <ndxf>
        <font>
          <b/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3">
        <f>C108+C115+C127+C137+C140+C141+C142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f>SUM(C145:C192)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alignment horizontal="right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5">
        <v>678521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">
        <v>802983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">
        <v>587808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">
        <v>447500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">
        <v>320839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0">
        <v>188918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1">
        <v>263422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2">
        <v>319467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920252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4">
        <v>1695141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5">
        <v>525398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6">
        <v>266822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7">
        <v>279673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8">
        <v>206621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9">
        <v>611935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>
        <v>360693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1">
        <v>281519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2">
        <v>689046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3">
        <v>922859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4">
        <v>673434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5">
        <v>155010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6">
        <v>586429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67" start="0" length="0">
      <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8">
        <v>222307</v>
      </nc>
      <n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9">
        <v>412247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0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1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72">
        <v>43755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3">
        <v>101384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4">
        <v>330904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5" start="0" length="0">
      <dxf>
        <font>
          <color indexed="8"/>
          <name val="Times New Roman"/>
          <family val="1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76">
        <v>407361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>
        <v>2172395</v>
      </nc>
      <ndxf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>
        <v>53242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9">
        <v>175914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0">
        <v>55780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1">
        <v>127495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2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3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4">
        <v>28562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>
        <v>28779</v>
      </nc>
      <ndxf>
        <fill>
          <patternFill patternType="solid">
            <bgColor theme="0"/>
          </patternFill>
        </fill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6">
        <v>1170954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7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8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9" start="0" length="0">
      <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0">
        <v>3641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1">
        <v>39876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2">
        <v>23567</v>
      </nc>
      <ndxf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3">
        <f>SUM(C194:C210)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4">
        <v>280519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5">
        <v>128183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6">
        <v>525614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7">
        <v>6009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8">
        <v>87099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9">
        <v>150753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">
        <v>153865</v>
      </nc>
      <ndxf>
        <font>
          <color indexed="8"/>
          <name val="Times New Roman"/>
          <family val="1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">
        <v>196353</v>
      </nc>
      <ndxf>
        <font>
          <color indexed="8"/>
          <name val="Times New Roman"/>
          <family val="1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">
        <v>11417</v>
      </nc>
      <ndxf>
        <font>
          <color indexed="8"/>
          <name val="Times New Roman"/>
          <family val="1"/>
        </font>
        <alignment horizontal="left" vertical="top"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3">
        <v>236298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4">
        <v>35533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5">
        <v>2559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6">
        <v>197610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7">
        <v>11530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8">
        <v>20805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9">
        <v>107845</v>
      </nc>
      <n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10" start="0" length="0">
      <dxf>
        <font>
          <color indexed="8"/>
          <name val="Times New Roman"/>
          <family val="1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11">
        <f>SUM(C33,C38,C50,C58,C99,C100,C143,C144,C193)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2">
        <f>C213+C214+C215+C216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3">
        <v>-12837039</v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14">
        <v>-56915</v>
      </nc>
      <ndxf>
        <font>
          <b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215">
        <v>-359977</v>
      </nc>
      <ndxf>
        <font>
          <b/>
          <name val="Times New Roman"/>
          <family val="1"/>
        </font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216">
        <v>-8957892</v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17" start="0" length="0">
      <dxf>
        <font>
          <b/>
          <name val="Times New Roman"/>
          <family val="1"/>
        </font>
      </dxf>
    </rfmt>
    <rfmt sheetId="1" sqref="C218" start="0" length="0">
      <dxf>
        <font>
          <b/>
          <name val="Times New Roman"/>
          <family val="1"/>
        </font>
      </dxf>
    </rfmt>
    <rfmt sheetId="1" sqref="C219" start="0" length="0">
      <dxf/>
    </rfmt>
    <rfmt sheetId="1" sqref="C220" start="0" length="0">
      <dxf/>
    </rfmt>
    <rfmt sheetId="1" sqref="C221" start="0" length="0">
      <dxf/>
    </rfmt>
    <rfmt sheetId="1" sqref="C222" start="0" length="0">
      <dxf/>
    </rfmt>
    <rfmt sheetId="1" sqref="C223" start="0" length="0">
      <dxf/>
    </rfmt>
    <rfmt sheetId="1" sqref="C224" start="0" length="0">
      <dxf/>
    </rfmt>
    <rfmt sheetId="1" sqref="C225" start="0" length="0">
      <dxf/>
    </rfmt>
    <rfmt sheetId="1" sqref="C226" start="0" length="0">
      <dxf/>
    </rfmt>
    <rfmt sheetId="1" sqref="C227" start="0" length="0">
      <dxf/>
    </rfmt>
    <rfmt sheetId="1" sqref="C228" start="0" length="0">
      <dxf/>
    </rfmt>
    <rfmt sheetId="1" sqref="C229" start="0" length="0">
      <dxf/>
    </rfmt>
    <rfmt sheetId="1" sqref="C230" start="0" length="0">
      <dxf/>
    </rfmt>
    <rfmt sheetId="1" sqref="C231" start="0" length="0">
      <dxf/>
    </rfmt>
    <rfmt sheetId="1" sqref="C232" start="0" length="0">
      <dxf/>
    </rfmt>
    <rfmt sheetId="1" sqref="C233" start="0" length="0">
      <dxf/>
    </rfmt>
    <rfmt sheetId="1" sqref="C234" start="0" length="0">
      <dxf/>
    </rfmt>
    <rfmt sheetId="1" sqref="C235" start="0" length="0">
      <dxf/>
    </rfmt>
    <rfmt sheetId="1" sqref="C236" start="0" length="0">
      <dxf/>
    </rfmt>
    <rfmt sheetId="1" sqref="C237" start="0" length="0">
      <dxf/>
    </rfmt>
    <rfmt sheetId="1" sqref="C238" start="0" length="0">
      <dxf/>
    </rfmt>
    <rfmt sheetId="1" sqref="C239" start="0" length="0">
      <dxf/>
    </rfmt>
    <rfmt sheetId="1" sqref="C240" start="0" length="0">
      <dxf/>
    </rfmt>
    <rfmt sheetId="1" sqref="C241" start="0" length="0">
      <dxf/>
    </rfmt>
    <rfmt sheetId="1" sqref="C242" start="0" length="0">
      <dxf/>
    </rfmt>
    <rfmt sheetId="1" sqref="C243" start="0" length="0">
      <dxf/>
    </rfmt>
    <rfmt sheetId="1" sqref="C244" start="0" length="0">
      <dxf/>
    </rfmt>
    <rfmt sheetId="1" sqref="C245" start="0" length="0">
      <dxf/>
    </rfmt>
    <rfmt sheetId="1" sqref="C246" start="0" length="0">
      <dxf/>
    </rfmt>
    <rfmt sheetId="1" sqref="C247" start="0" length="0">
      <dxf/>
    </rfmt>
    <rfmt sheetId="1" sqref="C248" start="0" length="0">
      <dxf/>
    </rfmt>
    <rfmt sheetId="1" sqref="C249" start="0" length="0">
      <dxf/>
    </rfmt>
    <rfmt sheetId="1" sqref="C250" start="0" length="0">
      <dxf/>
    </rfmt>
    <rfmt sheetId="1" sqref="C251" start="0" length="0">
      <dxf/>
    </rfmt>
    <rfmt sheetId="1" sqref="C252" start="0" length="0">
      <dxf/>
    </rfmt>
    <rfmt sheetId="1" sqref="C253" start="0" length="0">
      <dxf/>
    </rfmt>
    <rfmt sheetId="1" sqref="C254" start="0" length="0">
      <dxf/>
    </rfmt>
    <rfmt sheetId="1" sqref="C255" start="0" length="0">
      <dxf/>
    </rfmt>
    <rfmt sheetId="1" sqref="C256" start="0" length="0">
      <dxf/>
    </rfmt>
    <rfmt sheetId="1" sqref="C257" start="0" length="0">
      <dxf/>
    </rfmt>
    <rfmt sheetId="1" sqref="C258" start="0" length="0">
      <dxf/>
    </rfmt>
    <rfmt sheetId="1" sqref="C259" start="0" length="0">
      <dxf/>
    </rfmt>
    <rfmt sheetId="1" sqref="C260" start="0" length="0">
      <dxf/>
    </rfmt>
    <rfmt sheetId="1" sqref="C261" start="0" length="0">
      <dxf/>
    </rfmt>
    <rfmt sheetId="1" sqref="C262" start="0" length="0">
      <dxf/>
    </rfmt>
    <rfmt sheetId="1" sqref="C263" start="0" length="0">
      <dxf/>
    </rfmt>
    <rfmt sheetId="1" sqref="C264" start="0" length="0">
      <dxf/>
    </rfmt>
    <rfmt sheetId="1" sqref="C265" start="0" length="0">
      <dxf/>
    </rfmt>
    <rfmt sheetId="1" sqref="C266" start="0" length="0">
      <dxf/>
    </rfmt>
    <rfmt sheetId="1" sqref="C267" start="0" length="0">
      <dxf/>
    </rfmt>
    <rfmt sheetId="1" sqref="C268" start="0" length="0">
      <dxf/>
    </rfmt>
    <rfmt sheetId="1" sqref="C269" start="0" length="0">
      <dxf/>
    </rfmt>
    <rfmt sheetId="1" sqref="C270" start="0" length="0">
      <dxf/>
    </rfmt>
    <rfmt sheetId="1" sqref="C271" start="0" length="0">
      <dxf/>
    </rfmt>
    <rfmt sheetId="1" sqref="C272" start="0" length="0">
      <dxf/>
    </rfmt>
    <rfmt sheetId="1" sqref="C273" start="0" length="0">
      <dxf/>
    </rfmt>
    <rfmt sheetId="1" sqref="C274" start="0" length="0">
      <dxf/>
    </rfmt>
    <rfmt sheetId="1" sqref="C275" start="0" length="0">
      <dxf/>
    </rfmt>
    <rfmt sheetId="1" sqref="C276" start="0" length="0">
      <dxf/>
    </rfmt>
    <rfmt sheetId="1" sqref="C277" start="0" length="0">
      <dxf/>
    </rfmt>
    <rfmt sheetId="1" sqref="C278" start="0" length="0">
      <dxf/>
    </rfmt>
    <rfmt sheetId="1" sqref="C279" start="0" length="0">
      <dxf/>
    </rfmt>
    <rfmt sheetId="1" sqref="C280" start="0" length="0">
      <dxf/>
    </rfmt>
    <rfmt sheetId="1" sqref="C281" start="0" length="0">
      <dxf/>
    </rfmt>
    <rfmt sheetId="1" sqref="C282" start="0" length="0">
      <dxf/>
    </rfmt>
    <rfmt sheetId="1" sqref="C283" start="0" length="0">
      <dxf/>
    </rfmt>
    <rfmt sheetId="1" sqref="C284" start="0" length="0">
      <dxf/>
    </rfmt>
    <rfmt sheetId="1" sqref="C285" start="0" length="0">
      <dxf/>
    </rfmt>
    <rfmt sheetId="1" sqref="C286" start="0" length="0">
      <dxf/>
    </rfmt>
    <rfmt sheetId="1" sqref="C287" start="0" length="0">
      <dxf/>
    </rfmt>
    <rfmt sheetId="1" sqref="C288" start="0" length="0">
      <dxf/>
    </rfmt>
    <rfmt sheetId="1" sqref="C289" start="0" length="0">
      <dxf/>
    </rfmt>
    <rfmt sheetId="1" sqref="C290" start="0" length="0">
      <dxf/>
    </rfmt>
    <rfmt sheetId="1" sqref="C291" start="0" length="0">
      <dxf/>
    </rfmt>
    <rfmt sheetId="1" sqref="C292" start="0" length="0">
      <dxf/>
    </rfmt>
    <rfmt sheetId="1" sqref="C293" start="0" length="0">
      <dxf/>
    </rfmt>
    <rfmt sheetId="1" sqref="C294" start="0" length="0">
      <dxf/>
    </rfmt>
    <rfmt sheetId="1" sqref="C295" start="0" length="0">
      <dxf/>
    </rfmt>
    <rfmt sheetId="1" sqref="C296" start="0" length="0">
      <dxf/>
    </rfmt>
    <rfmt sheetId="1" sqref="C297" start="0" length="0">
      <dxf/>
    </rfmt>
    <rfmt sheetId="1" sqref="C298" start="0" length="0">
      <dxf/>
    </rfmt>
    <rfmt sheetId="1" sqref="C299" start="0" length="0">
      <dxf/>
    </rfmt>
    <rfmt sheetId="1" sqref="C300" start="0" length="0">
      <dxf/>
    </rfmt>
    <rfmt sheetId="1" sqref="C301" start="0" length="0">
      <dxf/>
    </rfmt>
    <rfmt sheetId="1" sqref="C302" start="0" length="0">
      <dxf/>
    </rfmt>
    <rfmt sheetId="1" sqref="C303" start="0" length="0">
      <dxf/>
    </rfmt>
    <rfmt sheetId="1" sqref="C304" start="0" length="0">
      <dxf/>
    </rfmt>
    <rfmt sheetId="1" sqref="C305" start="0" length="0">
      <dxf/>
    </rfmt>
    <rfmt sheetId="1" sqref="C306" start="0" length="0">
      <dxf/>
    </rfmt>
    <rfmt sheetId="1" sqref="C307" start="0" length="0">
      <dxf/>
    </rfmt>
    <rfmt sheetId="1" sqref="C308" start="0" length="0">
      <dxf/>
    </rfmt>
    <rfmt sheetId="1" sqref="C309" start="0" length="0">
      <dxf/>
    </rfmt>
    <rfmt sheetId="1" sqref="C310" start="0" length="0">
      <dxf/>
    </rfmt>
    <rfmt sheetId="1" sqref="C311" start="0" length="0">
      <dxf/>
    </rfmt>
    <rfmt sheetId="1" sqref="C312" start="0" length="0">
      <dxf/>
    </rfmt>
    <rfmt sheetId="1" sqref="C313" start="0" length="0">
      <dxf/>
    </rfmt>
    <rfmt sheetId="1" sqref="C314" start="0" length="0">
      <dxf/>
    </rfmt>
    <rfmt sheetId="1" sqref="C315" start="0" length="0">
      <dxf/>
    </rfmt>
    <rfmt sheetId="1" sqref="C316" start="0" length="0">
      <dxf/>
    </rfmt>
    <rfmt sheetId="1" sqref="C317" start="0" length="0">
      <dxf/>
    </rfmt>
    <rfmt sheetId="1" sqref="C318" start="0" length="0">
      <dxf/>
    </rfmt>
    <rfmt sheetId="1" sqref="C319" start="0" length="0">
      <dxf/>
    </rfmt>
    <rfmt sheetId="1" sqref="C320" start="0" length="0">
      <dxf/>
    </rfmt>
    <rfmt sheetId="1" sqref="C321" start="0" length="0">
      <dxf/>
    </rfmt>
    <rfmt sheetId="1" sqref="C322" start="0" length="0">
      <dxf/>
    </rfmt>
    <rfmt sheetId="1" sqref="C323" start="0" length="0">
      <dxf/>
    </rfmt>
    <rfmt sheetId="1" sqref="C324" start="0" length="0">
      <dxf/>
    </rfmt>
    <rfmt sheetId="1" sqref="C325" start="0" length="0">
      <dxf/>
    </rfmt>
    <rfmt sheetId="1" sqref="C326" start="0" length="0">
      <dxf/>
    </rfmt>
    <rfmt sheetId="1" sqref="C327" start="0" length="0">
      <dxf/>
    </rfmt>
    <rfmt sheetId="1" sqref="C328" start="0" length="0">
      <dxf/>
    </rfmt>
    <rfmt sheetId="1" sqref="C329" start="0" length="0">
      <dxf/>
    </rfmt>
    <rfmt sheetId="1" sqref="C330" start="0" length="0">
      <dxf/>
    </rfmt>
    <rfmt sheetId="1" sqref="C331" start="0" length="0">
      <dxf/>
    </rfmt>
    <rfmt sheetId="1" sqref="C332" start="0" length="0">
      <dxf/>
    </rfmt>
    <rfmt sheetId="1" sqref="C333" start="0" length="0">
      <dxf/>
    </rfmt>
    <rfmt sheetId="1" sqref="C334" start="0" length="0">
      <dxf/>
    </rfmt>
    <rfmt sheetId="1" sqref="C335" start="0" length="0">
      <dxf/>
    </rfmt>
    <rfmt sheetId="1" sqref="C336" start="0" length="0">
      <dxf/>
    </rfmt>
    <rfmt sheetId="1" sqref="C337" start="0" length="0">
      <dxf/>
    </rfmt>
    <rfmt sheetId="1" sqref="C338" start="0" length="0">
      <dxf/>
    </rfmt>
    <rfmt sheetId="1" sqref="C339" start="0" length="0">
      <dxf/>
    </rfmt>
    <rfmt sheetId="1" sqref="C340" start="0" length="0">
      <dxf/>
    </rfmt>
    <rfmt sheetId="1" sqref="C341" start="0" length="0">
      <dxf/>
    </rfmt>
    <rfmt sheetId="1" sqref="C342" start="0" length="0">
      <dxf/>
    </rfmt>
    <rfmt sheetId="1" sqref="C343" start="0" length="0">
      <dxf/>
    </rfmt>
    <rfmt sheetId="1" sqref="C344" start="0" length="0">
      <dxf/>
    </rfmt>
    <rfmt sheetId="1" sqref="C345" start="0" length="0">
      <dxf/>
    </rfmt>
    <rfmt sheetId="1" sqref="C346" start="0" length="0">
      <dxf/>
    </rfmt>
    <rfmt sheetId="1" sqref="C347" start="0" length="0">
      <dxf/>
    </rfmt>
    <rfmt sheetId="1" sqref="C348" start="0" length="0">
      <dxf/>
    </rfmt>
    <rfmt sheetId="1" sqref="C349" start="0" length="0">
      <dxf/>
    </rfmt>
    <rfmt sheetId="1" sqref="C350" start="0" length="0">
      <dxf/>
    </rfmt>
    <rfmt sheetId="1" sqref="C351" start="0" length="0">
      <dxf/>
    </rfmt>
    <rfmt sheetId="1" sqref="C352" start="0" length="0">
      <dxf/>
    </rfmt>
    <rfmt sheetId="1" sqref="C353" start="0" length="0">
      <dxf/>
    </rfmt>
    <rfmt sheetId="1" sqref="C354" start="0" length="0">
      <dxf/>
    </rfmt>
    <rfmt sheetId="1" sqref="C355" start="0" length="0">
      <dxf/>
    </rfmt>
    <rfmt sheetId="1" sqref="C356" start="0" length="0">
      <dxf/>
    </rfmt>
    <rfmt sheetId="1" sqref="C357" start="0" length="0">
      <dxf/>
    </rfmt>
    <rfmt sheetId="1" sqref="C358" start="0" length="0">
      <dxf/>
    </rfmt>
    <rfmt sheetId="1" sqref="C359" start="0" length="0">
      <dxf/>
    </rfmt>
    <rfmt sheetId="1" sqref="C360" start="0" length="0">
      <dxf/>
    </rfmt>
    <rfmt sheetId="1" sqref="C361" start="0" length="0">
      <dxf/>
    </rfmt>
    <rfmt sheetId="1" sqref="C362" start="0" length="0">
      <dxf/>
    </rfmt>
    <rfmt sheetId="1" sqref="C363" start="0" length="0">
      <dxf/>
    </rfmt>
    <rfmt sheetId="1" sqref="C364" start="0" length="0">
      <dxf/>
    </rfmt>
    <rfmt sheetId="1" sqref="C365" start="0" length="0">
      <dxf/>
    </rfmt>
    <rfmt sheetId="1" sqref="C366" start="0" length="0">
      <dxf/>
    </rfmt>
    <rfmt sheetId="1" sqref="C367" start="0" length="0">
      <dxf/>
    </rfmt>
    <rfmt sheetId="1" sqref="C368" start="0" length="0">
      <dxf/>
    </rfmt>
    <rfmt sheetId="1" sqref="C369" start="0" length="0">
      <dxf/>
    </rfmt>
    <rfmt sheetId="1" sqref="C370" start="0" length="0">
      <dxf/>
    </rfmt>
    <rfmt sheetId="1" sqref="C371" start="0" length="0">
      <dxf/>
    </rfmt>
    <rfmt sheetId="1" sqref="C372" start="0" length="0">
      <dxf/>
    </rfmt>
    <rfmt sheetId="1" sqref="C373" start="0" length="0">
      <dxf/>
    </rfmt>
    <rfmt sheetId="1" sqref="C374" start="0" length="0">
      <dxf/>
    </rfmt>
    <rfmt sheetId="1" sqref="C375" start="0" length="0">
      <dxf/>
    </rfmt>
    <rfmt sheetId="1" sqref="C376" start="0" length="0">
      <dxf/>
    </rfmt>
    <rfmt sheetId="1" sqref="C377" start="0" length="0">
      <dxf/>
    </rfmt>
    <rfmt sheetId="1" sqref="C378" start="0" length="0">
      <dxf/>
    </rfmt>
    <rfmt sheetId="1" sqref="C379" start="0" length="0">
      <dxf/>
    </rfmt>
    <rfmt sheetId="1" sqref="C380" start="0" length="0">
      <dxf/>
    </rfmt>
    <rfmt sheetId="1" sqref="C381" start="0" length="0">
      <dxf/>
    </rfmt>
    <rfmt sheetId="1" sqref="C382" start="0" length="0">
      <dxf/>
    </rfmt>
    <rfmt sheetId="1" sqref="C383" start="0" length="0">
      <dxf/>
    </rfmt>
    <rfmt sheetId="1" sqref="C384" start="0" length="0">
      <dxf/>
    </rfmt>
    <rfmt sheetId="1" sqref="C385" start="0" length="0">
      <dxf/>
    </rfmt>
    <rfmt sheetId="1" sqref="C386" start="0" length="0">
      <dxf/>
    </rfmt>
    <rfmt sheetId="1" sqref="C387" start="0" length="0">
      <dxf/>
    </rfmt>
    <rfmt sheetId="1" sqref="C388" start="0" length="0">
      <dxf/>
    </rfmt>
    <rfmt sheetId="1" sqref="C389" start="0" length="0">
      <dxf/>
    </rfmt>
    <rfmt sheetId="1" sqref="C390" start="0" length="0">
      <dxf/>
    </rfmt>
    <rfmt sheetId="1" sqref="C391" start="0" length="0">
      <dxf/>
    </rfmt>
    <rfmt sheetId="1" sqref="C392" start="0" length="0">
      <dxf/>
    </rfmt>
    <rfmt sheetId="1" sqref="C393" start="0" length="0">
      <dxf/>
    </rfmt>
    <rfmt sheetId="1" sqref="C394" start="0" length="0">
      <dxf/>
    </rfmt>
    <rfmt sheetId="1" sqref="C395" start="0" length="0">
      <dxf/>
    </rfmt>
    <rfmt sheetId="1" sqref="C396" start="0" length="0">
      <dxf/>
    </rfmt>
    <rfmt sheetId="1" sqref="C397" start="0" length="0">
      <dxf/>
    </rfmt>
    <rfmt sheetId="1" sqref="C398" start="0" length="0">
      <dxf/>
    </rfmt>
    <rfmt sheetId="1" sqref="C399" start="0" length="0">
      <dxf/>
    </rfmt>
    <rfmt sheetId="1" sqref="C400" start="0" length="0">
      <dxf/>
    </rfmt>
    <rfmt sheetId="1" sqref="C401" start="0" length="0">
      <dxf/>
    </rfmt>
    <rfmt sheetId="1" sqref="C402" start="0" length="0">
      <dxf/>
    </rfmt>
    <rfmt sheetId="1" sqref="C403" start="0" length="0">
      <dxf/>
    </rfmt>
    <rfmt sheetId="1" sqref="C404" start="0" length="0">
      <dxf/>
    </rfmt>
    <rfmt sheetId="1" sqref="C405" start="0" length="0">
      <dxf/>
    </rfmt>
    <rfmt sheetId="1" sqref="C406" start="0" length="0">
      <dxf/>
    </rfmt>
    <rfmt sheetId="1" sqref="C407" start="0" length="0">
      <dxf/>
    </rfmt>
    <rfmt sheetId="1" sqref="C408" start="0" length="0">
      <dxf/>
    </rfmt>
    <rfmt sheetId="1" sqref="C409" start="0" length="0">
      <dxf/>
    </rfmt>
    <rfmt sheetId="1" sqref="C410" start="0" length="0">
      <dxf/>
    </rfmt>
    <rfmt sheetId="1" sqref="C411" start="0" length="0">
      <dxf/>
    </rfmt>
    <rfmt sheetId="1" sqref="C412" start="0" length="0">
      <dxf/>
    </rfmt>
    <rfmt sheetId="1" sqref="C413" start="0" length="0">
      <dxf/>
    </rfmt>
    <rfmt sheetId="1" sqref="C414" start="0" length="0">
      <dxf/>
    </rfmt>
    <rfmt sheetId="1" sqref="C415" start="0" length="0">
      <dxf/>
    </rfmt>
    <rfmt sheetId="1" sqref="C416" start="0" length="0">
      <dxf/>
    </rfmt>
    <rfmt sheetId="1" sqref="C417" start="0" length="0">
      <dxf/>
    </rfmt>
    <rfmt sheetId="1" sqref="C418" start="0" length="0">
      <dxf/>
    </rfmt>
    <rfmt sheetId="1" sqref="C419" start="0" length="0">
      <dxf/>
    </rfmt>
    <rfmt sheetId="1" sqref="C420" start="0" length="0">
      <dxf/>
    </rfmt>
    <rfmt sheetId="1" sqref="C421" start="0" length="0">
      <dxf/>
    </rfmt>
    <rfmt sheetId="1" sqref="C422" start="0" length="0">
      <dxf/>
    </rfmt>
    <rfmt sheetId="1" sqref="C423" start="0" length="0">
      <dxf/>
    </rfmt>
    <rfmt sheetId="1" sqref="C424" start="0" length="0">
      <dxf/>
    </rfmt>
    <rfmt sheetId="1" sqref="C425" start="0" length="0">
      <dxf/>
    </rfmt>
    <rfmt sheetId="1" sqref="C426" start="0" length="0">
      <dxf/>
    </rfmt>
    <rfmt sheetId="1" sqref="C427" start="0" length="0">
      <dxf/>
    </rfmt>
    <rfmt sheetId="1" sqref="C428" start="0" length="0">
      <dxf/>
    </rfmt>
    <rfmt sheetId="1" sqref="C429" start="0" length="0">
      <dxf/>
    </rfmt>
    <rfmt sheetId="1" sqref="C430" start="0" length="0">
      <dxf/>
    </rfmt>
    <rfmt sheetId="1" sqref="C431" start="0" length="0">
      <dxf/>
    </rfmt>
    <rfmt sheetId="1" sqref="C432" start="0" length="0">
      <dxf/>
    </rfmt>
    <rfmt sheetId="1" sqref="C433" start="0" length="0">
      <dxf/>
    </rfmt>
    <rfmt sheetId="1" sqref="C434" start="0" length="0">
      <dxf/>
    </rfmt>
    <rfmt sheetId="1" sqref="C435" start="0" length="0">
      <dxf/>
    </rfmt>
    <rfmt sheetId="1" sqref="C436" start="0" length="0">
      <dxf/>
    </rfmt>
    <rfmt sheetId="1" sqref="C437" start="0" length="0">
      <dxf/>
    </rfmt>
    <rfmt sheetId="1" sqref="C438" start="0" length="0">
      <dxf/>
    </rfmt>
    <rfmt sheetId="1" sqref="C439" start="0" length="0">
      <dxf/>
    </rfmt>
    <rfmt sheetId="1" sqref="C440" start="0" length="0">
      <dxf/>
    </rfmt>
    <rfmt sheetId="1" sqref="C441" start="0" length="0">
      <dxf/>
    </rfmt>
    <rfmt sheetId="1" sqref="C442" start="0" length="0">
      <dxf/>
    </rfmt>
    <rfmt sheetId="1" sqref="C443" start="0" length="0">
      <dxf/>
    </rfmt>
    <rfmt sheetId="1" sqref="C444" start="0" length="0">
      <dxf/>
    </rfmt>
    <rfmt sheetId="1" sqref="C445" start="0" length="0">
      <dxf/>
    </rfmt>
    <rfmt sheetId="1" sqref="C446" start="0" length="0">
      <dxf/>
    </rfmt>
    <rfmt sheetId="1" sqref="C447" start="0" length="0">
      <dxf/>
    </rfmt>
    <rfmt sheetId="1" sqref="C448" start="0" length="0">
      <dxf/>
    </rfmt>
    <rfmt sheetId="1" sqref="C449" start="0" length="0">
      <dxf/>
    </rfmt>
    <rfmt sheetId="1" sqref="C450" start="0" length="0">
      <dxf/>
    </rfmt>
    <rfmt sheetId="1" sqref="C451" start="0" length="0">
      <dxf/>
    </rfmt>
    <rfmt sheetId="1" sqref="C452" start="0" length="0">
      <dxf/>
    </rfmt>
    <rfmt sheetId="1" sqref="C453" start="0" length="0">
      <dxf/>
    </rfmt>
    <rfmt sheetId="1" sqref="C454" start="0" length="0">
      <dxf/>
    </rfmt>
    <rfmt sheetId="1" sqref="C455" start="0" length="0">
      <dxf/>
    </rfmt>
    <rfmt sheetId="1" sqref="C456" start="0" length="0">
      <dxf/>
    </rfmt>
    <rfmt sheetId="1" sqref="C457" start="0" length="0">
      <dxf/>
    </rfmt>
    <rfmt sheetId="1" sqref="C458" start="0" length="0">
      <dxf/>
    </rfmt>
    <rfmt sheetId="1" sqref="C459" start="0" length="0">
      <dxf/>
    </rfmt>
    <rfmt sheetId="1" sqref="C460" start="0" length="0">
      <dxf/>
    </rfmt>
    <rfmt sheetId="1" sqref="C461" start="0" length="0">
      <dxf/>
    </rfmt>
    <rfmt sheetId="1" sqref="C462" start="0" length="0">
      <dxf/>
    </rfmt>
    <rfmt sheetId="1" sqref="C463" start="0" length="0">
      <dxf/>
    </rfmt>
    <rfmt sheetId="1" sqref="C464" start="0" length="0">
      <dxf/>
    </rfmt>
    <rfmt sheetId="1" sqref="C465" start="0" length="0">
      <dxf/>
    </rfmt>
    <rfmt sheetId="1" sqref="C466" start="0" length="0">
      <dxf/>
    </rfmt>
    <rfmt sheetId="1" sqref="C467" start="0" length="0">
      <dxf/>
    </rfmt>
    <rfmt sheetId="1" sqref="C468" start="0" length="0">
      <dxf/>
    </rfmt>
    <rfmt sheetId="1" sqref="C469" start="0" length="0">
      <dxf/>
    </rfmt>
    <rfmt sheetId="1" sqref="C470" start="0" length="0">
      <dxf/>
    </rfmt>
    <rfmt sheetId="1" sqref="C471" start="0" length="0">
      <dxf/>
    </rfmt>
    <rfmt sheetId="1" sqref="C472" start="0" length="0">
      <dxf/>
    </rfmt>
    <rfmt sheetId="1" sqref="C473" start="0" length="0">
      <dxf/>
    </rfmt>
    <rfmt sheetId="1" sqref="C474" start="0" length="0">
      <dxf/>
    </rfmt>
    <rfmt sheetId="1" sqref="C475" start="0" length="0">
      <dxf/>
    </rfmt>
    <rfmt sheetId="1" sqref="C476" start="0" length="0">
      <dxf/>
    </rfmt>
    <rfmt sheetId="1" sqref="C477" start="0" length="0">
      <dxf/>
    </rfmt>
    <rfmt sheetId="1" sqref="C478" start="0" length="0">
      <dxf/>
    </rfmt>
    <rfmt sheetId="1" sqref="C479" start="0" length="0">
      <dxf/>
    </rfmt>
    <rfmt sheetId="1" sqref="C480" start="0" length="0">
      <dxf/>
    </rfmt>
    <rfmt sheetId="1" sqref="C481" start="0" length="0">
      <dxf/>
    </rfmt>
    <rfmt sheetId="1" sqref="C482" start="0" length="0">
      <dxf/>
    </rfmt>
    <rfmt sheetId="1" sqref="C483" start="0" length="0">
      <dxf/>
    </rfmt>
    <rfmt sheetId="1" sqref="C484" start="0" length="0">
      <dxf/>
    </rfmt>
    <rfmt sheetId="1" sqref="C485" start="0" length="0">
      <dxf/>
    </rfmt>
    <rfmt sheetId="1" sqref="C486" start="0" length="0">
      <dxf/>
    </rfmt>
    <rfmt sheetId="1" sqref="C487" start="0" length="0">
      <dxf/>
    </rfmt>
    <rfmt sheetId="1" sqref="C488" start="0" length="0">
      <dxf/>
    </rfmt>
    <rfmt sheetId="1" sqref="C489" start="0" length="0">
      <dxf/>
    </rfmt>
    <rfmt sheetId="1" sqref="C490" start="0" length="0">
      <dxf/>
    </rfmt>
    <rfmt sheetId="1" sqref="C491" start="0" length="0">
      <dxf/>
    </rfmt>
    <rfmt sheetId="1" sqref="C492" start="0" length="0">
      <dxf/>
    </rfmt>
    <rfmt sheetId="1" sqref="C493" start="0" length="0">
      <dxf/>
    </rfmt>
    <rfmt sheetId="1" sqref="C494" start="0" length="0">
      <dxf/>
    </rfmt>
    <rfmt sheetId="1" sqref="C495" start="0" length="0">
      <dxf/>
    </rfmt>
    <rfmt sheetId="1" sqref="C496" start="0" length="0">
      <dxf/>
    </rfmt>
    <rfmt sheetId="1" sqref="C497" start="0" length="0">
      <dxf/>
    </rfmt>
    <rfmt sheetId="1" sqref="C498" start="0" length="0">
      <dxf/>
    </rfmt>
    <rfmt sheetId="1" sqref="C499" start="0" length="0">
      <dxf/>
    </rfmt>
    <rfmt sheetId="1" sqref="C500" start="0" length="0">
      <dxf/>
    </rfmt>
    <rfmt sheetId="1" sqref="C501" start="0" length="0">
      <dxf/>
    </rfmt>
    <rfmt sheetId="1" sqref="C502" start="0" length="0">
      <dxf/>
    </rfmt>
    <rfmt sheetId="1" sqref="C503" start="0" length="0">
      <dxf/>
    </rfmt>
    <rfmt sheetId="1" sqref="C504" start="0" length="0">
      <dxf/>
    </rfmt>
    <rfmt sheetId="1" sqref="C505" start="0" length="0">
      <dxf/>
    </rfmt>
    <rfmt sheetId="1" sqref="C506" start="0" length="0">
      <dxf/>
    </rfmt>
    <rfmt sheetId="1" sqref="C507" start="0" length="0">
      <dxf/>
    </rfmt>
    <rfmt sheetId="1" sqref="C508" start="0" length="0">
      <dxf/>
    </rfmt>
    <rfmt sheetId="1" sqref="C509" start="0" length="0">
      <dxf/>
    </rfmt>
    <rfmt sheetId="1" sqref="C510" start="0" length="0">
      <dxf/>
    </rfmt>
    <rfmt sheetId="1" sqref="C511" start="0" length="0">
      <dxf/>
    </rfmt>
    <rfmt sheetId="1" sqref="C512" start="0" length="0">
      <dxf/>
    </rfmt>
    <rfmt sheetId="1" sqref="C513" start="0" length="0">
      <dxf/>
    </rfmt>
    <rfmt sheetId="1" sqref="C514" start="0" length="0">
      <dxf/>
    </rfmt>
    <rfmt sheetId="1" sqref="C515" start="0" length="0">
      <dxf/>
    </rfmt>
    <rfmt sheetId="1" sqref="C516" start="0" length="0">
      <dxf/>
    </rfmt>
    <rfmt sheetId="1" sqref="C517" start="0" length="0">
      <dxf/>
    </rfmt>
    <rfmt sheetId="1" sqref="C518" start="0" length="0">
      <dxf/>
    </rfmt>
    <rfmt sheetId="1" sqref="C519" start="0" length="0">
      <dxf/>
    </rfmt>
    <rfmt sheetId="1" sqref="C520" start="0" length="0">
      <dxf/>
    </rfmt>
    <rfmt sheetId="1" sqref="C521" start="0" length="0">
      <dxf/>
    </rfmt>
    <rfmt sheetId="1" sqref="C522" start="0" length="0">
      <dxf/>
    </rfmt>
    <rfmt sheetId="1" sqref="C523" start="0" length="0">
      <dxf/>
    </rfmt>
    <rfmt sheetId="1" sqref="C524" start="0" length="0">
      <dxf/>
    </rfmt>
    <rfmt sheetId="1" sqref="C525" start="0" length="0">
      <dxf/>
    </rfmt>
    <rfmt sheetId="1" sqref="C526" start="0" length="0">
      <dxf/>
    </rfmt>
    <rfmt sheetId="1" sqref="C527" start="0" length="0">
      <dxf/>
    </rfmt>
    <rfmt sheetId="1" sqref="C528" start="0" length="0">
      <dxf/>
    </rfmt>
    <rfmt sheetId="1" sqref="C529" start="0" length="0">
      <dxf/>
    </rfmt>
    <rfmt sheetId="1" sqref="C530" start="0" length="0">
      <dxf/>
    </rfmt>
    <rfmt sheetId="1" sqref="C531" start="0" length="0">
      <dxf/>
    </rfmt>
    <rfmt sheetId="1" sqref="C532" start="0" length="0">
      <dxf/>
    </rfmt>
  </rrc>
  <rcv guid="{3A56BBDD-68CD-4AEA-B9E4-12391459D4C4}" action="delete"/>
  <rcv guid="{3A56BBDD-68CD-4AEA-B9E4-12391459D4C4}" action="add"/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8" sId="1">
    <oc r="H138">
      <v>9663</v>
    </oc>
    <nc r="H138">
      <v>7744</v>
    </nc>
  </rcc>
</revisions>
</file>

<file path=xl/revisions/revisionLog1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86" sId="1">
    <oc r="M4" t="inlineStr">
      <is>
        <t>Dobeles novada domes 31.01.2019</t>
      </is>
    </oc>
    <nc r="M4" t="inlineStr">
      <is>
        <t>Dobeles novada domes 30.01.2020</t>
      </is>
    </nc>
  </rcc>
  <rcc rId="5987" sId="1">
    <oc r="M7" t="inlineStr">
      <is>
        <t>budžets 2019.gadam."</t>
      </is>
    </oc>
    <nc r="M7" t="inlineStr">
      <is>
        <t>budžets 2020.gadam."</t>
      </is>
    </nc>
  </rcc>
  <rcc rId="5988" sId="1">
    <oc r="C9" t="inlineStr">
      <is>
        <t>DOBELES NOVADA PAŠVALDĪBAS 2019.GADA PAMATBUDŽETA IZDEVUMI</t>
      </is>
    </oc>
    <nc r="C9" t="inlineStr">
      <is>
        <t>DOBELES NOVADA PAŠVALDĪBAS 2020.GADA PAMATBUDŽETA IZDEVUMI</t>
      </is>
    </nc>
  </rcc>
  <rcc rId="5989" sId="1">
    <oc r="E16">
      <v>863598</v>
    </oc>
    <nc r="E16"/>
  </rcc>
  <rcc rId="5990" sId="1">
    <oc r="F16">
      <v>213040</v>
    </oc>
    <nc r="F16"/>
  </rcc>
  <rcc rId="5991" sId="1">
    <oc r="G16">
      <v>552203</v>
    </oc>
    <nc r="G16"/>
  </rcc>
  <rcc rId="5992" sId="1">
    <oc r="J16">
      <v>108120</v>
    </oc>
    <nc r="J16"/>
  </rcc>
  <rcc rId="5993" sId="1">
    <oc r="L16">
      <v>2500</v>
    </oc>
    <nc r="L16"/>
  </rcc>
  <rcc rId="5994" sId="1">
    <oc r="E17">
      <v>97000</v>
    </oc>
    <nc r="E17"/>
  </rcc>
  <rcc rId="5995" sId="1">
    <oc r="F17">
      <v>38368</v>
    </oc>
    <nc r="F17"/>
  </rcc>
  <rcc rId="5996" sId="1">
    <oc r="G17">
      <v>4254</v>
    </oc>
    <nc r="G17"/>
  </rcc>
  <rcc rId="5997" sId="1">
    <oc r="E18">
      <v>68267</v>
    </oc>
    <nc r="E18"/>
  </rcc>
  <rcc rId="5998" sId="1">
    <oc r="F18">
      <v>16445</v>
    </oc>
    <nc r="F18"/>
  </rcc>
  <rcc rId="5999" sId="1">
    <oc r="G18">
      <v>12860</v>
    </oc>
    <nc r="G18"/>
  </rcc>
  <rcc rId="6000" sId="1">
    <oc r="E19">
      <v>51232</v>
    </oc>
    <nc r="E19"/>
  </rcc>
  <rcc rId="6001" sId="1">
    <oc r="F19">
      <v>12342</v>
    </oc>
    <nc r="F19"/>
  </rcc>
  <rcc rId="6002" sId="1">
    <oc r="G19">
      <v>20155</v>
    </oc>
    <nc r="G19"/>
  </rcc>
  <rcc rId="6003" sId="1">
    <oc r="E20">
      <v>30278</v>
    </oc>
    <nc r="E20"/>
  </rcc>
  <rcc rId="6004" sId="1">
    <oc r="F20">
      <v>7294</v>
    </oc>
    <nc r="F20"/>
  </rcc>
  <rcc rId="6005" sId="1">
    <oc r="G20">
      <v>37290</v>
    </oc>
    <nc r="G20"/>
  </rcc>
  <rcc rId="6006" sId="1">
    <oc r="E21">
      <v>55654</v>
    </oc>
    <nc r="E21"/>
  </rcc>
  <rcc rId="6007" sId="1">
    <oc r="F21">
      <v>13407</v>
    </oc>
    <nc r="F21"/>
  </rcc>
  <rcc rId="6008" sId="1">
    <oc r="G21">
      <v>20393</v>
    </oc>
    <nc r="G21"/>
  </rcc>
  <rcc rId="6009" sId="1">
    <oc r="E22">
      <v>56410</v>
    </oc>
    <nc r="E22"/>
  </rcc>
  <rcc rId="6010" sId="1">
    <oc r="F22">
      <v>13589</v>
    </oc>
    <nc r="F22"/>
  </rcc>
  <rcc rId="6011" sId="1">
    <oc r="G22">
      <v>13568</v>
    </oc>
    <nc r="G22"/>
  </rcc>
  <rcc rId="6012" sId="1">
    <oc r="E23">
      <v>32987</v>
    </oc>
    <nc r="E23"/>
  </rcc>
  <rcc rId="6013" sId="1">
    <oc r="F23">
      <v>7947</v>
    </oc>
    <nc r="F23"/>
  </rcc>
  <rcc rId="6014" sId="1">
    <oc r="G23">
      <v>32551</v>
    </oc>
    <nc r="G23"/>
  </rcc>
  <rcc rId="6015" sId="1">
    <oc r="J23">
      <v>500</v>
    </oc>
    <nc r="J23"/>
  </rcc>
  <rcc rId="6016" sId="1">
    <oc r="E24">
      <v>57947</v>
    </oc>
    <nc r="E24"/>
  </rcc>
  <rcc rId="6017" sId="1">
    <oc r="F24">
      <v>13960</v>
    </oc>
    <nc r="F24"/>
  </rcc>
  <rcc rId="6018" sId="1">
    <oc r="G24">
      <v>27317</v>
    </oc>
    <nc r="G24"/>
  </rcc>
  <rcc rId="6019" sId="1">
    <oc r="E25">
      <v>52441</v>
    </oc>
    <nc r="E25"/>
  </rcc>
  <rcc rId="6020" sId="1">
    <oc r="F25">
      <v>12633</v>
    </oc>
    <nc r="F25"/>
  </rcc>
  <rcc rId="6021" sId="1">
    <oc r="G25">
      <v>8981</v>
    </oc>
    <nc r="G25"/>
  </rcc>
  <rcc rId="6022" sId="1">
    <oc r="E26">
      <v>59018</v>
    </oc>
    <nc r="E26"/>
  </rcc>
  <rcc rId="6023" sId="1">
    <oc r="F26">
      <v>14218</v>
    </oc>
    <nc r="F26"/>
  </rcc>
  <rcc rId="6024" sId="1">
    <oc r="G26">
      <v>26430</v>
    </oc>
    <nc r="G26"/>
  </rcc>
  <rcc rId="6025" sId="1">
    <oc r="J26">
      <v>350</v>
    </oc>
    <nc r="J26"/>
  </rcc>
  <rcc rId="6026" sId="1">
    <oc r="E27">
      <v>32042</v>
    </oc>
    <nc r="E27"/>
  </rcc>
  <rcc rId="6027" sId="1">
    <oc r="F27">
      <v>7719</v>
    </oc>
    <nc r="F27"/>
  </rcc>
  <rcc rId="6028" sId="1">
    <oc r="G27">
      <v>28055</v>
    </oc>
    <nc r="G27"/>
  </rcc>
  <rcc rId="6029" sId="1">
    <oc r="E28">
      <v>30482</v>
    </oc>
    <nc r="E28"/>
  </rcc>
  <rcc rId="6030" sId="1">
    <oc r="F28">
      <v>7343</v>
    </oc>
    <nc r="F28"/>
  </rcc>
  <rcc rId="6031" sId="1">
    <oc r="G28">
      <v>11082</v>
    </oc>
    <nc r="G28"/>
  </rcc>
  <rcc rId="6032" sId="1">
    <oc r="J28">
      <v>350</v>
    </oc>
    <nc r="J28"/>
  </rcc>
  <rcc rId="6033" sId="1">
    <oc r="G29">
      <v>20000</v>
    </oc>
    <nc r="G29"/>
  </rcc>
  <rcc rId="6034" sId="1">
    <oc r="G31">
      <v>90000</v>
    </oc>
    <nc r="G31"/>
  </rcc>
  <rcc rId="6035" sId="1">
    <oc r="I31">
      <v>10000</v>
    </oc>
    <nc r="I31"/>
  </rcc>
  <rcc rId="6036" sId="1">
    <oc r="G32">
      <v>500000</v>
    </oc>
    <nc r="G32"/>
  </rcc>
  <rcc rId="6037" sId="1">
    <oc r="G36">
      <v>1820</v>
    </oc>
    <nc r="G36"/>
  </rcc>
  <rcc rId="6038" sId="1">
    <oc r="E39">
      <v>68972</v>
    </oc>
    <nc r="E39"/>
  </rcc>
  <rcc rId="6039" sId="1">
    <oc r="F39">
      <v>16615</v>
    </oc>
    <nc r="F39"/>
  </rcc>
  <rcc rId="6040" sId="1">
    <oc r="G39">
      <v>41450</v>
    </oc>
    <nc r="G39"/>
  </rcc>
  <rcc rId="6041" sId="1">
    <oc r="J39">
      <v>75000</v>
    </oc>
    <nc r="J39"/>
  </rcc>
  <rcc rId="6042" sId="1">
    <oc r="E40">
      <v>1536</v>
    </oc>
    <nc r="E40"/>
  </rcc>
  <rcc rId="6043" sId="1">
    <oc r="F40">
      <v>370</v>
    </oc>
    <nc r="F40"/>
  </rcc>
  <rcc rId="6044" sId="1">
    <oc r="G40">
      <v>2000</v>
    </oc>
    <nc r="G40"/>
  </rcc>
  <rcc rId="6045" sId="1">
    <oc r="K40">
      <v>45000</v>
    </oc>
    <nc r="K40"/>
  </rcc>
  <rcc rId="6046" sId="1">
    <oc r="E41">
      <v>84700</v>
    </oc>
    <nc r="E41"/>
  </rcc>
  <rcc rId="6047" sId="1">
    <oc r="F41">
      <v>20404</v>
    </oc>
    <nc r="F41"/>
  </rcc>
  <rcc rId="6048" sId="1">
    <oc r="G42">
      <v>38500</v>
    </oc>
    <nc r="G42"/>
  </rcc>
  <rcc rId="6049" sId="1">
    <oc r="J42">
      <v>440133</v>
    </oc>
    <nc r="J42"/>
  </rcc>
  <rcc rId="6050" sId="1">
    <oc r="J43">
      <v>1195574</v>
    </oc>
    <nc r="J43"/>
  </rcc>
  <rcc rId="6051" sId="1">
    <oc r="J45">
      <v>1636714</v>
    </oc>
    <nc r="J45"/>
  </rcc>
  <rcc rId="6052" sId="1">
    <oc r="J46">
      <v>2812942</v>
    </oc>
    <nc r="J46"/>
  </rcc>
  <rcc rId="6053" sId="1">
    <oc r="J47">
      <v>1112589</v>
    </oc>
    <nc r="J47"/>
  </rcc>
  <rcc rId="6054" sId="1">
    <oc r="J48">
      <v>210700</v>
    </oc>
    <nc r="J48"/>
  </rcc>
  <rcc rId="6055" sId="1">
    <oc r="E49">
      <v>32332</v>
    </oc>
    <nc r="E49"/>
  </rcc>
  <rcc rId="6056" sId="1">
    <oc r="F49">
      <v>7789</v>
    </oc>
    <nc r="F49"/>
  </rcc>
  <rcc rId="6057" sId="1">
    <oc r="G49">
      <v>19908</v>
    </oc>
    <nc r="G49"/>
  </rcc>
  <rcc rId="6058" sId="1">
    <oc r="G54">
      <v>5000</v>
    </oc>
    <nc r="G54"/>
  </rcc>
  <rcc rId="6059" sId="1">
    <oc r="J54">
      <v>8780</v>
    </oc>
    <nc r="J54"/>
  </rcc>
  <rcc rId="6060" sId="1">
    <oc r="G55">
      <v>21000</v>
    </oc>
    <nc r="G55"/>
  </rcc>
  <rcc rId="6061" sId="1">
    <oc r="G56">
      <v>15065</v>
    </oc>
    <nc r="G56"/>
  </rcc>
  <rcc rId="6062" sId="1">
    <oc r="G57">
      <v>20000</v>
    </oc>
    <nc r="G57"/>
  </rcc>
  <rcc rId="6063" sId="1">
    <oc r="G60">
      <v>18765</v>
    </oc>
    <nc r="G60"/>
  </rcc>
  <rcc rId="6064" sId="1">
    <oc r="J60">
      <v>6720</v>
    </oc>
    <nc r="J60"/>
  </rcc>
  <rcc rId="6065" sId="1">
    <oc r="G61">
      <v>8190</v>
    </oc>
    <nc r="G61"/>
  </rcc>
  <rcc rId="6066" sId="1">
    <oc r="G62">
      <v>24841</v>
    </oc>
    <nc r="G62"/>
  </rcc>
  <rcc rId="6067" sId="1">
    <oc r="J62">
      <v>3000</v>
    </oc>
    <nc r="J62"/>
  </rcc>
  <rcc rId="6068" sId="1">
    <oc r="G63">
      <v>3770</v>
    </oc>
    <nc r="G63"/>
  </rcc>
  <rcc rId="6069" sId="1">
    <oc r="J63">
      <v>1000</v>
    </oc>
    <nc r="J63"/>
  </rcc>
  <rcc rId="6070" sId="1">
    <oc r="G64">
      <v>31550</v>
    </oc>
    <nc r="G64"/>
  </rcc>
  <rcc rId="6071" sId="1">
    <oc r="G65">
      <v>23620</v>
    </oc>
    <nc r="G65"/>
  </rcc>
  <rcc rId="6072" sId="1">
    <oc r="J65">
      <v>5100</v>
    </oc>
    <nc r="J65"/>
  </rcc>
  <rcc rId="6073" sId="1">
    <oc r="G66">
      <v>10575</v>
    </oc>
    <nc r="G66"/>
  </rcc>
  <rcc rId="6074" sId="1">
    <oc r="J66">
      <v>500</v>
    </oc>
    <nc r="J66"/>
  </rcc>
  <rcc rId="6075" sId="1">
    <oc r="G67">
      <v>7450</v>
    </oc>
    <nc r="G67"/>
  </rcc>
  <rcc rId="6076" sId="1">
    <oc r="J67">
      <v>1000</v>
    </oc>
    <nc r="J67"/>
  </rcc>
  <rcc rId="6077" sId="1">
    <oc r="G68">
      <v>30148</v>
    </oc>
    <nc r="G68"/>
  </rcc>
  <rcc rId="6078" sId="1">
    <oc r="J68">
      <v>350</v>
    </oc>
    <nc r="J68"/>
  </rcc>
  <rcc rId="6079" sId="1">
    <oc r="G69">
      <v>15200</v>
    </oc>
    <nc r="G69"/>
  </rcc>
  <rcc rId="6080" sId="1">
    <oc r="J69">
      <v>320</v>
    </oc>
    <nc r="J69"/>
  </rcc>
  <rcc rId="6081" sId="1">
    <oc r="E71">
      <v>97068</v>
    </oc>
    <nc r="E71"/>
  </rcc>
  <rcc rId="6082" sId="1">
    <oc r="F71">
      <v>23384</v>
    </oc>
    <nc r="F71"/>
  </rcc>
  <rcc rId="6083" sId="1">
    <oc r="G71">
      <v>117900</v>
    </oc>
    <nc r="G71"/>
  </rcc>
  <rcc rId="6084" sId="1">
    <oc r="H71">
      <v>8000</v>
    </oc>
    <nc r="H71"/>
  </rcc>
  <rcc rId="6085" sId="1">
    <oc r="J71">
      <v>506000</v>
    </oc>
    <nc r="J71"/>
  </rcc>
  <rcc rId="6086" sId="1">
    <oc r="J72">
      <v>1562379</v>
    </oc>
    <nc r="J72"/>
  </rcc>
  <rcc rId="6087" sId="1">
    <oc r="E74">
      <v>1600</v>
    </oc>
    <nc r="E74"/>
  </rcc>
  <rcc rId="6088" sId="1">
    <oc r="F74">
      <v>386</v>
    </oc>
    <nc r="F74"/>
  </rcc>
  <rcc rId="6089" sId="1">
    <oc r="G74">
      <v>27283</v>
    </oc>
    <nc r="G74"/>
  </rcc>
  <rcc rId="6090" sId="1">
    <oc r="J74">
      <v>5802</v>
    </oc>
    <nc r="J74"/>
  </rcc>
  <rcc rId="6091" sId="1">
    <oc r="H78">
      <v>80000</v>
    </oc>
    <nc r="H78"/>
  </rcc>
  <rcc rId="6092" sId="1">
    <oc r="G80">
      <v>54856</v>
    </oc>
    <nc r="G80"/>
  </rcc>
  <rcc rId="6093" sId="1">
    <oc r="J80">
      <v>76454</v>
    </oc>
    <nc r="J80"/>
  </rcc>
  <rcc rId="6094" sId="1">
    <oc r="G81">
      <v>60672</v>
    </oc>
    <nc r="G81"/>
  </rcc>
  <rcc rId="6095" sId="1">
    <oc r="G82">
      <v>161400</v>
    </oc>
    <nc r="G82"/>
  </rcc>
  <rcc rId="6096" sId="1">
    <oc r="G84">
      <v>48000</v>
    </oc>
    <nc r="G84"/>
  </rcc>
  <rcc rId="6097" sId="1">
    <oc r="J84">
      <v>40000</v>
    </oc>
    <nc r="J84"/>
  </rcc>
  <rcc rId="6098" sId="1">
    <oc r="G85">
      <v>14772</v>
    </oc>
    <nc r="G85"/>
  </rcc>
  <rcc rId="6099" sId="1">
    <oc r="H86">
      <v>21500</v>
    </oc>
    <nc r="H86"/>
  </rcc>
  <rcc rId="6100" sId="1">
    <oc r="E87">
      <v>93450</v>
    </oc>
    <nc r="E87"/>
  </rcc>
  <rcc rId="6101" sId="1">
    <oc r="F87">
      <v>22512</v>
    </oc>
    <nc r="F87"/>
  </rcc>
  <rcc rId="6102" sId="1">
    <oc r="G87">
      <v>22000</v>
    </oc>
    <nc r="G87"/>
  </rcc>
  <rcc rId="6103" sId="1">
    <oc r="G88">
      <v>325270</v>
    </oc>
    <nc r="G88"/>
  </rcc>
  <rcc rId="6104" sId="1">
    <oc r="J88">
      <v>59000</v>
    </oc>
    <nc r="J88"/>
  </rcc>
  <rcc rId="6105" sId="1">
    <oc r="H89">
      <v>12279</v>
    </oc>
    <nc r="H89"/>
  </rcc>
  <rcc rId="6106" sId="1">
    <oc r="H90">
      <v>13721</v>
    </oc>
    <nc r="H90"/>
  </rcc>
  <rcc rId="6107" sId="1">
    <oc r="H91">
      <v>220112</v>
    </oc>
    <nc r="H91"/>
  </rcc>
  <rcc rId="6108" sId="1">
    <oc r="G92">
      <v>44528</v>
    </oc>
    <nc r="G92"/>
  </rcc>
  <rcc rId="6109" sId="1">
    <oc r="H92">
      <v>411317</v>
    </oc>
    <nc r="H92"/>
  </rcc>
  <rcc rId="6110" sId="1">
    <oc r="H94">
      <v>20445</v>
    </oc>
    <nc r="H94"/>
  </rcc>
  <rcc rId="6111" sId="1">
    <oc r="H95">
      <v>160467</v>
    </oc>
    <nc r="H95"/>
  </rcc>
  <rcc rId="6112" sId="1">
    <oc r="J97">
      <v>91546</v>
    </oc>
    <nc r="J97"/>
  </rcc>
  <rcc rId="6113" sId="1">
    <oc r="G98">
      <v>328065</v>
    </oc>
    <nc r="G98"/>
  </rcc>
  <rcc rId="6114" sId="1">
    <oc r="J98">
      <v>490700</v>
    </oc>
    <nc r="J98"/>
  </rcc>
  <rcc rId="6115" sId="1">
    <oc r="G101">
      <v>4560</v>
    </oc>
    <nc r="G101"/>
  </rcc>
  <rcc rId="6116" sId="1">
    <oc r="G102">
      <v>5790</v>
    </oc>
    <nc r="G102"/>
  </rcc>
  <rcc rId="6117" sId="1">
    <oc r="G103">
      <v>6262</v>
    </oc>
    <nc r="G103"/>
  </rcc>
  <rcc rId="6118" sId="1">
    <oc r="G104">
      <v>5314</v>
    </oc>
    <nc r="G104"/>
  </rcc>
  <rcc rId="6119" sId="1">
    <oc r="G105">
      <v>2240</v>
    </oc>
    <nc r="G105"/>
  </rcc>
  <rcc rId="6120" sId="1">
    <oc r="G106">
      <v>3073</v>
    </oc>
    <nc r="G106"/>
  </rcc>
  <rcc rId="6121" sId="1">
    <oc r="G107">
      <v>124992</v>
    </oc>
    <nc r="G107"/>
  </rcc>
  <rcc rId="6122" sId="1">
    <oc r="E109">
      <v>125206</v>
    </oc>
    <nc r="E109"/>
  </rcc>
  <rcc rId="6123" sId="1">
    <oc r="F109">
      <v>30163</v>
    </oc>
    <nc r="F109"/>
  </rcc>
  <rcc rId="6124" sId="1">
    <oc r="G109">
      <v>212792</v>
    </oc>
    <nc r="G109"/>
  </rcc>
  <rcc rId="6125" sId="1">
    <oc r="J109">
      <v>3450</v>
    </oc>
    <nc r="J109"/>
  </rcc>
  <rcc rId="6126" sId="1">
    <oc r="E110">
      <v>400</v>
    </oc>
    <nc r="E110"/>
  </rcc>
  <rcc rId="6127" sId="1">
    <oc r="F110">
      <v>96</v>
    </oc>
    <nc r="F110"/>
  </rcc>
  <rcc rId="6128" sId="1">
    <oc r="G110">
      <v>6330</v>
    </oc>
    <nc r="G110"/>
  </rcc>
  <rcc rId="6129" sId="1">
    <oc r="J110">
      <v>2300</v>
    </oc>
    <nc r="J110"/>
  </rcc>
  <rcc rId="6130" sId="1">
    <oc r="E111">
      <v>17729</v>
    </oc>
    <nc r="E111"/>
  </rcc>
  <rcc rId="6131" sId="1">
    <oc r="F111">
      <v>4271</v>
    </oc>
    <nc r="F111"/>
  </rcc>
  <rcc rId="6132" sId="1">
    <oc r="G111">
      <v>9528</v>
    </oc>
    <nc r="G111"/>
  </rcc>
  <rcc rId="6133" sId="1">
    <oc r="J111">
      <v>950</v>
    </oc>
    <nc r="J111"/>
  </rcc>
  <rcc rId="6134" sId="1">
    <oc r="E112">
      <v>17683</v>
    </oc>
    <nc r="E112"/>
  </rcc>
  <rcc rId="6135" sId="1">
    <oc r="F112">
      <v>4260</v>
    </oc>
    <nc r="F112"/>
  </rcc>
  <rcc rId="6136" sId="1">
    <oc r="G112">
      <v>24825</v>
    </oc>
    <nc r="G112"/>
  </rcc>
  <rcc rId="6137" sId="1">
    <oc r="J112">
      <v>500</v>
    </oc>
    <nc r="J112"/>
  </rcc>
  <rcc rId="6138" sId="1">
    <oc r="G113">
      <v>28585</v>
    </oc>
    <nc r="G113"/>
  </rcc>
  <rcc rId="6139" sId="1">
    <oc r="J113">
      <v>4500</v>
    </oc>
    <nc r="J113"/>
  </rcc>
  <rcc rId="6140" sId="1">
    <oc r="E114">
      <v>6000</v>
    </oc>
    <nc r="E114"/>
  </rcc>
  <rcc rId="6141" sId="1">
    <oc r="F114">
      <v>1445</v>
    </oc>
    <nc r="F114"/>
  </rcc>
  <rcc rId="6142" sId="1">
    <oc r="G114">
      <v>20630</v>
    </oc>
    <nc r="G114"/>
  </rcc>
  <rcc rId="6143" sId="1">
    <oc r="H114">
      <v>59300</v>
    </oc>
    <nc r="H114"/>
  </rcc>
  <rcc rId="6144" sId="1">
    <oc r="E116">
      <v>110810</v>
    </oc>
    <nc r="E116"/>
  </rcc>
  <rcc rId="6145" sId="1">
    <oc r="F116">
      <v>26694</v>
    </oc>
    <nc r="F116"/>
  </rcc>
  <rcc rId="6146" sId="1">
    <oc r="G116">
      <v>63265</v>
    </oc>
    <nc r="G116"/>
  </rcc>
  <rcc rId="6147" sId="1">
    <oc r="J116">
      <v>20850</v>
    </oc>
    <nc r="J116"/>
  </rcc>
  <rcc rId="6148" sId="1">
    <oc r="E117">
      <v>7187</v>
    </oc>
    <nc r="E117"/>
  </rcc>
  <rcc rId="6149" sId="1">
    <oc r="F117">
      <v>1731</v>
    </oc>
    <nc r="F117"/>
  </rcc>
  <rcc rId="6150" sId="1">
    <oc r="G117">
      <v>3730</v>
    </oc>
    <nc r="G117"/>
  </rcc>
  <rcc rId="6151" sId="1">
    <oc r="J117">
      <v>1125</v>
    </oc>
    <nc r="J117"/>
  </rcc>
  <rcc rId="6152" sId="1">
    <oc r="E118">
      <v>6057</v>
    </oc>
    <nc r="E118"/>
  </rcc>
  <rcc rId="6153" sId="1">
    <oc r="F118">
      <v>1459</v>
    </oc>
    <nc r="F118"/>
  </rcc>
  <rcc rId="6154" sId="1">
    <oc r="G118">
      <v>8733</v>
    </oc>
    <nc r="G118"/>
  </rcc>
  <rcc rId="6155" sId="1">
    <oc r="J118">
      <v>1800</v>
    </oc>
    <nc r="J118"/>
  </rcc>
  <rcc rId="6156" sId="1">
    <oc r="E119">
      <v>6247</v>
    </oc>
    <nc r="E119"/>
  </rcc>
  <rcc rId="6157" sId="1">
    <oc r="F119">
      <v>1504</v>
    </oc>
    <nc r="F119"/>
  </rcc>
  <rcc rId="6158" sId="1">
    <oc r="G119">
      <v>2152</v>
    </oc>
    <nc r="G119"/>
  </rcc>
  <rcc rId="6159" sId="1">
    <oc r="J119">
      <v>2200</v>
    </oc>
    <nc r="J119"/>
  </rcc>
  <rcc rId="6160" sId="1">
    <oc r="E120">
      <v>8287</v>
    </oc>
    <nc r="E120"/>
  </rcc>
  <rcc rId="6161" sId="1">
    <oc r="F120">
      <v>1997</v>
    </oc>
    <nc r="F120"/>
  </rcc>
  <rcc rId="6162" sId="1">
    <oc r="G120">
      <v>6078</v>
    </oc>
    <nc r="G120"/>
  </rcc>
  <rcc rId="6163" sId="1">
    <oc r="J120">
      <v>825</v>
    </oc>
    <nc r="J120"/>
  </rcc>
  <rcc rId="6164" sId="1">
    <oc r="E121">
      <v>8637</v>
    </oc>
    <nc r="E121"/>
  </rcc>
  <rcc rId="6165" sId="1">
    <oc r="F121">
      <v>2081</v>
    </oc>
    <nc r="F121"/>
  </rcc>
  <rcc rId="6166" sId="1">
    <oc r="G121">
      <v>3247</v>
    </oc>
    <nc r="G121"/>
  </rcc>
  <rcc rId="6167" sId="1">
    <oc r="J121">
      <v>1648</v>
    </oc>
    <nc r="J121"/>
  </rcc>
  <rcc rId="6168" sId="1">
    <oc r="E122">
      <v>6017</v>
    </oc>
    <nc r="E122"/>
  </rcc>
  <rcc rId="6169" sId="1">
    <oc r="F122">
      <v>1449</v>
    </oc>
    <nc r="F122"/>
  </rcc>
  <rcc rId="6170" sId="1">
    <oc r="G122">
      <v>2663</v>
    </oc>
    <nc r="G122"/>
  </rcc>
  <rcc rId="6171" sId="1">
    <oc r="J122">
      <v>945</v>
    </oc>
    <nc r="J122"/>
  </rcc>
  <rcc rId="6172" sId="1">
    <oc r="E123">
      <v>8057</v>
    </oc>
    <nc r="E123"/>
  </rcc>
  <rcc rId="6173" sId="1">
    <oc r="F123">
      <v>1941</v>
    </oc>
    <nc r="F123"/>
  </rcc>
  <rcc rId="6174" sId="1">
    <oc r="G123">
      <v>6301</v>
    </oc>
    <nc r="G123"/>
  </rcc>
  <rcc rId="6175" sId="1">
    <oc r="J123">
      <v>2025</v>
    </oc>
    <nc r="J123"/>
  </rcc>
  <rcc rId="6176" sId="1">
    <oc r="E124">
      <v>6297</v>
    </oc>
    <nc r="E124"/>
  </rcc>
  <rcc rId="6177" sId="1">
    <oc r="F124">
      <v>1517</v>
    </oc>
    <nc r="F124"/>
  </rcc>
  <rcc rId="6178" sId="1">
    <oc r="G124">
      <v>3458</v>
    </oc>
    <nc r="G124"/>
  </rcc>
  <rcc rId="6179" sId="1">
    <oc r="J124">
      <v>2075</v>
    </oc>
    <nc r="J124"/>
  </rcc>
  <rcc rId="6180" sId="1">
    <oc r="E125">
      <v>6457</v>
    </oc>
    <nc r="E125"/>
  </rcc>
  <rcc rId="6181" sId="1">
    <oc r="F125">
      <v>1555</v>
    </oc>
    <nc r="F125"/>
  </rcc>
  <rcc rId="6182" sId="1">
    <oc r="G125">
      <v>2577</v>
    </oc>
    <nc r="G125"/>
  </rcc>
  <rcc rId="6183" sId="1">
    <oc r="J125">
      <v>825</v>
    </oc>
    <nc r="J125"/>
  </rcc>
  <rcc rId="6184" sId="1">
    <oc r="E126">
      <v>6047</v>
    </oc>
    <nc r="E126"/>
  </rcc>
  <rcc rId="6185" sId="1">
    <oc r="F126">
      <v>1456</v>
    </oc>
    <nc r="F126"/>
  </rcc>
  <rcc rId="6186" sId="1">
    <oc r="G126">
      <v>2575</v>
    </oc>
    <nc r="G126"/>
  </rcc>
  <rcc rId="6187" sId="1">
    <oc r="J126">
      <v>550</v>
    </oc>
    <nc r="J126"/>
  </rcc>
  <rcc rId="6188" sId="1">
    <oc r="E128">
      <v>30362</v>
    </oc>
    <nc r="E128"/>
  </rcc>
  <rcc rId="6189" sId="1">
    <oc r="F128">
      <v>7317</v>
    </oc>
    <nc r="F128"/>
  </rcc>
  <rcc rId="6190" sId="1">
    <oc r="G128">
      <v>45927</v>
    </oc>
    <nc r="G128"/>
  </rcc>
  <rcc rId="6191" sId="1">
    <oc r="J128">
      <v>66200</v>
    </oc>
    <nc r="J128"/>
  </rcc>
  <rcc rId="6192" sId="1">
    <oc r="E129">
      <v>17198</v>
    </oc>
    <nc r="E129"/>
  </rcc>
  <rcc rId="6193" sId="1">
    <oc r="F129">
      <v>4143</v>
    </oc>
    <nc r="F129"/>
  </rcc>
  <rcc rId="6194" sId="1">
    <oc r="G129">
      <v>39688</v>
    </oc>
    <nc r="G129"/>
  </rcc>
  <rcc rId="6195" sId="1">
    <oc r="J129">
      <v>963</v>
    </oc>
    <nc r="J129"/>
  </rcc>
  <rcc rId="6196" sId="1">
    <oc r="E130">
      <v>118302</v>
    </oc>
    <nc r="E130"/>
  </rcc>
  <rcc rId="6197" sId="1">
    <oc r="F130">
      <v>28500</v>
    </oc>
    <nc r="F130"/>
  </rcc>
  <rcc rId="6198" sId="1">
    <oc r="G130">
      <v>91363</v>
    </oc>
    <nc r="G130"/>
  </rcc>
  <rcc rId="6199" sId="1">
    <oc r="J130">
      <v>1260</v>
    </oc>
    <nc r="J130"/>
  </rcc>
  <rcc rId="6200" sId="1">
    <oc r="G131">
      <v>9259</v>
    </oc>
    <nc r="G131"/>
  </rcc>
  <rcc rId="6201" sId="1">
    <oc r="E132">
      <v>14179</v>
    </oc>
    <nc r="E132"/>
  </rcc>
  <rcc rId="6202" sId="1">
    <oc r="F132">
      <v>3416</v>
    </oc>
    <nc r="F132"/>
  </rcc>
  <rcc rId="6203" sId="1">
    <oc r="G132">
      <v>23930</v>
    </oc>
    <nc r="G132"/>
  </rcc>
  <rcc rId="6204" sId="1">
    <oc r="J132">
      <v>9010</v>
    </oc>
    <nc r="J132"/>
  </rcc>
  <rcc rId="6205" sId="1">
    <oc r="E133">
      <v>35677</v>
    </oc>
    <nc r="E133"/>
  </rcc>
  <rcc rId="6206" sId="1">
    <oc r="F133">
      <v>8595</v>
    </oc>
    <nc r="F133"/>
  </rcc>
  <rcc rId="6207" sId="1">
    <oc r="G133">
      <v>56332</v>
    </oc>
    <nc r="G133"/>
  </rcc>
  <rcc rId="6208" sId="1">
    <oc r="J133">
      <v>107500</v>
    </oc>
    <nc r="J133"/>
  </rcc>
  <rcc rId="6209" sId="1">
    <oc r="E134">
      <v>14924</v>
    </oc>
    <nc r="E134"/>
  </rcc>
  <rcc rId="6210" sId="1">
    <oc r="F134">
      <v>3595</v>
    </oc>
    <nc r="F134"/>
  </rcc>
  <rcc rId="6211" sId="1">
    <oc r="G134">
      <v>221516</v>
    </oc>
    <nc r="G134"/>
  </rcc>
  <rcc rId="6212" sId="1">
    <oc r="G135">
      <v>200000</v>
    </oc>
    <nc r="G135"/>
  </rcc>
  <rcc rId="6213" sId="1">
    <oc r="E138">
      <v>163207</v>
    </oc>
    <nc r="E138"/>
  </rcc>
  <rcc rId="6214" sId="1">
    <oc r="F138">
      <v>39617</v>
    </oc>
    <nc r="F138"/>
  </rcc>
  <rcc rId="6215" sId="1">
    <oc r="G138">
      <v>34180</v>
    </oc>
    <nc r="G138"/>
  </rcc>
  <rcc rId="6216" sId="1">
    <oc r="G141">
      <v>8603</v>
    </oc>
    <nc r="G141"/>
  </rcc>
  <rcc rId="6217" sId="1">
    <oc r="E140">
      <v>62407</v>
    </oc>
    <nc r="E140"/>
  </rcc>
  <rcc rId="6218" sId="1">
    <oc r="F140">
      <v>15034</v>
    </oc>
    <nc r="F140"/>
  </rcc>
  <rcc rId="6219" sId="1">
    <oc r="G140">
      <v>47784</v>
    </oc>
    <nc r="G140"/>
  </rcc>
  <rcc rId="6220" sId="1">
    <oc r="J140">
      <v>4970</v>
    </oc>
    <nc r="J140"/>
  </rcc>
  <rcc rId="6221" sId="1">
    <oc r="E142">
      <v>46398</v>
    </oc>
    <nc r="E142"/>
  </rcc>
  <rcc rId="6222" sId="1">
    <oc r="F142">
      <v>11478</v>
    </oc>
    <nc r="F142"/>
  </rcc>
  <rcc rId="6223" sId="1">
    <oc r="G142">
      <v>38420</v>
    </oc>
    <nc r="G142"/>
  </rcc>
  <rcc rId="6224" sId="1">
    <oc r="H142">
      <v>45000</v>
    </oc>
    <nc r="H142"/>
  </rcc>
  <rcc rId="6225" sId="1">
    <oc r="E145">
      <v>398372</v>
    </oc>
    <nc r="E145"/>
  </rcc>
  <rcc rId="6226" sId="1">
    <oc r="F145">
      <v>96767</v>
    </oc>
    <nc r="F145"/>
  </rcc>
  <rcc rId="6227" sId="1">
    <oc r="G145">
      <v>151110</v>
    </oc>
    <nc r="G145"/>
  </rcc>
  <rcc rId="6228" sId="1">
    <oc r="J145">
      <v>6200</v>
    </oc>
    <nc r="J145"/>
  </rcc>
  <rcc rId="6229" sId="1">
    <oc r="E146">
      <v>363758</v>
    </oc>
    <nc r="E146"/>
  </rcc>
  <rcc rId="6230" sId="1">
    <oc r="F146">
      <v>89630</v>
    </oc>
    <nc r="F146"/>
  </rcc>
  <rcc rId="6231" sId="1">
    <oc r="G146">
      <v>148039</v>
    </oc>
    <nc r="G146"/>
  </rcc>
  <rcc rId="6232" sId="1">
    <oc r="J146">
      <v>10678</v>
    </oc>
    <nc r="J146"/>
  </rcc>
  <rcc rId="6233" sId="1">
    <oc r="E147">
      <v>337131</v>
    </oc>
    <nc r="E147"/>
  </rcc>
  <rcc rId="6234" sId="1">
    <oc r="F147">
      <v>81815</v>
    </oc>
    <nc r="F147"/>
  </rcc>
  <rcc rId="6235" sId="1">
    <oc r="G147">
      <v>139192</v>
    </oc>
    <nc r="G147"/>
  </rcc>
  <rcc rId="6236" sId="1">
    <oc r="J147">
      <v>6050</v>
    </oc>
    <nc r="J147"/>
  </rcc>
  <rcc rId="6237" sId="1">
    <oc r="E148">
      <v>165020</v>
    </oc>
    <nc r="E148"/>
  </rcc>
  <rcc rId="6238" sId="1">
    <oc r="F148">
      <v>40184</v>
    </oc>
    <nc r="F148"/>
  </rcc>
  <rcc rId="6239" sId="1">
    <oc r="G148">
      <v>89672</v>
    </oc>
    <nc r="G148"/>
  </rcc>
  <rcc rId="6240" sId="1">
    <oc r="J148">
      <v>6355</v>
    </oc>
    <nc r="J148"/>
  </rcc>
  <rcc rId="6241" sId="1">
    <oc r="E149">
      <v>186575</v>
    </oc>
    <nc r="E149"/>
  </rcc>
  <rcc rId="6242" sId="1">
    <oc r="F149">
      <v>45376</v>
    </oc>
    <nc r="F149"/>
  </rcc>
  <rcc rId="6243" sId="1">
    <oc r="G149">
      <v>80725</v>
    </oc>
    <nc r="G149"/>
  </rcc>
  <rcc rId="6244" sId="1">
    <oc r="J149">
      <v>2300</v>
    </oc>
    <nc r="J149"/>
  </rcc>
  <rcc rId="6245" sId="1">
    <oc r="E150">
      <v>106543</v>
    </oc>
    <nc r="E150"/>
  </rcc>
  <rcc rId="6246" sId="1">
    <oc r="F150">
      <v>26096</v>
    </oc>
    <nc r="F150"/>
  </rcc>
  <rcc rId="6247" sId="1">
    <oc r="G150">
      <v>52465</v>
    </oc>
    <nc r="G150"/>
  </rcc>
  <rcc rId="6248" sId="1">
    <oc r="J150">
      <v>3000</v>
    </oc>
    <nc r="J150"/>
  </rcc>
  <rcc rId="6249" sId="1">
    <oc r="E151">
      <v>98794</v>
    </oc>
    <nc r="E151"/>
  </rcc>
  <rcc rId="6250" sId="1">
    <oc r="F151">
      <v>24399</v>
    </oc>
    <nc r="F151"/>
  </rcc>
  <rcc rId="6251" sId="1">
    <oc r="G151">
      <v>71235</v>
    </oc>
    <nc r="G151"/>
  </rcc>
  <rcc rId="6252" sId="1">
    <oc r="J151">
      <v>2150</v>
    </oc>
    <nc r="J151"/>
  </rcc>
  <rcc rId="6253" sId="1">
    <oc r="E152">
      <v>181860</v>
    </oc>
    <nc r="E152"/>
  </rcc>
  <rcc rId="6254" sId="1">
    <oc r="F152">
      <v>44240</v>
    </oc>
    <nc r="F152"/>
  </rcc>
  <rcc rId="6255" sId="1">
    <oc r="G152">
      <v>50261</v>
    </oc>
    <nc r="G152"/>
  </rcc>
  <rcc rId="6256" sId="1">
    <oc r="J152">
      <v>5450</v>
    </oc>
    <nc r="J152"/>
  </rcc>
  <rcc rId="6257" sId="1">
    <oc r="E153">
      <v>470823</v>
    </oc>
    <nc r="E153"/>
  </rcc>
  <rcc rId="6258" sId="1">
    <oc r="F153">
      <v>113963</v>
    </oc>
    <nc r="F153"/>
  </rcc>
  <rcc rId="6259" sId="1">
    <oc r="G153">
      <v>153159</v>
    </oc>
    <nc r="G153"/>
  </rcc>
  <rcc rId="6260" sId="1">
    <oc r="J153">
      <v>27039</v>
    </oc>
    <nc r="J153"/>
  </rcc>
  <rcc rId="6261" sId="1">
    <oc r="E154">
      <v>815950</v>
    </oc>
    <nc r="E154"/>
  </rcc>
  <rcc rId="6262" sId="1">
    <oc r="F154">
      <v>198062</v>
    </oc>
    <nc r="F154"/>
  </rcc>
  <rcc rId="6263" sId="1">
    <oc r="G154">
      <v>407825</v>
    </oc>
    <nc r="G154"/>
  </rcc>
  <rcc rId="6264" sId="1">
    <oc r="J154">
      <v>33375</v>
    </oc>
    <nc r="J154"/>
  </rcc>
  <rcc rId="6265" sId="1">
    <oc r="E155">
      <v>321533</v>
    </oc>
    <nc r="E155"/>
  </rcc>
  <rcc rId="6266" sId="1">
    <oc r="F155">
      <v>77886</v>
    </oc>
    <nc r="F155"/>
  </rcc>
  <rcc rId="6267" sId="1">
    <oc r="G155">
      <v>201782</v>
    </oc>
    <nc r="G155"/>
  </rcc>
  <rcc rId="6268" sId="1">
    <oc r="J155">
      <v>13283</v>
    </oc>
    <nc r="J155"/>
  </rcc>
  <rcc rId="6269" sId="1">
    <oc r="E156">
      <v>129600</v>
    </oc>
    <nc r="E156"/>
  </rcc>
  <rcc rId="6270" sId="1">
    <oc r="F156">
      <v>31651</v>
    </oc>
    <nc r="F156"/>
  </rcc>
  <rcc rId="6271" sId="1">
    <oc r="G156">
      <v>54765</v>
    </oc>
    <nc r="G156"/>
  </rcc>
  <rcc rId="6272" sId="1">
    <oc r="J156">
      <v>3738</v>
    </oc>
    <nc r="J156"/>
  </rcc>
  <rcc rId="6273" sId="1">
    <oc r="E157">
      <v>135485</v>
    </oc>
    <nc r="E157"/>
  </rcc>
  <rcc rId="6274" sId="1">
    <oc r="F157">
      <v>33069</v>
    </oc>
    <nc r="F157"/>
  </rcc>
  <rcc rId="6275" sId="1">
    <oc r="G157">
      <v>55980</v>
    </oc>
    <nc r="G157"/>
  </rcc>
  <rcc rId="6276" sId="1">
    <oc r="J157">
      <v>4337</v>
    </oc>
    <nc r="J157"/>
  </rcc>
  <rcc rId="6277" sId="1">
    <oc r="E158">
      <v>105930</v>
    </oc>
    <nc r="E158"/>
  </rcc>
  <rcc rId="6278" sId="1">
    <oc r="F158">
      <v>25949</v>
    </oc>
    <nc r="F158"/>
  </rcc>
  <rcc rId="6279" sId="1">
    <oc r="G158">
      <v>45473</v>
    </oc>
    <nc r="G158"/>
  </rcc>
  <rcc rId="6280" sId="1">
    <oc r="J158">
      <v>6869</v>
    </oc>
    <nc r="J158"/>
  </rcc>
  <rcc rId="6281" sId="1">
    <oc r="E159">
      <v>302287</v>
    </oc>
    <nc r="E159"/>
  </rcc>
  <rcc rId="6282" sId="1">
    <oc r="F159">
      <v>73250</v>
    </oc>
    <nc r="F159"/>
  </rcc>
  <rcc rId="6283" sId="1">
    <oc r="G159">
      <v>197480</v>
    </oc>
    <nc r="G159"/>
  </rcc>
  <rcc rId="6284" sId="1">
    <oc r="J159">
      <v>8213</v>
    </oc>
    <nc r="J159"/>
  </rcc>
  <rcc rId="6285" sId="1">
    <oc r="E160">
      <v>170842</v>
    </oc>
    <nc r="E160"/>
  </rcc>
  <rcc rId="6286" sId="1">
    <oc r="F160">
      <v>41588</v>
    </oc>
    <nc r="F160"/>
  </rcc>
  <rcc rId="6287" sId="1">
    <oc r="G160">
      <v>109543</v>
    </oc>
    <nc r="G160"/>
  </rcc>
  <rcc rId="6288" sId="1">
    <oc r="J160">
      <v>10711</v>
    </oc>
    <nc r="J160"/>
  </rcc>
  <rcc rId="6289" sId="1">
    <oc r="E161">
      <v>135551</v>
    </oc>
    <nc r="E161"/>
  </rcc>
  <rcc rId="6290" sId="1">
    <oc r="F161">
      <v>33085</v>
    </oc>
    <nc r="F161"/>
  </rcc>
  <rcc rId="6291" sId="1">
    <oc r="G161">
      <v>84037</v>
    </oc>
    <nc r="G161"/>
  </rcc>
  <rcc rId="6292" sId="1">
    <oc r="J161">
      <v>7628</v>
    </oc>
    <nc r="J161"/>
  </rcc>
  <rcc rId="6293" sId="1">
    <oc r="E162">
      <v>319159</v>
    </oc>
    <nc r="E162"/>
  </rcc>
  <rcc rId="6294" sId="1">
    <oc r="F162">
      <v>76886</v>
    </oc>
    <nc r="F162"/>
  </rcc>
  <rcc rId="6295" sId="1">
    <oc r="G162">
      <v>75006</v>
    </oc>
    <nc r="G162"/>
  </rcc>
  <rcc rId="6296" sId="1">
    <oc r="J162">
      <v>2800</v>
    </oc>
    <nc r="J162"/>
  </rcc>
  <rcc rId="6297" sId="1">
    <oc r="E163">
      <v>467426</v>
    </oc>
    <nc r="E163"/>
  </rcc>
  <rcc rId="6298" sId="1">
    <oc r="F163">
      <v>113033</v>
    </oc>
    <nc r="F163"/>
  </rcc>
  <rcc rId="6299" sId="1">
    <oc r="G163">
      <v>200890</v>
    </oc>
    <nc r="G163"/>
  </rcc>
  <rcc rId="6300" sId="1">
    <oc r="J163">
      <v>28915</v>
    </oc>
    <nc r="J163"/>
  </rcc>
  <rcc rId="6301" sId="1">
    <oc r="K163">
      <v>36000</v>
    </oc>
    <nc r="K163"/>
  </rcc>
  <rcc rId="6302" sId="1">
    <oc r="E164">
      <v>203441</v>
    </oc>
    <nc r="E164"/>
  </rcc>
  <rcc rId="6303" sId="1">
    <oc r="F164">
      <v>49759</v>
    </oc>
    <nc r="F164"/>
  </rcc>
  <rcc rId="6304" sId="1">
    <oc r="G164">
      <v>72533</v>
    </oc>
    <nc r="G164"/>
  </rcc>
  <rcc rId="6305" sId="1">
    <oc r="J164">
      <v>5350</v>
    </oc>
    <nc r="J164"/>
  </rcc>
  <rcc rId="6306" sId="1">
    <oc r="E165">
      <v>92869</v>
    </oc>
    <nc r="E165"/>
  </rcc>
  <rcc rId="6307" sId="1">
    <oc r="F165">
      <v>23232</v>
    </oc>
    <nc r="F165"/>
  </rcc>
  <rcc rId="6308" sId="1">
    <oc r="G165">
      <v>26967</v>
    </oc>
    <nc r="G165"/>
  </rcc>
  <rcc rId="6309" sId="1">
    <oc r="J165">
      <v>3850</v>
    </oc>
    <nc r="J165"/>
  </rcc>
  <rcc rId="6310" sId="1">
    <oc r="E166">
      <v>255725</v>
    </oc>
    <nc r="E166"/>
  </rcc>
  <rcc rId="6311" sId="1">
    <oc r="F166">
      <v>62034</v>
    </oc>
    <nc r="F166"/>
  </rcc>
  <rcc rId="6312" sId="1">
    <oc r="G166">
      <v>165920</v>
    </oc>
    <nc r="G166"/>
  </rcc>
  <rcc rId="6313" sId="1">
    <oc r="J166">
      <v>13160</v>
    </oc>
    <nc r="J166"/>
  </rcc>
  <rcc rId="6314" sId="1">
    <oc r="G167">
      <v>20000</v>
    </oc>
    <nc r="G167"/>
  </rcc>
  <rcc rId="6315" sId="1">
    <oc r="J167">
      <v>150258</v>
    </oc>
    <nc r="J167"/>
  </rcc>
  <rcc rId="6316" sId="1">
    <oc r="E168">
      <v>153331</v>
    </oc>
    <nc r="E168"/>
  </rcc>
  <rcc rId="6317" sId="1">
    <oc r="F168">
      <v>37938</v>
    </oc>
    <nc r="F168"/>
  </rcc>
  <rcc rId="6318" sId="1">
    <oc r="G168">
      <v>54629</v>
    </oc>
    <nc r="G168"/>
  </rcc>
  <rcc rId="6319" sId="1">
    <oc r="H168" t="inlineStr">
      <is>
        <t>\</t>
      </is>
    </oc>
    <nc r="H168"/>
  </rcc>
  <rcc rId="6320" sId="1">
    <oc r="J168">
      <v>1000</v>
    </oc>
    <nc r="J168"/>
  </rcc>
  <rcc rId="6321" sId="1">
    <oc r="G170">
      <v>8760</v>
    </oc>
    <nc r="G170"/>
  </rcc>
  <rcc rId="6322" sId="1">
    <oc r="E171">
      <v>26775</v>
    </oc>
    <nc r="E171"/>
  </rcc>
  <rcc rId="6323" sId="1">
    <oc r="F171">
      <v>6450</v>
    </oc>
    <nc r="F171"/>
  </rcc>
  <rcc rId="6324" sId="1">
    <oc r="G171">
      <v>45800</v>
    </oc>
    <nc r="G171"/>
  </rcc>
  <rcc rId="6325" sId="1">
    <oc r="E172">
      <v>1965</v>
    </oc>
    <nc r="E172"/>
  </rcc>
  <rcc rId="6326" sId="1">
    <oc r="F172">
      <v>474</v>
    </oc>
    <nc r="F172"/>
  </rcc>
  <rcc rId="6327" sId="1">
    <oc r="G172">
      <v>27553</v>
    </oc>
    <nc r="G172"/>
  </rcc>
  <rcc rId="6328" sId="1">
    <oc r="E173">
      <v>15755</v>
    </oc>
    <nc r="E173"/>
  </rcc>
  <rcc rId="6329" sId="1">
    <oc r="F173">
      <v>3620</v>
    </oc>
    <nc r="F173"/>
  </rcc>
  <rcc rId="6330" sId="1">
    <oc r="G173">
      <v>73321</v>
    </oc>
    <nc r="G173"/>
  </rcc>
  <rcc rId="6331" sId="1">
    <oc r="H173">
      <v>6270</v>
    </oc>
    <nc r="H173"/>
  </rcc>
  <rcc rId="6332" sId="1">
    <oc r="L174">
      <v>334659</v>
    </oc>
    <nc r="L174"/>
  </rcc>
  <rcc rId="6333" sId="1">
    <oc r="J175">
      <v>2739260</v>
    </oc>
    <nc r="J175"/>
  </rcc>
  <rcc rId="6334" sId="1">
    <oc r="E176">
      <v>144898</v>
    </oc>
    <nc r="E176"/>
  </rcc>
  <rcc rId="6335" sId="1">
    <oc r="F176">
      <v>36203</v>
    </oc>
    <nc r="F176"/>
  </rcc>
  <rcc rId="6336" sId="1">
    <oc r="G176">
      <v>158271</v>
    </oc>
    <nc r="G176"/>
  </rcc>
  <rcc rId="6337" sId="1">
    <oc r="J176">
      <v>11387</v>
    </oc>
    <nc r="J176"/>
  </rcc>
  <rcc rId="6338" sId="1">
    <oc r="K176">
      <v>66198</v>
    </oc>
    <nc r="K176"/>
  </rcc>
  <rcc rId="6339" sId="1">
    <oc r="J177">
      <v>363000</v>
    </oc>
    <nc r="J177"/>
  </rcc>
  <rcc rId="6340" sId="1">
    <oc r="E178">
      <v>23230</v>
    </oc>
    <nc r="E178"/>
  </rcc>
  <rcc rId="6341" sId="1">
    <oc r="F178">
      <v>5596</v>
    </oc>
    <nc r="F178"/>
  </rcc>
  <rcc rId="6342" sId="1">
    <oc r="G178">
      <v>11413</v>
    </oc>
    <nc r="G178"/>
  </rcc>
  <rcc rId="6343" sId="1">
    <oc r="E179">
      <v>99738</v>
    </oc>
    <nc r="E179"/>
  </rcc>
  <rcc rId="6344" sId="1">
    <oc r="F179">
      <v>24177</v>
    </oc>
    <nc r="F179"/>
  </rcc>
  <rcc rId="6345" sId="1">
    <oc r="G179">
      <v>72158</v>
    </oc>
    <nc r="G179"/>
  </rcc>
  <rcc rId="6346" sId="1">
    <oc r="J179">
      <v>3760</v>
    </oc>
    <nc r="J179"/>
  </rcc>
  <rcc rId="6347" sId="1">
    <oc r="E180">
      <v>20000</v>
    </oc>
    <nc r="E180"/>
  </rcc>
  <rcc rId="6348" sId="1">
    <oc r="F180">
      <v>4818</v>
    </oc>
    <nc r="F180"/>
  </rcc>
  <rcc rId="6349" sId="1">
    <oc r="G180">
      <v>15100</v>
    </oc>
    <nc r="G180"/>
  </rcc>
  <rcc rId="6350" sId="1">
    <oc r="K180">
      <v>9000</v>
    </oc>
    <nc r="K180"/>
  </rcc>
  <rcc rId="6351" sId="1">
    <oc r="E181">
      <v>3827</v>
    </oc>
    <nc r="E181"/>
  </rcc>
  <rcc rId="6352" sId="1">
    <oc r="F181">
      <v>923</v>
    </oc>
    <nc r="F181"/>
  </rcc>
  <rcc rId="6353" sId="1">
    <oc r="G181">
      <v>9932</v>
    </oc>
    <nc r="G181"/>
  </rcc>
  <rcc rId="6354" sId="1">
    <oc r="J181">
      <v>4500</v>
    </oc>
    <nc r="J181"/>
  </rcc>
  <rcc rId="6355" sId="1">
    <oc r="L181">
      <v>168762</v>
    </oc>
    <nc r="L181"/>
  </rcc>
  <rcc rId="6356" sId="1">
    <oc r="E182">
      <v>23107</v>
    </oc>
    <nc r="E182"/>
  </rcc>
  <rcc rId="6357" sId="1">
    <oc r="F182">
      <v>5566</v>
    </oc>
    <nc r="F182"/>
  </rcc>
  <rcc rId="6358" sId="1">
    <oc r="G182">
      <v>29232</v>
    </oc>
    <nc r="G182"/>
  </rcc>
  <rcc rId="6359" sId="1">
    <oc r="J182">
      <v>29685</v>
    </oc>
    <nc r="J182"/>
  </rcc>
  <rcc rId="6360" sId="1">
    <oc r="L182">
      <v>50219</v>
    </oc>
    <nc r="L182"/>
  </rcc>
  <rcc rId="6361" sId="1">
    <oc r="G183">
      <v>25972</v>
    </oc>
    <nc r="G183"/>
  </rcc>
  <rcc rId="6362" sId="1">
    <oc r="J186">
      <v>3613806</v>
    </oc>
    <nc r="J186"/>
  </rcc>
  <rcc rId="6363" sId="1">
    <oc r="J187">
      <v>418374</v>
    </oc>
    <nc r="J187"/>
  </rcc>
  <rcc rId="6364" sId="1">
    <oc r="G188">
      <v>10728</v>
    </oc>
    <nc r="G188"/>
  </rcc>
  <rcc rId="6365" sId="1">
    <oc r="G189">
      <v>15376</v>
    </oc>
    <nc r="G189"/>
  </rcc>
  <rcc rId="6366" sId="1">
    <oc r="G190">
      <v>15867</v>
    </oc>
    <nc r="G190"/>
  </rcc>
  <rcc rId="6367" sId="1">
    <oc r="G191">
      <v>22242</v>
    </oc>
    <nc r="G191"/>
  </rcc>
  <rcc rId="6368" sId="1">
    <oc r="G192">
      <v>13147</v>
    </oc>
    <nc r="G192"/>
  </rcc>
  <rcc rId="6369" sId="1">
    <oc r="E194">
      <v>173008</v>
    </oc>
    <nc r="E194"/>
  </rcc>
  <rcc rId="6370" sId="1">
    <oc r="F194">
      <v>43148</v>
    </oc>
    <nc r="F194"/>
  </rcc>
  <rcc rId="6371" sId="1">
    <oc r="G194">
      <v>72407</v>
    </oc>
    <nc r="G194"/>
  </rcc>
  <rcc rId="6372" sId="1">
    <oc r="J194">
      <v>7300</v>
    </oc>
    <nc r="J194"/>
  </rcc>
  <rcc rId="6373" sId="1">
    <oc r="K194">
      <v>1563</v>
    </oc>
    <nc r="K194"/>
  </rcc>
  <rcc rId="6374" sId="1">
    <oc r="E195">
      <v>89550</v>
    </oc>
    <nc r="E195"/>
  </rcc>
  <rcc rId="6375" sId="1">
    <oc r="F195">
      <v>21973</v>
    </oc>
    <nc r="F195"/>
  </rcc>
  <rcc rId="6376" sId="1">
    <oc r="G195">
      <v>35237</v>
    </oc>
    <nc r="G195"/>
  </rcc>
  <rcc rId="6377" sId="1">
    <oc r="J195">
      <v>950</v>
    </oc>
    <nc r="J195"/>
  </rcc>
  <rcc rId="6378" sId="1">
    <oc r="E196">
      <v>356634</v>
    </oc>
    <nc r="E196"/>
  </rcc>
  <rcc rId="6379" sId="1">
    <oc r="F196">
      <v>86343</v>
    </oc>
    <nc r="F196"/>
  </rcc>
  <rcc rId="6380" sId="1">
    <oc r="G196">
      <v>102580</v>
    </oc>
    <nc r="G196"/>
  </rcc>
  <rcc rId="6381" sId="1">
    <oc r="J196">
      <v>5831</v>
    </oc>
    <nc r="J196"/>
  </rcc>
  <rcc rId="6382" sId="1">
    <oc r="G197">
      <v>9049</v>
    </oc>
    <nc r="G197"/>
  </rcc>
  <rcc rId="6383" sId="1">
    <oc r="E198">
      <v>69838</v>
    </oc>
    <nc r="E198"/>
  </rcc>
  <rcc rId="6384" sId="1">
    <oc r="F198">
      <v>17062</v>
    </oc>
    <nc r="F198"/>
  </rcc>
  <rcc rId="6385" sId="1">
    <oc r="G198">
      <v>7536</v>
    </oc>
    <nc r="G198"/>
  </rcc>
  <rcc rId="6386" sId="1">
    <oc r="J198">
      <v>500</v>
    </oc>
    <nc r="J198"/>
  </rcc>
  <rcc rId="6387" sId="1">
    <oc r="E199">
      <v>135769</v>
    </oc>
    <nc r="E199"/>
  </rcc>
  <rcc rId="6388" sId="1">
    <oc r="F199">
      <v>33395</v>
    </oc>
    <nc r="F199"/>
  </rcc>
  <rcc rId="6389" sId="1">
    <oc r="G199">
      <v>126655</v>
    </oc>
    <nc r="G199"/>
  </rcc>
  <rcc rId="6390" sId="1">
    <oc r="E200">
      <v>80000</v>
    </oc>
    <nc r="E200"/>
  </rcc>
  <rcc rId="6391" sId="1">
    <oc r="F200">
      <v>19272</v>
    </oc>
    <nc r="F200"/>
  </rcc>
  <rcc rId="6392" sId="1">
    <oc r="G200">
      <v>84728</v>
    </oc>
    <nc r="G200"/>
  </rcc>
  <rcc rId="6393" sId="1">
    <oc r="E201">
      <v>85635</v>
    </oc>
    <nc r="E201"/>
  </rcc>
  <rcc rId="6394" sId="1">
    <oc r="F201">
      <v>24007</v>
    </oc>
    <nc r="F201"/>
  </rcc>
  <rcc rId="6395" sId="1">
    <oc r="G201">
      <v>110358</v>
    </oc>
    <nc r="G201"/>
  </rcc>
  <rcc rId="6396" sId="1">
    <oc r="E202">
      <v>1207</v>
    </oc>
    <nc r="E202"/>
  </rcc>
  <rcc rId="6397" sId="1">
    <oc r="F202">
      <v>291</v>
    </oc>
    <nc r="F202"/>
  </rcc>
  <rcc rId="6398" sId="1">
    <oc r="G202">
      <v>8589</v>
    </oc>
    <nc r="G202"/>
  </rcc>
  <rcc rId="6399" sId="1">
    <oc r="K203">
      <v>392000</v>
    </oc>
    <nc r="K203"/>
  </rcc>
  <rcc rId="6400" sId="1">
    <oc r="K204">
      <v>40000</v>
    </oc>
    <nc r="K204"/>
  </rcc>
  <rcc rId="6401" sId="1">
    <oc r="K205">
      <v>50000</v>
    </oc>
    <nc r="K205"/>
  </rcc>
  <rcc rId="6402" sId="1">
    <oc r="L206">
      <v>250000</v>
    </oc>
    <nc r="L206"/>
  </rcc>
  <rcc rId="6403" sId="1">
    <oc r="H207">
      <v>15000</v>
    </oc>
    <nc r="H207"/>
  </rcc>
  <rcc rId="6404" sId="1">
    <oc r="G208">
      <v>50000</v>
    </oc>
    <nc r="G208"/>
  </rcc>
  <rcc rId="6405" sId="1">
    <oc r="E209">
      <v>1600</v>
    </oc>
    <nc r="E209"/>
  </rcc>
  <rcc rId="6406" sId="1">
    <oc r="F209">
      <v>385</v>
    </oc>
    <nc r="F209"/>
  </rcc>
  <rcc rId="6407" sId="1">
    <oc r="G209">
      <v>26758</v>
    </oc>
    <nc r="G209"/>
  </rcc>
  <rcc rId="6408" sId="1">
    <oc r="J210">
      <v>205459</v>
    </oc>
    <nc r="J210"/>
  </rcc>
  <rcc rId="6409" sId="1">
    <oc r="E34">
      <v>179043</v>
    </oc>
    <nc r="E34"/>
  </rcc>
  <rcc rId="6410" sId="1">
    <oc r="F34">
      <v>48131</v>
    </oc>
    <nc r="F34"/>
  </rcc>
  <rcc rId="6411" sId="1">
    <oc r="G34">
      <v>40884</v>
    </oc>
    <nc r="G34"/>
  </rcc>
  <rcc rId="6412" sId="1">
    <oc r="J34">
      <v>2872</v>
    </oc>
    <nc r="J34"/>
  </rcc>
  <rcc rId="6413" sId="1">
    <oc r="E37">
      <v>110439</v>
    </oc>
    <nc r="E37"/>
  </rcc>
  <rcc rId="6414" sId="1">
    <oc r="F37">
      <v>26605</v>
    </oc>
    <nc r="F37"/>
  </rcc>
  <rcc rId="6415" sId="1">
    <oc r="G37">
      <v>13025</v>
    </oc>
    <nc r="G37"/>
  </rcc>
  <rcc rId="6416" sId="1">
    <oc r="C213">
      <v>-2603184</v>
    </oc>
    <nc r="C213"/>
  </rcc>
  <rcc rId="6417" sId="1">
    <oc r="C214">
      <v>-56915</v>
    </oc>
    <nc r="C214"/>
  </rcc>
  <rcv guid="{3A56BBDD-68CD-4AEA-B9E4-12391459D4C4}" action="delete"/>
  <rcv guid="{3A56BBDD-68CD-4AEA-B9E4-12391459D4C4}" action="add"/>
</revisions>
</file>

<file path=xl/revisions/revisionLog1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18" sId="1">
    <nc r="G37">
      <v>13025</v>
    </nc>
  </rcc>
  <rcv guid="{CFE03FCF-A4D8-435A-8A9B-0544466F5A93}" action="delete"/>
  <rcv guid="{CFE03FCF-A4D8-435A-8A9B-0544466F5A93}" action="add"/>
</revisions>
</file>

<file path=xl/revisions/revisionLog1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19" sId="1">
    <nc r="G28">
      <v>11062</v>
    </nc>
  </rcc>
  <rcv guid="{CFE03FCF-A4D8-435A-8A9B-0544466F5A93}" action="delete"/>
  <rcv guid="{CFE03FCF-A4D8-435A-8A9B-0544466F5A93}" action="add"/>
</revisions>
</file>

<file path=xl/revisions/revisionLog1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20" sId="1">
    <nc r="G39">
      <v>47700</v>
    </nc>
  </rcc>
  <rcc rId="6421" sId="1">
    <nc r="J39">
      <v>15000</v>
    </nc>
  </rcc>
  <rcv guid="{CFE03FCF-A4D8-435A-8A9B-0544466F5A93}" action="delete"/>
  <rcv guid="{CFE03FCF-A4D8-435A-8A9B-0544466F5A93}" action="add"/>
</revisions>
</file>

<file path=xl/revisions/revisionLog1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22" sId="1">
    <nc r="G24">
      <v>28575</v>
    </nc>
  </rcc>
  <rcc rId="6423" sId="1">
    <nc r="G62">
      <v>19525</v>
    </nc>
  </rcc>
  <rcc rId="6424" sId="1">
    <nc r="J62">
      <v>3000</v>
    </nc>
  </rcc>
  <rcv guid="{CFE03FCF-A4D8-435A-8A9B-0544466F5A93}" action="delete"/>
  <rcv guid="{CFE03FCF-A4D8-435A-8A9B-0544466F5A93}" action="add"/>
</revisions>
</file>

<file path=xl/revisions/revisionLog1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25" sId="1">
    <nc r="G102">
      <v>6790</v>
    </nc>
  </rcc>
</revisions>
</file>

<file path=xl/revisions/revisionLog1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26" sId="1">
    <nc r="G119">
      <v>3600</v>
    </nc>
  </rcc>
  <rcc rId="6427" sId="1">
    <nc r="J119">
      <v>910</v>
    </nc>
  </rcc>
  <rcv guid="{CFE03FCF-A4D8-435A-8A9B-0544466F5A93}" action="delete"/>
  <rcv guid="{CFE03FCF-A4D8-435A-8A9B-0544466F5A93}" action="add"/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9" sId="1">
    <oc r="I90">
      <v>359528</v>
    </oc>
    <nc r="I90">
      <v>358581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28" sId="1">
    <nc r="G118">
      <v>3513</v>
    </nc>
  </rcc>
  <rcc rId="6429" sId="1">
    <nc r="J118">
      <v>2110</v>
    </nc>
  </rcc>
  <rcc rId="6430" sId="1">
    <nc r="G125">
      <v>3148</v>
    </nc>
  </rcc>
  <rcc rId="6431" sId="1">
    <nc r="J125">
      <v>2380</v>
    </nc>
  </rcc>
  <rcc rId="6432" sId="1">
    <nc r="G124">
      <v>3856</v>
    </nc>
  </rcc>
  <rcc rId="6433" sId="1">
    <nc r="J124">
      <v>880</v>
    </nc>
  </rcc>
</revisions>
</file>

<file path=xl/revisions/revisionLog1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34" sId="1">
    <nc r="G116">
      <v>50231</v>
    </nc>
  </rcc>
  <rcc rId="6435" sId="1">
    <nc r="J116">
      <v>18410</v>
    </nc>
  </rcc>
</revisions>
</file>

<file path=xl/revisions/revisionLog1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36" sId="1">
    <nc r="G121">
      <v>4343</v>
    </nc>
  </rcc>
  <rcc rId="6437" sId="1">
    <nc r="J121">
      <v>2080</v>
    </nc>
  </rcc>
</revisions>
</file>

<file path=xl/revisions/revisionLog1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38" sId="1">
    <nc r="G122">
      <v>2976</v>
    </nc>
  </rcc>
  <rcc rId="6439" sId="1">
    <nc r="J122">
      <v>2192</v>
    </nc>
  </rcc>
</revisions>
</file>

<file path=xl/revisions/revisionLog1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40" sId="1">
    <nc r="G120">
      <v>6653</v>
    </nc>
  </rcc>
  <rcc rId="6441" sId="1">
    <nc r="J120">
      <v>880</v>
    </nc>
  </rcc>
  <rcc rId="6442" sId="1">
    <nc r="G123">
      <v>8006</v>
    </nc>
  </rcc>
  <rcc rId="6443" sId="1">
    <nc r="J123">
      <v>880</v>
    </nc>
  </rcc>
</revisions>
</file>

<file path=xl/revisions/revisionLog1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44" sId="1">
    <nc r="G126">
      <v>3449</v>
    </nc>
  </rcc>
  <rcc rId="6445" sId="1">
    <nc r="J126">
      <v>660</v>
    </nc>
  </rcc>
  <rcc rId="6446" sId="1">
    <nc r="G117">
      <v>4483</v>
    </nc>
  </rcc>
  <rcc rId="6447" sId="1">
    <nc r="J117">
      <v>880</v>
    </nc>
  </rcc>
</revisions>
</file>

<file path=xl/revisions/revisionLog1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48" sId="1">
    <nc r="G131">
      <v>9259</v>
    </nc>
  </rcc>
  <rcc rId="6449" sId="1">
    <nc r="J131">
      <v>2381</v>
    </nc>
  </rcc>
</revisions>
</file>

<file path=xl/revisions/revisionLog1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50" sId="1">
    <nc r="G130">
      <v>84519</v>
    </nc>
  </rcc>
  <rcc rId="6451" sId="1">
    <nc r="J130">
      <v>733</v>
    </nc>
  </rcc>
  <rcc rId="6452" sId="1">
    <nc r="G134">
      <v>224116</v>
    </nc>
  </rcc>
</revisions>
</file>

<file path=xl/revisions/revisionLog1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53" sId="1">
    <nc r="G150">
      <v>49921</v>
    </nc>
  </rcc>
  <rcc rId="6454" sId="1">
    <nc r="J150">
      <v>4000</v>
    </nc>
  </rcc>
  <rcv guid="{CFE03FCF-A4D8-435A-8A9B-0544466F5A93}" action="delete"/>
  <rcv guid="{CFE03FCF-A4D8-435A-8A9B-0544466F5A93}" action="add"/>
</revisions>
</file>

<file path=xl/revisions/revisionLog1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55" sId="1">
    <nc r="G146">
      <v>142232</v>
    </nc>
  </rcc>
  <rcc rId="6456" sId="1">
    <nc r="J146">
      <v>19222</v>
    </nc>
  </rcc>
  <rcv guid="{CFE03FCF-A4D8-435A-8A9B-0544466F5A93}" action="delete"/>
  <rcv guid="{CFE03FCF-A4D8-435A-8A9B-0544466F5A93}" action="add"/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1" sId="1">
    <nc r="H31">
      <v>18000</v>
    </nc>
  </rcc>
  <rcc rId="1012" sId="1">
    <oc r="J31">
      <v>80000</v>
    </oc>
    <nc r="J31">
      <v>62000</v>
    </nc>
  </rcc>
</revisions>
</file>

<file path=xl/revisions/revisionLog1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57" sId="1">
    <nc r="E40">
      <v>1800</v>
    </nc>
  </rcc>
  <rcc rId="6458" sId="1">
    <nc r="F40">
      <v>434</v>
    </nc>
  </rcc>
  <rcc rId="6459" sId="1">
    <nc r="G40">
      <v>2000</v>
    </nc>
  </rcc>
  <rcc rId="6460" sId="1">
    <nc r="K40">
      <v>50400</v>
    </nc>
  </rcc>
  <rcv guid="{CFE03FCF-A4D8-435A-8A9B-0544466F5A93}" action="delete"/>
  <rcv guid="{CFE03FCF-A4D8-435A-8A9B-0544466F5A93}" action="add"/>
</revisions>
</file>

<file path=xl/revisions/revisionLog1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61" sId="1">
    <nc r="G18">
      <v>9400</v>
    </nc>
  </rcc>
  <rcc rId="6462" sId="1">
    <nc r="G63">
      <v>4555</v>
    </nc>
  </rcc>
  <rcc rId="6463" sId="1">
    <nc r="J63">
      <v>550</v>
    </nc>
  </rcc>
  <rcv guid="{CFE03FCF-A4D8-435A-8A9B-0544466F5A93}" action="delete"/>
  <rcv guid="{CFE03FCF-A4D8-435A-8A9B-0544466F5A93}" action="add"/>
</revisions>
</file>

<file path=xl/revisions/revisionLog1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64" sId="1">
    <nc r="G67">
      <v>5350</v>
    </nc>
  </rcc>
  <rcc rId="6465" sId="1">
    <nc r="J67">
      <v>700</v>
    </nc>
  </rcc>
</revisions>
</file>

<file path=xl/revisions/revisionLog1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66" sId="1">
    <nc r="G20">
      <v>21655</v>
    </nc>
  </rcc>
</revisions>
</file>

<file path=xl/revisions/revisionLog1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67" sId="1">
    <nc r="G23">
      <v>32519</v>
    </nc>
  </rcc>
  <rcc rId="6468" sId="1">
    <nc r="J23">
      <v>500</v>
    </nc>
  </rcc>
  <rcc rId="6469" sId="1">
    <nc r="G66">
      <v>12555</v>
    </nc>
  </rcc>
  <rcc rId="6470" sId="1">
    <nc r="J66">
      <v>500</v>
    </nc>
  </rcc>
  <rcv guid="{CFE03FCF-A4D8-435A-8A9B-0544466F5A93}" action="delete"/>
  <rcv guid="{CFE03FCF-A4D8-435A-8A9B-0544466F5A93}" action="add"/>
</revisions>
</file>

<file path=xl/revisions/revisionLog1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71" sId="1">
    <nc r="E200">
      <v>80000</v>
    </nc>
  </rcc>
  <rcc rId="6472" sId="1">
    <nc r="F200">
      <v>19272</v>
    </nc>
  </rcc>
  <rcc rId="6473" sId="1">
    <nc r="G200">
      <v>84728</v>
    </nc>
  </rcc>
  <rcv guid="{CFE03FCF-A4D8-435A-8A9B-0544466F5A93}" action="delete"/>
  <rcv guid="{CFE03FCF-A4D8-435A-8A9B-0544466F5A93}" action="add"/>
</revisions>
</file>

<file path=xl/revisions/revisionLog1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74" sId="1">
    <nc r="K203">
      <v>382000</v>
    </nc>
  </rcc>
  <rcv guid="{CFE03FCF-A4D8-435A-8A9B-0544466F5A93}" action="delete"/>
  <rcv guid="{CFE03FCF-A4D8-435A-8A9B-0544466F5A93}" action="add"/>
</revisions>
</file>

<file path=xl/revisions/revisionLog1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75" sId="1">
    <nc r="G194">
      <v>72888</v>
    </nc>
  </rcc>
  <rcc rId="6476" sId="1">
    <nc r="J194">
      <v>7000</v>
    </nc>
  </rcc>
  <rcc rId="6477" sId="1">
    <nc r="K194">
      <v>1382</v>
    </nc>
  </rcc>
</revisions>
</file>

<file path=xl/revisions/revisionLog1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78" sId="1">
    <nc r="G198">
      <v>7486</v>
    </nc>
  </rcc>
  <rcc rId="6479" sId="1">
    <nc r="J198">
      <v>500</v>
    </nc>
  </rcc>
</revisions>
</file>

<file path=xl/revisions/revisionLog1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80" sId="1">
    <nc r="G196">
      <v>90580</v>
    </nc>
  </rcc>
  <rcc rId="6481" sId="1">
    <nc r="J196">
      <v>5831</v>
    </nc>
  </rcc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3" sId="1">
    <oc r="H23">
      <v>31499</v>
    </oc>
    <nc r="H23">
      <v>23499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82" sId="1">
    <nc r="G199">
      <v>21655</v>
    </nc>
  </rcc>
  <rcc rId="6483" sId="1">
    <nc r="J199">
      <v>5000</v>
    </nc>
  </rcc>
</revisions>
</file>

<file path=xl/revisions/revisionLog1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84" sId="1">
    <nc r="G195">
      <v>33658</v>
    </nc>
  </rcc>
  <rcc rId="6485" sId="1">
    <nc r="J195">
      <v>950</v>
    </nc>
  </rcc>
  <rcv guid="{CFE03FCF-A4D8-435A-8A9B-0544466F5A93}" action="delete"/>
  <rcv guid="{CFE03FCF-A4D8-435A-8A9B-0544466F5A93}" action="add"/>
</revisions>
</file>

<file path=xl/revisions/revisionLog1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86" sId="1">
    <nc r="K205">
      <v>50000</v>
    </nc>
  </rcc>
  <rcv guid="{CFE03FCF-A4D8-435A-8A9B-0544466F5A93}" action="delete"/>
  <rcv guid="{CFE03FCF-A4D8-435A-8A9B-0544466F5A93}" action="add"/>
</revisions>
</file>

<file path=xl/revisions/revisionLog1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87" sId="1">
    <nc r="H207">
      <v>15000</v>
    </nc>
  </rcc>
</revisions>
</file>

<file path=xl/revisions/revisionLog1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3:M13" start="0" length="2147483647">
    <dxf>
      <font>
        <sz val="9"/>
      </font>
    </dxf>
  </rfmt>
  <rcc rId="6488" sId="1">
    <nc r="L206">
      <v>270000</v>
    </nc>
  </rcc>
  <rcv guid="{CFE03FCF-A4D8-435A-8A9B-0544466F5A93}" action="delete"/>
  <rcv guid="{CFE03FCF-A4D8-435A-8A9B-0544466F5A93}" action="add"/>
</revisions>
</file>

<file path=xl/revisions/revisionLog1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89" sId="1">
    <nc r="G197">
      <v>10792</v>
    </nc>
  </rcc>
</revisions>
</file>

<file path=xl/revisions/revisionLog1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90" sId="1">
    <nc r="G49">
      <v>18423</v>
    </nc>
  </rcc>
  <rcv guid="{CFE03FCF-A4D8-435A-8A9B-0544466F5A93}" action="delete"/>
  <rcv guid="{CFE03FCF-A4D8-435A-8A9B-0544466F5A93}" action="add"/>
</revisions>
</file>

<file path=xl/revisions/revisionLog1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91" sId="1">
    <nc r="E110">
      <v>400</v>
    </nc>
  </rcc>
  <rcc rId="6492" sId="1">
    <nc r="F110">
      <v>96</v>
    </nc>
  </rcc>
  <rcc rId="6493" sId="1">
    <nc r="G110">
      <v>8550</v>
    </nc>
  </rcc>
  <rcc rId="6494" sId="1">
    <nc r="J110">
      <v>1500</v>
    </nc>
  </rcc>
</revisions>
</file>

<file path=xl/revisions/revisionLog1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95" sId="1">
    <nc r="E114">
      <v>6000</v>
    </nc>
  </rcc>
  <rcc rId="6496" sId="1">
    <nc r="F114">
      <v>1445</v>
    </nc>
  </rcc>
  <rcc rId="6497" sId="1">
    <nc r="G114">
      <v>20707</v>
    </nc>
  </rcc>
  <rcc rId="6498" sId="1">
    <nc r="H114">
      <v>63950</v>
    </nc>
  </rcc>
  <rcv guid="{CFE03FCF-A4D8-435A-8A9B-0544466F5A93}" action="delete"/>
  <rcv guid="{CFE03FCF-A4D8-435A-8A9B-0544466F5A93}" action="add"/>
</revisions>
</file>

<file path=xl/revisions/revisionLog1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99" sId="1">
    <nc r="G113">
      <v>24793</v>
    </nc>
  </rcc>
  <rcc rId="6500" sId="1">
    <nc r="H113">
      <v>37966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" sId="1">
    <oc r="H141">
      <v>237734</v>
    </oc>
    <nc r="H141">
      <v>232164</v>
    </nc>
  </rcc>
  <rcc rId="24" sId="1">
    <oc r="H147">
      <v>45917</v>
    </oc>
    <nc r="H147">
      <v>45217</v>
    </nc>
  </rcc>
  <rcc rId="25" sId="1">
    <oc r="H150">
      <v>69083</v>
    </oc>
    <nc r="H150">
      <v>68323</v>
    </nc>
  </rcc>
  <rcc rId="26" sId="1">
    <oc r="H148">
      <v>121199</v>
    </oc>
    <nc r="H148">
      <v>120199</v>
    </nc>
  </rcc>
  <rcc rId="27" sId="1">
    <oc r="H157">
      <v>31751</v>
    </oc>
    <nc r="H157">
      <v>31451</v>
    </nc>
  </rcc>
  <rcc rId="28" sId="1">
    <oc r="H133">
      <v>113686</v>
    </oc>
    <nc r="H133">
      <v>112686</v>
    </nc>
  </rcc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5" sId="1">
    <oc r="H26">
      <v>34263</v>
    </oc>
    <nc r="H26">
      <v>33083</v>
    </nc>
  </rcc>
</revisions>
</file>

<file path=xl/revisions/revisionLog12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01" sId="1">
    <nc r="G112">
      <v>20925</v>
    </nc>
  </rcc>
  <rcc rId="6502" sId="1">
    <nc r="J112">
      <v>3000</v>
    </nc>
  </rcc>
</revisions>
</file>

<file path=xl/revisions/revisionLog12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03" sId="1">
    <nc r="G133">
      <v>60390</v>
    </nc>
  </rcc>
</revisions>
</file>

<file path=xl/revisions/revisionLog12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04" sId="1">
    <nc r="G111">
      <v>9156</v>
    </nc>
  </rcc>
  <rcc rId="6505" sId="1">
    <nc r="J111">
      <v>1200</v>
    </nc>
  </rcc>
</revisions>
</file>

<file path=xl/revisions/revisionLog12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06" sId="1">
    <nc r="G140">
      <v>39650</v>
    </nc>
  </rcc>
  <rcc rId="6507" sId="1">
    <nc r="J140">
      <v>5000</v>
    </nc>
  </rcc>
</revisions>
</file>

<file path=xl/revisions/revisionLog12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08" sId="1">
    <nc r="G132">
      <v>32052</v>
    </nc>
  </rcc>
  <rcc rId="6509" sId="1">
    <nc r="J132">
      <v>1200</v>
    </nc>
  </rcc>
</revisions>
</file>

<file path=xl/revisions/revisionLog12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0" sId="1">
    <nc r="G129">
      <v>22306</v>
    </nc>
  </rcc>
  <rcc rId="6511" sId="1">
    <nc r="J129">
      <v>3400</v>
    </nc>
  </rcc>
</revisions>
</file>

<file path=xl/revisions/revisionLog12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2" sId="1">
    <nc r="G106">
      <v>3073</v>
    </nc>
  </rcc>
  <rcv guid="{CFE03FCF-A4D8-435A-8A9B-0544466F5A93}" action="delete"/>
  <rcv guid="{CFE03FCF-A4D8-435A-8A9B-0544466F5A93}" action="add"/>
</revisions>
</file>

<file path=xl/revisions/revisionLog12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3" sId="1">
    <nc r="G22">
      <v>15970</v>
    </nc>
  </rcc>
</revisions>
</file>

<file path=xl/revisions/revisionLog12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4" sId="1">
    <nc r="G68">
      <v>15693</v>
    </nc>
  </rcc>
</revisions>
</file>

<file path=xl/revisions/revisionLog12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5" sId="1">
    <nc r="G69">
      <v>16150</v>
    </nc>
  </rcc>
  <rcv guid="{CFE03FCF-A4D8-435A-8A9B-0544466F5A93}" action="delete"/>
  <rcv guid="{CFE03FCF-A4D8-435A-8A9B-0544466F5A93}" action="add"/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6" sId="1">
    <oc r="H18">
      <v>11659</v>
    </oc>
    <nc r="H18">
      <v>16159</v>
    </nc>
  </rcc>
  <rcc rId="1017" sId="1">
    <oc r="H24">
      <v>22194</v>
    </oc>
    <nc r="H24">
      <v>27488</v>
    </nc>
  </rcc>
  <rcc rId="1018" sId="1">
    <oc r="H19">
      <v>10928</v>
    </oc>
    <nc r="H19">
      <v>10832</v>
    </nc>
  </rcc>
  <rcc rId="1019" sId="1">
    <oc r="H25">
      <v>9328</v>
    </oc>
    <nc r="H25">
      <v>8668</v>
    </nc>
  </rcc>
  <rcc rId="1020" sId="1">
    <oc r="K66">
      <v>35280</v>
    </oc>
    <nc r="K66">
      <v>27180</v>
    </nc>
  </rcc>
  <rcc rId="1021" sId="1">
    <oc r="K62">
      <v>18500</v>
    </oc>
    <nc r="K62">
      <v>15500</v>
    </nc>
  </rcc>
  <rcc rId="1022" sId="1">
    <oc r="K58">
      <v>14750</v>
    </oc>
    <nc r="K58">
      <v>12650</v>
    </nc>
  </rcc>
</revisions>
</file>

<file path=xl/revisions/revisionLog12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6" sId="1">
    <nc r="G61">
      <v>8420</v>
    </nc>
  </rcc>
  <rcc rId="6517" sId="1">
    <nc r="J61">
      <v>1090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8" sId="1">
    <nc r="G60">
      <v>25250</v>
    </nc>
  </rcc>
  <rcc rId="6519" sId="1">
    <nc r="J60">
      <v>5500</v>
    </nc>
  </rcc>
</revisions>
</file>

<file path=xl/revisions/revisionLog12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0" sId="1">
    <nc r="G27">
      <v>27805</v>
    </nc>
  </rcc>
  <rcc rId="6521" sId="1">
    <nc r="G19">
      <v>9465</v>
    </nc>
  </rcc>
</revisions>
</file>

<file path=xl/revisions/revisionLog12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2" sId="1">
    <oc r="G19">
      <v>9465</v>
    </oc>
    <nc r="G19">
      <v>14420</v>
    </nc>
  </rcc>
</revisions>
</file>

<file path=xl/revisions/revisionLog12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3" sId="1">
    <nc r="G21">
      <v>10717</v>
    </nc>
  </rcc>
</revisions>
</file>

<file path=xl/revisions/revisionLog12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4" sId="1">
    <oc r="G21">
      <v>10717</v>
    </oc>
    <nc r="G21">
      <v>12317</v>
    </nc>
  </rcc>
</revisions>
</file>

<file path=xl/revisions/revisionLog12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5" sId="1">
    <oc r="G19">
      <v>14420</v>
    </oc>
    <nc r="G19">
      <v>16920</v>
    </nc>
  </rcc>
</revisions>
</file>

<file path=xl/revisions/revisionLog12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6" sId="1">
    <oc r="G27">
      <v>27805</v>
    </oc>
    <nc r="G27">
      <v>27740</v>
    </nc>
  </rcc>
</revisions>
</file>

<file path=xl/revisions/revisionLog12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7" sId="1">
    <oc r="G37">
      <v>13025</v>
    </oc>
    <nc r="G37">
      <v>17025</v>
    </nc>
  </rcc>
</revisions>
</file>

<file path=xl/revisions/revisionLog12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8" sId="1">
    <nc r="G142">
      <v>36438</v>
    </nc>
  </rcc>
  <rcc rId="6529" sId="1">
    <nc r="H142">
      <v>45000</v>
    </nc>
  </rcc>
  <rcc rId="6530" sId="1">
    <nc r="J142">
      <v>1200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3" sId="1">
    <oc r="K86">
      <v>15000</v>
    </oc>
    <nc r="K86">
      <v>17100</v>
    </nc>
  </rcc>
</revisions>
</file>

<file path=xl/revisions/revisionLog12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31" sId="1">
    <nc r="G109">
      <v>178662</v>
    </nc>
  </rcc>
  <rcc rId="6532" sId="1">
    <nc r="J109">
      <v>1000</v>
    </nc>
  </rcc>
</revisions>
</file>

<file path=xl/revisions/revisionLog12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33" sId="1">
    <nc r="G154">
      <v>227547</v>
    </nc>
  </rcc>
  <rcc rId="6534" sId="1">
    <nc r="J154">
      <v>30999</v>
    </nc>
  </rcc>
</revisions>
</file>

<file path=xl/revisions/revisionLog12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35" sId="1">
    <oc r="G154">
      <v>227547</v>
    </oc>
    <nc r="G154">
      <v>278289</v>
    </nc>
  </rcc>
</revisions>
</file>

<file path=xl/revisions/revisionLog12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36" sId="1">
    <nc r="G161">
      <v>69699</v>
    </nc>
  </rcc>
  <rcc rId="6537" sId="1">
    <nc r="J161">
      <v>7438</v>
    </nc>
  </rcc>
</revisions>
</file>

<file path=xl/revisions/revisionLog12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38" sId="1">
    <nc r="G165">
      <v>26789</v>
    </nc>
  </rcc>
  <rcc rId="6539" sId="1">
    <nc r="J165">
      <v>4383</v>
    </nc>
  </rcc>
</revisions>
</file>

<file path=xl/revisions/revisionLog12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0" sId="1">
    <nc r="G151">
      <v>66765</v>
    </nc>
  </rcc>
  <rcc rId="6541" sId="1">
    <nc r="J151">
      <v>1350</v>
    </nc>
  </rcc>
  <rcv guid="{CFE03FCF-A4D8-435A-8A9B-0544466F5A93}" action="delete"/>
  <rcv guid="{CFE03FCF-A4D8-435A-8A9B-0544466F5A93}" action="add"/>
</revisions>
</file>

<file path=xl/revisions/revisionLog12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2" sId="1">
    <nc r="G84">
      <v>78000</v>
    </nc>
  </rcc>
  <rcc rId="6543" sId="1">
    <nc r="J84">
      <v>20000</v>
    </nc>
  </rcc>
  <rcv guid="{CFE03FCF-A4D8-435A-8A9B-0544466F5A93}" action="delete"/>
  <rcv guid="{CFE03FCF-A4D8-435A-8A9B-0544466F5A93}" action="add"/>
</revisions>
</file>

<file path=xl/revisions/revisionLog12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4" sId="1">
    <nc r="G34">
      <v>45257</v>
    </nc>
  </rcc>
  <rcc rId="6545" sId="1">
    <nc r="J34">
      <v>270</v>
    </nc>
  </rcc>
</revisions>
</file>

<file path=xl/revisions/revisionLog12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6" sId="1">
    <nc r="G138">
      <v>63527</v>
    </nc>
  </rcc>
  <rcc rId="6547" sId="1">
    <nc r="J138">
      <v>3200</v>
    </nc>
  </rcc>
  <rcc rId="6548" sId="1">
    <nc r="G128">
      <v>62373</v>
    </nc>
  </rcc>
  <rcv guid="{CFE03FCF-A4D8-435A-8A9B-0544466F5A93}" action="delete"/>
  <rcv guid="{CFE03FCF-A4D8-435A-8A9B-0544466F5A93}" action="add"/>
</revisions>
</file>

<file path=xl/revisions/revisionLog12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9" sId="1">
    <nc r="G166">
      <v>147909</v>
    </nc>
  </rcc>
  <rcc rId="6550" sId="1">
    <nc r="J166">
      <v>12200</v>
    </nc>
  </rcc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" sId="1">
    <oc r="O164" t="inlineStr">
      <is>
        <t>t.sk. 3000</t>
      </is>
    </oc>
    <nc r="O164" t="inlineStr">
      <is>
        <t>t.sk. 3000 m/d</t>
      </is>
    </nc>
  </rcc>
</revisions>
</file>

<file path=xl/revisions/revisionLog12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51" sId="1">
    <nc r="G159">
      <v>126339</v>
    </nc>
  </rcc>
  <rcc rId="6552" sId="1">
    <nc r="J159">
      <v>9320</v>
    </nc>
  </rcc>
</revisions>
</file>

<file path=xl/revisions/revisionLog12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53" sId="1">
    <nc r="E202">
      <v>85635</v>
    </nc>
  </rcc>
  <rcc rId="6554" sId="1">
    <nc r="F202">
      <v>24007</v>
    </nc>
  </rcc>
  <rcc rId="6555" sId="1">
    <nc r="G202">
      <v>110358</v>
    </nc>
  </rcc>
  <rcv guid="{CFE03FCF-A4D8-435A-8A9B-0544466F5A93}" action="delete"/>
  <rcv guid="{CFE03FCF-A4D8-435A-8A9B-0544466F5A93}" action="add"/>
</revisions>
</file>

<file path=xl/revisions/revisionLog12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56" sId="1">
    <oc r="B202" t="inlineStr">
      <is>
        <t>SPC projekts pieaugušo rehabilitācijai</t>
      </is>
    </oc>
    <nc r="B202" t="inlineStr">
      <is>
        <t>SPC projekts bērnu rehabilitācijai</t>
      </is>
    </nc>
  </rcc>
  <rcc rId="6557" sId="1">
    <oc r="B201" t="inlineStr">
      <is>
        <t>SPC projekts bērnu rehabilitācijai</t>
      </is>
    </oc>
    <nc r="B201" t="inlineStr">
      <is>
        <t>SPC projekts pieaugušo rehabilitācijai</t>
      </is>
    </nc>
  </rcc>
</revisions>
</file>

<file path=xl/revisions/revisionLog12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58" sId="1">
    <nc r="E201">
      <v>1207</v>
    </nc>
  </rcc>
  <rcc rId="6559" sId="1">
    <nc r="F201">
      <v>291</v>
    </nc>
  </rcc>
  <rcc rId="6560" sId="1">
    <nc r="G201">
      <v>9088</v>
    </nc>
  </rcc>
</revisions>
</file>

<file path=xl/revisions/revisionLog12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61" sId="1">
    <nc r="K204">
      <v>40000</v>
    </nc>
  </rcc>
</revisions>
</file>

<file path=xl/revisions/revisionLog12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62" sId="1">
    <nc r="G103">
      <v>5250</v>
    </nc>
  </rcc>
  <rcc rId="6563" sId="1">
    <nc r="G104">
      <v>4720</v>
    </nc>
  </rcc>
  <rcc rId="6564" sId="1">
    <nc r="G101">
      <v>4560</v>
    </nc>
  </rcc>
  <rcc rId="6565" sId="1">
    <nc r="G105">
      <v>2200</v>
    </nc>
  </rcc>
</revisions>
</file>

<file path=xl/revisions/revisionLog12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66" sId="1">
    <nc r="G152">
      <v>51697</v>
    </nc>
  </rcc>
  <rcc rId="6567" sId="1">
    <nc r="J152">
      <v>4500</v>
    </nc>
  </rcc>
</revisions>
</file>

<file path=xl/revisions/revisionLog12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68" sId="1">
    <nc r="G157">
      <v>54155</v>
    </nc>
  </rcc>
  <rcc rId="6569" sId="1">
    <nc r="J157">
      <v>7035</v>
    </nc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5" sId="1">
    <oc r="D205">
      <v>471000</v>
    </oc>
    <nc r="D205">
      <v>148000</v>
    </nc>
  </rcc>
</revisions>
</file>

<file path=xl/revisions/revisionLog12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70" sId="1">
    <nc r="G36">
      <v>1820</v>
    </nc>
  </rcc>
  <rcv guid="{CFE03FCF-A4D8-435A-8A9B-0544466F5A93}" action="delete"/>
  <rcv guid="{CFE03FCF-A4D8-435A-8A9B-0544466F5A93}" action="add"/>
</revisions>
</file>

<file path=xl/revisions/revisionLog12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71" sId="1">
    <nc r="G65">
      <v>18600</v>
    </nc>
  </rcc>
  <rcc rId="6572" sId="1">
    <nc r="J65">
      <v>5550</v>
    </nc>
  </rcc>
</revisions>
</file>

<file path=xl/revisions/revisionLog12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73" sId="1">
    <nc r="G26">
      <v>26050</v>
    </nc>
  </rcc>
</revisions>
</file>

<file path=xl/revisions/revisionLog12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74" sId="1">
    <oc r="G26">
      <v>26050</v>
    </oc>
    <nc r="G26">
      <v>27650</v>
    </nc>
  </rcc>
</revisions>
</file>

<file path=xl/revisions/revisionLog12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75" sId="1">
    <nc r="G145">
      <v>138050</v>
    </nc>
  </rcc>
  <rcc rId="6576" sId="1">
    <nc r="J145">
      <v>12300</v>
    </nc>
  </rcc>
</revisions>
</file>

<file path=xl/revisions/revisionLog12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77" sId="1">
    <nc r="G149">
      <v>79835</v>
    </nc>
  </rcc>
  <rcc rId="6578" sId="1">
    <nc r="J149">
      <v>2300</v>
    </nc>
  </rcc>
  <rcv guid="{CFE03FCF-A4D8-435A-8A9B-0544466F5A93}" action="delete"/>
  <rcv guid="{CFE03FCF-A4D8-435A-8A9B-0544466F5A93}" action="add"/>
</revisions>
</file>

<file path=xl/revisions/revisionLog12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79" sId="1">
    <nc r="G64">
      <v>32795</v>
    </nc>
  </rcc>
  <rcc rId="6580" sId="1">
    <nc r="J64">
      <v>300</v>
    </nc>
  </rcc>
</revisions>
</file>

<file path=xl/revisions/revisionLog12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1" sId="1">
    <nc r="G25">
      <v>10161</v>
    </nc>
  </rcc>
</revisions>
</file>

<file path=xl/revisions/revisionLog12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6" sId="1">
    <oc r="H79">
      <v>71429</v>
    </oc>
    <nc r="H79">
      <v>69829</v>
    </nc>
  </rcc>
</revisions>
</file>

<file path=xl/revisions/revisionLog12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2" sId="1">
    <nc r="G158">
      <v>38090</v>
    </nc>
  </rcc>
  <rcc rId="6583" sId="1">
    <nc r="J158">
      <v>6800</v>
    </nc>
  </rcc>
  <rcv guid="{CFE03FCF-A4D8-435A-8A9B-0544466F5A93}" action="delete"/>
  <rcv guid="{CFE03FCF-A4D8-435A-8A9B-0544466F5A93}" action="add"/>
</revisions>
</file>

<file path=xl/revisions/revisionLog12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4" sId="1">
    <nc r="G160">
      <v>73435</v>
    </nc>
  </rcc>
  <rcc rId="6585" sId="1">
    <nc r="J160">
      <v>4690</v>
    </nc>
  </rcc>
</revisions>
</file>

<file path=xl/revisions/revisionLog12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6" sId="1">
    <nc r="G148">
      <v>69935</v>
    </nc>
  </rcc>
  <rcc rId="6587" sId="1">
    <nc r="J148">
      <v>8100</v>
    </nc>
  </rcc>
  <rcc rId="6588" sId="1">
    <nc r="J147">
      <v>8050</v>
    </nc>
  </rcc>
  <rcc rId="6589" sId="1">
    <nc r="G147">
      <v>125629</v>
    </nc>
  </rcc>
</revisions>
</file>

<file path=xl/revisions/revisionLog12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0" sId="1">
    <nc r="G155">
      <v>119610</v>
    </nc>
  </rcc>
</revisions>
</file>

<file path=xl/revisions/revisionLog12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1" sId="1">
    <nc r="J155">
      <v>26700</v>
    </nc>
  </rcc>
</revisions>
</file>

<file path=xl/revisions/revisionLog12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2" sId="1">
    <nc r="G182">
      <v>25758</v>
    </nc>
  </rcc>
  <rcc rId="6593" sId="1">
    <nc r="L182">
      <v>83696</v>
    </nc>
  </rcc>
  <rcc rId="6594" sId="1">
    <nc r="E182">
      <v>23107</v>
    </nc>
  </rcc>
  <rcc rId="6595" sId="1">
    <nc r="F182">
      <v>5566</v>
    </nc>
  </rcc>
  <rcv guid="{CFE03FCF-A4D8-435A-8A9B-0544466F5A93}" action="delete"/>
  <rcv guid="{CFE03FCF-A4D8-435A-8A9B-0544466F5A93}" action="add"/>
</revisions>
</file>

<file path=xl/revisions/revisionLog12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6" sId="1">
    <nc r="E180">
      <v>20000</v>
    </nc>
  </rcc>
  <rcc rId="6597" sId="1">
    <nc r="F180">
      <v>4818</v>
    </nc>
  </rcc>
  <rcc rId="6598" sId="1">
    <nc r="G180">
      <v>15100</v>
    </nc>
  </rcc>
  <rcc rId="6599" sId="1">
    <nc r="K180">
      <v>9000</v>
    </nc>
  </rcc>
</revisions>
</file>

<file path=xl/revisions/revisionLog12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0" sId="1">
    <nc r="G179">
      <v>65483</v>
    </nc>
  </rcc>
  <rcc rId="6601" sId="1">
    <nc r="J179">
      <v>3760</v>
    </nc>
  </rcc>
</revisions>
</file>

<file path=xl/revisions/revisionLog12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2" sId="1">
    <oc r="B181" t="inlineStr">
      <is>
        <t>PIUAC LAT-LIT projekts</t>
      </is>
    </oc>
    <nc r="B181" t="inlineStr">
      <is>
        <t>PIUAC MED-CRAFT projekts</t>
      </is>
    </nc>
  </rcc>
  <rcc rId="6603" sId="1">
    <nc r="G181">
      <v>17340</v>
    </nc>
  </rcc>
</revisions>
</file>

<file path=xl/revisions/revisionLog12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604" sId="1" ref="A183:XFD183" action="insertRow"/>
  <rcc rId="6605" sId="1">
    <nc r="C183">
      <f>SUM(D183,G183,H183:M183)</f>
    </nc>
  </rcc>
  <rcc rId="6606" sId="1">
    <nc r="D183">
      <f>SUM(E183:F183)</f>
    </nc>
  </rcc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7" sId="1">
    <oc r="D209">
      <f>'\\DC1\Finanses\[Ienemumi 1 pielik 2016_2017.xls]Sheet1'!$C$113</f>
    </oc>
    <nc r="D209">
      <f>'\\DC1\Finanses\[Ienemumi 1 pielik 2016_2017.xls]Sheet1'!$C$113</f>
    </nc>
  </rcc>
</revisions>
</file>

<file path=xl/revisions/revisionLog12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3">
    <dxf>
      <numFmt numFmtId="30" formatCode="@"/>
    </dxf>
  </rfmt>
  <rcc rId="6607" sId="1" numFmtId="30">
    <nc r="A183" t="inlineStr">
      <is>
        <t>9.820</t>
      </is>
    </nc>
  </rcc>
  <rcc rId="6608" sId="1">
    <nc r="B183" t="inlineStr">
      <is>
        <t>PIUAC Tour de Craft projekts</t>
      </is>
    </nc>
  </rcc>
  <rcc rId="6609" sId="1">
    <nc r="G183">
      <v>30600</v>
    </nc>
  </rcc>
</revisions>
</file>

<file path=xl/revisions/revisionLog12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10" sId="1">
    <nc r="G156">
      <v>41764</v>
    </nc>
  </rcc>
  <rcc rId="6611" sId="1">
    <nc r="J156">
      <v>3553</v>
    </nc>
  </rcc>
  <rcv guid="{CFE03FCF-A4D8-435A-8A9B-0544466F5A93}" action="delete"/>
  <rcv guid="{CFE03FCF-A4D8-435A-8A9B-0544466F5A93}" action="add"/>
</revisions>
</file>

<file path=xl/revisions/revisionLog12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12" sId="1">
    <nc r="G168">
      <v>36849</v>
    </nc>
  </rcc>
  <rcc rId="6613" sId="1">
    <nc r="J168">
      <v>3660</v>
    </nc>
  </rcc>
</revisions>
</file>

<file path=xl/revisions/revisionLog12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14" sId="1">
    <nc r="E193">
      <v>750</v>
    </nc>
  </rcc>
  <rcc rId="6615" sId="1">
    <nc r="F193">
      <v>181</v>
    </nc>
  </rcc>
</revisions>
</file>

<file path=xl/revisions/revisionLog12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16" sId="1">
    <nc r="G193">
      <v>3142</v>
    </nc>
  </rcc>
  <rcc rId="6617" sId="1">
    <nc r="J193">
      <v>5990</v>
    </nc>
  </rcc>
</revisions>
</file>

<file path=xl/revisions/revisionLog12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18" sId="1">
    <nc r="E16">
      <v>5900</v>
    </nc>
  </rcc>
  <rcc rId="6619" sId="1">
    <nc r="F16">
      <v>1421</v>
    </nc>
  </rcc>
  <rcv guid="{CFE03FCF-A4D8-435A-8A9B-0544466F5A93}" action="delete"/>
  <rcv guid="{CFE03FCF-A4D8-435A-8A9B-0544466F5A93}" action="add"/>
</revisions>
</file>

<file path=xl/revisions/revisionLog12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0" sId="1">
    <nc r="G16">
      <v>465202</v>
    </nc>
  </rcc>
  <rcc rId="6621" sId="1">
    <nc r="J16">
      <v>95925</v>
    </nc>
  </rcc>
</revisions>
</file>

<file path=xl/revisions/revisionLog12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2" sId="1">
    <nc r="G29">
      <v>20000</v>
    </nc>
  </rcc>
  <rcv guid="{CFE03FCF-A4D8-435A-8A9B-0544466F5A93}" action="delete"/>
  <rcv guid="{CFE03FCF-A4D8-435A-8A9B-0544466F5A93}" action="add"/>
</revisions>
</file>

<file path=xl/revisions/revisionLog12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3" sId="1">
    <nc r="G163">
      <v>204275</v>
    </nc>
  </rcc>
  <rcc rId="6624" sId="1">
    <nc r="J163">
      <v>21600</v>
    </nc>
  </rcc>
  <rcc rId="6625" sId="1">
    <nc r="K163">
      <v>36000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8" sId="1">
    <oc r="F69">
      <v>74529</v>
    </oc>
    <nc r="F69">
      <v>82313</v>
    </nc>
  </rcc>
  <rcc rId="1029" sId="1">
    <oc r="G69">
      <v>17933</v>
    </oc>
    <nc r="G69">
      <v>19418</v>
    </nc>
  </rcc>
  <rcc rId="1030" sId="1">
    <oc r="F41">
      <v>77578</v>
    </oc>
    <nc r="F41">
      <v>78625</v>
    </nc>
  </rcc>
  <rcc rId="1031" sId="1">
    <oc r="G41">
      <v>18667</v>
    </oc>
    <nc r="G41">
      <v>18548</v>
    </nc>
  </rcc>
  <rcc rId="1032" sId="1">
    <oc r="F28">
      <v>27846</v>
    </oc>
    <nc r="F28">
      <v>28274</v>
    </nc>
  </rcc>
  <rcc rId="1033" sId="1">
    <oc r="G28">
      <v>6700</v>
    </oc>
    <nc r="G28">
      <v>6670</v>
    </nc>
  </rcc>
  <rcc rId="1034" sId="1">
    <oc r="F85">
      <v>88225</v>
    </oc>
    <nc r="F85">
      <v>89799</v>
    </nc>
  </rcc>
  <rcc rId="1035" sId="1">
    <oc r="G85">
      <v>21229</v>
    </oc>
    <nc r="G85">
      <v>21183</v>
    </nc>
  </rcc>
  <rcc rId="1036" sId="1">
    <oc r="F39">
      <v>64714</v>
    </oc>
    <nc r="F39">
      <v>65814</v>
    </nc>
  </rcc>
  <rcc rId="1037" sId="1">
    <oc r="G39">
      <v>15571</v>
    </oc>
    <nc r="G39">
      <v>15525</v>
    </nc>
  </rcc>
  <rcc rId="1038" sId="1">
    <oc r="F37">
      <v>97146</v>
    </oc>
    <nc r="F37">
      <v>98604</v>
    </nc>
  </rcc>
  <rcc rId="1039" sId="1">
    <oc r="G37">
      <v>23825</v>
    </oc>
    <nc r="G37">
      <v>23261</v>
    </nc>
  </rcc>
  <rcc rId="1040" sId="1">
    <oc r="F25">
      <v>48145</v>
    </oc>
    <nc r="F25">
      <v>48668</v>
    </nc>
  </rcc>
  <rcc rId="1041" sId="1">
    <oc r="G25">
      <v>11584</v>
    </oc>
    <nc r="G25">
      <v>11481</v>
    </nc>
  </rcc>
  <rcc rId="1042" sId="1">
    <oc r="F23">
      <v>26662</v>
    </oc>
    <nc r="F23">
      <v>26993</v>
    </nc>
  </rcc>
  <rcc rId="1043" sId="1">
    <oc r="G23">
      <v>6415</v>
    </oc>
    <nc r="G23">
      <v>6368</v>
    </nc>
  </rcc>
  <rcc rId="1044" sId="1">
    <oc r="F22">
      <v>62609</v>
    </oc>
    <nc r="F22">
      <v>63200</v>
    </nc>
  </rcc>
  <rcc rId="1045" sId="1">
    <oc r="G22">
      <v>15065</v>
    </oc>
    <nc r="G22">
      <v>14909</v>
    </nc>
  </rcc>
  <rcc rId="1046" sId="1">
    <oc r="F18">
      <v>68809</v>
    </oc>
    <nc r="F18">
      <v>69631</v>
    </nc>
  </rcc>
  <rcc rId="1047" sId="1">
    <oc r="G18">
      <v>16557</v>
    </oc>
    <nc r="G18">
      <v>16426</v>
    </nc>
  </rcc>
  <rcc rId="1048" sId="1">
    <oc r="F24">
      <v>64864</v>
    </oc>
    <nc r="F24">
      <v>65484</v>
    </nc>
  </rcc>
  <rcc rId="1049" sId="1">
    <oc r="G24">
      <v>15608</v>
    </oc>
    <nc r="G24">
      <v>15448</v>
    </nc>
  </rcc>
  <rcc rId="1050" sId="1">
    <oc r="G26">
      <v>12479</v>
    </oc>
    <nc r="G26">
      <v>12234</v>
    </nc>
  </rcc>
  <rcc rId="1051" sId="1">
    <oc r="F21">
      <v>46532</v>
    </oc>
    <nc r="F21">
      <v>47154</v>
    </nc>
  </rcc>
  <rcc rId="1052" sId="1">
    <oc r="G21">
      <v>11196</v>
    </oc>
    <nc r="G21">
      <v>11124</v>
    </nc>
  </rcc>
  <rcc rId="1053" sId="1">
    <oc r="F27">
      <v>17791</v>
    </oc>
    <nc r="F27">
      <v>17948</v>
    </nc>
  </rcc>
  <rcc rId="1054" sId="1">
    <oc r="G27">
      <v>4281</v>
    </oc>
    <nc r="G27">
      <v>4234</v>
    </nc>
  </rcc>
  <rcc rId="1055" sId="1">
    <oc r="F19">
      <v>47300</v>
    </oc>
    <nc r="F19">
      <v>47892</v>
    </nc>
  </rcc>
  <rcc rId="1056" sId="1">
    <oc r="G19">
      <v>11381</v>
    </oc>
    <nc r="G19">
      <v>11298</v>
    </nc>
  </rcc>
  <rcc rId="1057" sId="1">
    <oc r="F20">
      <v>23701</v>
    </oc>
    <nc r="F20">
      <v>23855</v>
    </nc>
  </rcc>
  <rcc rId="1058" sId="1">
    <oc r="G20">
      <v>5703</v>
    </oc>
    <nc r="G20">
      <v>5627</v>
    </nc>
  </rcc>
  <rcc rId="1059" sId="1">
    <oc r="F16">
      <v>805054</v>
    </oc>
    <nc r="F16">
      <v>809409</v>
    </nc>
  </rcc>
  <rcc rId="1060" sId="1">
    <oc r="G16">
      <v>199387</v>
    </oc>
    <nc r="G16">
      <v>196675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2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6" sId="1">
    <oc r="G163">
      <v>204275</v>
    </oc>
    <nc r="G163">
      <v>206975</v>
    </nc>
  </rcc>
</revisions>
</file>

<file path=xl/revisions/revisionLog12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7" sId="1">
    <nc r="G171">
      <v>45800</v>
    </nc>
  </rcc>
</revisions>
</file>

<file path=xl/revisions/revisionLog12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8" sId="1">
    <nc r="E17">
      <v>90000</v>
    </nc>
  </rcc>
  <rcc rId="6629" sId="1">
    <nc r="F17">
      <v>15000</v>
    </nc>
  </rcc>
  <rcc rId="6630" sId="1">
    <nc r="G17">
      <v>4194</v>
    </nc>
  </rcc>
  <rcv guid="{CFE03FCF-A4D8-435A-8A9B-0544466F5A93}" action="delete"/>
  <rcv guid="{CFE03FCF-A4D8-435A-8A9B-0544466F5A93}" action="add"/>
</revisions>
</file>

<file path=xl/revisions/revisionLog12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31" sId="1">
    <nc r="G164">
      <v>86000</v>
    </nc>
  </rcc>
  <rcc rId="6632" sId="1">
    <nc r="J164">
      <v>6500</v>
    </nc>
  </rcc>
</revisions>
</file>

<file path=xl/revisions/revisionLog12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33" sId="1">
    <nc r="G153">
      <v>173486</v>
    </nc>
  </rcc>
  <rcc rId="6634" sId="1">
    <nc r="J153">
      <v>21700</v>
    </nc>
  </rcc>
</revisions>
</file>

<file path=xl/revisions/revisionLog12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35" sId="1">
    <nc r="E116">
      <v>112765</v>
    </nc>
  </rcc>
  <rcc rId="6636" sId="1">
    <nc r="F116">
      <v>27500</v>
    </nc>
  </rcc>
  <rcc rId="6637" sId="1">
    <nc r="E117">
      <v>6346</v>
    </nc>
  </rcc>
  <rcc rId="6638" sId="1">
    <nc r="F117">
      <v>1433</v>
    </nc>
  </rcc>
  <rcc rId="6639" sId="1">
    <nc r="E118">
      <v>6056</v>
    </nc>
  </rcc>
  <rcc rId="6640" sId="1">
    <nc r="F118">
      <v>1419</v>
    </nc>
  </rcc>
  <rcc rId="6641" sId="1">
    <nc r="E119">
      <v>6046</v>
    </nc>
  </rcc>
  <rcc rId="6642" sId="1">
    <nc r="F119">
      <v>1418</v>
    </nc>
  </rcc>
  <rcc rId="6643" sId="1">
    <nc r="E120">
      <v>8787</v>
    </nc>
  </rcc>
  <rcc rId="6644" sId="1">
    <nc r="F120">
      <v>1926</v>
    </nc>
  </rcc>
  <rcc rId="6645" sId="1">
    <nc r="E121">
      <v>8187</v>
    </nc>
  </rcc>
  <rcc rId="6646" sId="1">
    <nc r="F121">
      <v>1896</v>
    </nc>
  </rcc>
  <rcc rId="6647" sId="1">
    <nc r="E122">
      <v>5964</v>
    </nc>
  </rcc>
  <rcc rId="6648" sId="1">
    <nc r="F122">
      <v>1414</v>
    </nc>
  </rcc>
  <rcc rId="6649" sId="1">
    <nc r="E123">
      <v>8137</v>
    </nc>
  </rcc>
  <rcc rId="6650" sId="1">
    <nc r="F123">
      <v>1894</v>
    </nc>
  </rcc>
  <rcc rId="6651" sId="1">
    <nc r="E124">
      <v>6796</v>
    </nc>
  </rcc>
  <rcc rId="6652" sId="1">
    <nc r="F124">
      <v>1456</v>
    </nc>
  </rcc>
  <rcc rId="6653" sId="1">
    <nc r="E125">
      <v>6746</v>
    </nc>
  </rcc>
  <rcc rId="6654" sId="1">
    <nc r="F125">
      <v>1453</v>
    </nc>
  </rcc>
  <rcc rId="6655" sId="1">
    <nc r="E126">
      <v>6246</v>
    </nc>
  </rcc>
  <rcc rId="6656" sId="1">
    <nc r="F126">
      <v>1428</v>
    </nc>
  </rcc>
  <rcv guid="{CFE03FCF-A4D8-435A-8A9B-0544466F5A93}" action="delete"/>
  <rcv guid="{CFE03FCF-A4D8-435A-8A9B-0544466F5A93}" action="add"/>
</revisions>
</file>

<file path=xl/revisions/revisionLog12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57" sId="1">
    <nc r="E109">
      <v>137523</v>
    </nc>
  </rcc>
  <rcc rId="6658" sId="1">
    <nc r="F109">
      <v>33429</v>
    </nc>
  </rcc>
  <rcc rId="6659" sId="1">
    <nc r="E111">
      <v>14841</v>
    </nc>
  </rcc>
  <rcc rId="6660" sId="1">
    <nc r="F111">
      <v>3575</v>
    </nc>
  </rcc>
  <rcc rId="6661" sId="1">
    <nc r="E112">
      <v>16682</v>
    </nc>
  </rcc>
  <rcc rId="6662" sId="1">
    <nc r="F112">
      <v>4019</v>
    </nc>
  </rcc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2" sId="1">
    <oc r="F176">
      <v>134181</v>
    </oc>
    <nc r="F176">
      <v>136438</v>
    </nc>
  </rcc>
  <rcc rId="1063" sId="1">
    <oc r="G176">
      <v>34623</v>
    </oc>
    <nc r="G176">
      <v>35156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2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63" sId="1">
    <nc r="E128">
      <v>30062</v>
    </nc>
  </rcc>
  <rcc rId="6664" sId="1">
    <nc r="F128">
      <v>7242</v>
    </nc>
  </rcc>
  <rcc rId="6665" sId="1">
    <nc r="E129">
      <v>18407</v>
    </nc>
  </rcc>
  <rcc rId="6666" sId="1">
    <nc r="F129">
      <v>4434</v>
    </nc>
  </rcc>
  <rcc rId="6667" sId="1">
    <nc r="E130">
      <v>133523</v>
    </nc>
  </rcc>
  <rcc rId="6668" sId="1">
    <nc r="F130">
      <v>32465</v>
    </nc>
  </rcc>
  <rcc rId="6669" sId="1">
    <nc r="E132">
      <v>13028</v>
    </nc>
  </rcc>
  <rcc rId="6670" sId="1">
    <nc r="F132">
      <v>3139</v>
    </nc>
  </rcc>
</revisions>
</file>

<file path=xl/revisions/revisionLog12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71" sId="1">
    <nc r="E133">
      <v>28425</v>
    </nc>
  </rcc>
  <rcc rId="6672" sId="1">
    <nc r="F133">
      <v>6854</v>
    </nc>
  </rcc>
  <rcc rId="6673" sId="1">
    <nc r="E134">
      <v>14924</v>
    </nc>
  </rcc>
  <rcc rId="6674" sId="1">
    <nc r="F134">
      <v>3595</v>
    </nc>
  </rcc>
</revisions>
</file>

<file path=xl/revisions/revisionLog12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75" sId="1">
    <nc r="E138">
      <v>166328</v>
    </nc>
  </rcc>
  <rcc rId="6676" sId="1">
    <nc r="F138">
      <v>40069</v>
    </nc>
  </rcc>
  <rcc rId="6677" sId="1">
    <nc r="E140">
      <v>59746</v>
    </nc>
  </rcc>
  <rcc rId="6678" sId="1">
    <nc r="F140">
      <v>14693</v>
    </nc>
  </rcc>
  <rcc rId="6679" sId="1">
    <nc r="E142">
      <v>57658</v>
    </nc>
  </rcc>
  <rcc rId="6680" sId="1">
    <nc r="F142">
      <v>14040</v>
    </nc>
  </rcc>
  <rcc rId="6681" sId="1">
    <nc r="E49">
      <v>22642</v>
    </nc>
  </rcc>
  <rcc rId="6682" sId="1">
    <nc r="F49">
      <v>5455</v>
    </nc>
  </rcc>
</revisions>
</file>

<file path=xl/revisions/revisionLog12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83" sId="1">
    <nc r="E179">
      <v>109738</v>
    </nc>
  </rcc>
  <rcc rId="6684" sId="1">
    <nc r="F179">
      <v>27586</v>
    </nc>
  </rcc>
  <rcv guid="{CFE03FCF-A4D8-435A-8A9B-0544466F5A93}" action="delete"/>
  <rcv guid="{CFE03FCF-A4D8-435A-8A9B-0544466F5A93}" action="add"/>
</revisions>
</file>

<file path=xl/revisions/revisionLog12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85" sId="1">
    <nc r="E34">
      <v>198613</v>
    </nc>
  </rcc>
  <rcc rId="6686" sId="1">
    <nc r="F34">
      <v>51146</v>
    </nc>
  </rcc>
</revisions>
</file>

<file path=xl/revisions/revisionLog12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2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687" sId="1" ref="A35:XFD35" action="insertRow"/>
  <rfmt sheetId="1" sqref="A35">
    <dxf>
      <numFmt numFmtId="30" formatCode="@"/>
    </dxf>
  </rfmt>
  <rcc rId="6688" sId="1">
    <nc r="B35" t="inlineStr">
      <is>
        <t>Koordinācijas centra ierīkošana LAT-LIT</t>
      </is>
    </nc>
  </rcc>
  <rcc rId="6689" sId="1">
    <nc r="C35">
      <f>SUM(D35,G35,H35:M35)</f>
    </nc>
  </rcc>
  <rcc rId="6690" sId="1">
    <nc r="D35">
      <f>SUM(E35:F35)</f>
    </nc>
  </rcc>
  <rcc rId="6691" sId="1">
    <nc r="A35" t="inlineStr">
      <is>
        <t>03.110</t>
      </is>
    </nc>
  </rcc>
  <rcc rId="6692" sId="1">
    <nc r="G35">
      <v>21532</v>
    </nc>
  </rcc>
  <rcv guid="{CFE03FCF-A4D8-435A-8A9B-0544466F5A93}" action="delete"/>
  <rcv guid="{CFE03FCF-A4D8-435A-8A9B-0544466F5A93}" action="add"/>
</revisions>
</file>

<file path=xl/revisions/revisionLog12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93" sId="1">
    <oc r="C39">
      <f>SUM(C34,C36,C38)</f>
    </oc>
    <nc r="C39">
      <f>SUM(C34,C35,C36,C38)</f>
    </nc>
  </rcc>
  <rcc rId="6694" sId="1">
    <oc r="D39">
      <f>SUM(D34,D36,D38)</f>
    </oc>
    <nc r="D39">
      <f>SUM(D34,D35,D36,D38)</f>
    </nc>
  </rcc>
  <rcc rId="6695" sId="1">
    <oc r="E39">
      <f>SUM(E34,E36,E38)</f>
    </oc>
    <nc r="E39">
      <f>SUM(E34,E35,E36,E38)</f>
    </nc>
  </rcc>
  <rcc rId="6696" sId="1">
    <oc r="F39">
      <f>SUM(F34,F36,F38)</f>
    </oc>
    <nc r="F39">
      <f>SUM(F34,F35,F36,F38)</f>
    </nc>
  </rcc>
  <rcc rId="6697" sId="1">
    <oc r="G39">
      <f>SUM(G34,G36,G38)</f>
    </oc>
    <nc r="G39">
      <f>SUM(G34,G35,G36,G38)</f>
    </nc>
  </rcc>
  <rcc rId="6698" sId="1">
    <oc r="H39">
      <f>SUM(H34,H36,H38)</f>
    </oc>
    <nc r="H39">
      <f>SUM(H34,H35,H36,H38)</f>
    </nc>
  </rcc>
  <rcc rId="6699" sId="1">
    <oc r="I39">
      <f>SUM(I34,I36,I38)</f>
    </oc>
    <nc r="I39">
      <f>SUM(I34,I35,I36,I38)</f>
    </nc>
  </rcc>
  <rcc rId="6700" sId="1">
    <oc r="J39">
      <f>SUM(J34,J36,J38)</f>
    </oc>
    <nc r="J39">
      <f>SUM(J34,J35,J36,J38)</f>
    </nc>
  </rcc>
  <rcc rId="6701" sId="1">
    <oc r="K39">
      <f>SUM(K34,K36,K38)</f>
    </oc>
    <nc r="K39">
      <f>SUM(K34,K35,K36,K38)</f>
    </nc>
  </rcc>
  <rcc rId="6702" sId="1">
    <oc r="L39">
      <f>SUM(L34,L36,L38)</f>
    </oc>
    <nc r="L39">
      <f>SUM(L34,L35,L36,L38)</f>
    </nc>
  </rcc>
  <rcc rId="6703" sId="1">
    <oc r="M39">
      <f>SUM(M34,M36,M38)</f>
    </oc>
    <nc r="M39">
      <f>SUM(M34,M35,M36,M38)</f>
    </nc>
  </rcc>
</revisions>
</file>

<file path=xl/revisions/revisionLog12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04" sId="1">
    <oc r="F16">
      <v>1421</v>
    </oc>
    <nc r="F16">
      <v>3920</v>
    </nc>
  </rcc>
  <rcv guid="{CFE03FCF-A4D8-435A-8A9B-0544466F5A93}" action="delete"/>
  <rcv guid="{CFE03FCF-A4D8-435A-8A9B-0544466F5A93}" action="add"/>
</revisions>
</file>

<file path=xl/revisions/revisionLog12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05" sId="1">
    <oc r="E16">
      <v>5900</v>
    </oc>
    <nc r="E16">
      <v>902371</v>
    </nc>
  </rcc>
  <rcc rId="6706" sId="1">
    <oc r="F16">
      <v>3920</v>
    </oc>
    <nc r="F16">
      <v>219880</v>
    </nc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5" sId="1">
    <oc r="F142">
      <v>301846</v>
    </oc>
    <nc r="F142">
      <v>302152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2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07" sId="1">
    <nc r="E72">
      <v>97068</v>
    </nc>
  </rcc>
  <rcc rId="6708" sId="1">
    <nc r="F72">
      <v>23384</v>
    </nc>
  </rcc>
</revisions>
</file>

<file path=xl/revisions/revisionLog12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09" sId="1">
    <nc r="E42">
      <v>84700</v>
    </nc>
  </rcc>
  <rcc rId="6710" sId="1">
    <nc r="F42">
      <v>20404</v>
    </nc>
  </rcc>
</revisions>
</file>

<file path=xl/revisions/revisionLog12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11" sId="1">
    <nc r="E28">
      <v>30482</v>
    </nc>
  </rcc>
  <rcc rId="6712" sId="1">
    <nc r="F28">
      <v>7343</v>
    </nc>
  </rcc>
</revisions>
</file>

<file path=xl/revisions/revisionLog12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13" sId="1">
    <nc r="E88">
      <v>93954</v>
    </nc>
  </rcc>
  <rcc rId="6714" sId="1">
    <nc r="F88">
      <v>22634</v>
    </nc>
  </rcc>
</revisions>
</file>

<file path=xl/revisions/revisionLog12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15" sId="1">
    <nc r="E40">
      <v>68972</v>
    </nc>
  </rcc>
  <rcc rId="6716" sId="1">
    <nc r="F40">
      <v>16615</v>
    </nc>
  </rcc>
</revisions>
</file>

<file path=xl/revisions/revisionLog12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17" sId="1">
    <nc r="E38">
      <v>120708</v>
    </nc>
  </rcc>
  <rcc rId="6718" sId="1">
    <nc r="F38">
      <v>29079</v>
    </nc>
  </rcc>
</revisions>
</file>

<file path=xl/revisions/revisionLog12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19" sId="1">
    <nc r="E25">
      <v>47741</v>
    </nc>
  </rcc>
  <rcc rId="6720" sId="1">
    <nc r="F25">
      <v>11501</v>
    </nc>
  </rcc>
</revisions>
</file>

<file path=xl/revisions/revisionLog12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21" sId="1">
    <nc r="E23">
      <v>32987</v>
    </nc>
  </rcc>
  <rcc rId="6722" sId="1">
    <nc r="F23">
      <v>7947</v>
    </nc>
  </rcc>
  <rcc rId="6723" sId="1">
    <nc r="E22">
      <v>56410</v>
    </nc>
  </rcc>
  <rcc rId="6724" sId="1">
    <nc r="F22">
      <v>13589</v>
    </nc>
  </rcc>
  <rcc rId="6725" sId="1">
    <nc r="E18">
      <v>58136</v>
    </nc>
  </rcc>
  <rcc rId="6726" sId="1">
    <nc r="F18">
      <v>14005</v>
    </nc>
  </rcc>
  <rcc rId="6727" sId="1">
    <nc r="E24">
      <v>54445</v>
    </nc>
  </rcc>
  <rcc rId="6728" sId="1">
    <nc r="F24">
      <v>13116</v>
    </nc>
  </rcc>
  <rcc rId="6729" sId="1">
    <nc r="E26">
      <v>54319</v>
    </nc>
  </rcc>
  <rcc rId="6730" sId="1">
    <nc r="F26">
      <v>13085</v>
    </nc>
  </rcc>
  <rcc rId="6731" sId="1">
    <nc r="E21">
      <v>52038</v>
    </nc>
  </rcc>
  <rcc rId="6732" sId="1">
    <nc r="F21">
      <v>12536</v>
    </nc>
  </rcc>
  <rcc rId="6733" sId="1">
    <nc r="E27">
      <v>27342</v>
    </nc>
  </rcc>
  <rcc rId="6734" sId="1">
    <nc r="F27">
      <v>6587</v>
    </nc>
  </rcc>
  <rcc rId="6735" sId="1">
    <nc r="E19">
      <v>41832</v>
    </nc>
  </rcc>
  <rcc rId="6736" sId="1">
    <nc r="F19">
      <v>10077</v>
    </nc>
  </rcc>
  <rcc rId="6737" sId="1">
    <nc r="E20">
      <v>27922</v>
    </nc>
  </rcc>
  <rcc rId="6738" sId="1">
    <nc r="F20">
      <v>6726</v>
    </nc>
  </rcc>
</revisions>
</file>

<file path=xl/revisions/revisionLog12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39" sId="1">
    <nc r="E196">
      <v>17308</v>
    </nc>
  </rcc>
  <rcc rId="6740" sId="1">
    <nc r="F196">
      <v>43148</v>
    </nc>
  </rcc>
  <rcc rId="6741" sId="1">
    <nc r="E197">
      <v>89550</v>
    </nc>
  </rcc>
  <rcc rId="6742" sId="1">
    <nc r="F197">
      <v>25373</v>
    </nc>
  </rcc>
  <rcc rId="6743" sId="1">
    <nc r="E198">
      <v>368634</v>
    </nc>
  </rcc>
  <rcc rId="6744" sId="1">
    <nc r="F198">
      <v>88804</v>
    </nc>
  </rcc>
  <rcc rId="6745" sId="1">
    <nc r="E199">
      <v>85636</v>
    </nc>
  </rcc>
  <rcc rId="6746" sId="1">
    <nc r="F199">
      <v>24007</v>
    </nc>
  </rcc>
  <rcc rId="6747" sId="1">
    <nc r="E200">
      <v>79838</v>
    </nc>
  </rcc>
  <rcc rId="6748" sId="1">
    <nc r="F200">
      <v>19521</v>
    </nc>
  </rcc>
  <rcc rId="6749" sId="1">
    <nc r="E201">
      <v>135769</v>
    </nc>
  </rcc>
  <rcc rId="6750" sId="1">
    <nc r="F201">
      <v>35816</v>
    </nc>
  </rcc>
</revisions>
</file>

<file path=xl/revisions/revisionLog12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>
    <oc r="H144">
      <v>64865</v>
    </oc>
    <nc r="H144">
      <v>64365</v>
    </nc>
  </rcc>
  <rcc rId="30" sId="1">
    <oc r="H134">
      <v>68509</v>
    </oc>
    <nc r="H134">
      <v>68209</v>
    </nc>
  </rcc>
  <rcc rId="31" sId="1">
    <oc r="H143">
      <v>92935</v>
    </oc>
    <nc r="H143">
      <v>91935</v>
    </nc>
  </rcc>
  <rcc rId="32" sId="1">
    <oc r="H131">
      <v>145758</v>
    </oc>
    <nc r="H131">
      <v>143564</v>
    </nc>
  </rcc>
  <rcc rId="33" sId="1">
    <oc r="H140">
      <v>110455</v>
    </oc>
    <nc r="H140">
      <v>107200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7" sId="1">
    <oc r="G142">
      <v>72006</v>
    </oc>
    <nc r="G142">
      <v>72078</v>
    </nc>
  </rcc>
  <rcc rId="1068" sId="1">
    <oc r="F143">
      <v>282139</v>
    </oc>
    <nc r="F143">
      <v>282151</v>
    </nc>
  </rcc>
  <rcc rId="1069" sId="1">
    <oc r="G143">
      <v>67497</v>
    </oc>
    <nc r="G143">
      <v>67499</v>
    </nc>
  </rcc>
  <rfmt sheetId="1" sqref="S1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fill>
        <patternFill patternType="solid">
          <fgColor indexed="65"/>
          <bgColor theme="4" tint="0.79998168889431442"/>
        </patternFill>
      </fill>
    </dxf>
  </rfmt>
  <rcc rId="1070" sId="1">
    <oc r="F145">
      <v>274291</v>
    </oc>
    <nc r="F145">
      <v>274757</v>
    </nc>
  </rcc>
  <rcc rId="1071" sId="1">
    <oc r="G145">
      <v>65086</v>
    </oc>
    <nc r="G145">
      <v>65195</v>
    </nc>
  </rcc>
  <rcc rId="1072" sId="1">
    <oc r="F147">
      <v>155347</v>
    </oc>
    <nc r="F147">
      <v>155579</v>
    </nc>
  </rcc>
  <rcc rId="1073" sId="1">
    <oc r="G147">
      <v>38536</v>
    </oc>
    <nc r="G147">
      <v>38591</v>
    </nc>
  </rcc>
  <rcc rId="1074" sId="1">
    <oc r="F146">
      <v>148731</v>
    </oc>
    <nc r="F146">
      <v>148878</v>
    </nc>
  </rcc>
  <rcc rId="1075" sId="1">
    <oc r="G146">
      <v>35466</v>
    </oc>
    <nc r="G146">
      <v>35500</v>
    </nc>
  </rcc>
  <rcc rId="1076" sId="1">
    <oc r="F148">
      <v>82517</v>
    </oc>
    <nc r="F148">
      <v>82640</v>
    </nc>
  </rcc>
  <rcc rId="1077" sId="1">
    <oc r="G148">
      <v>19846</v>
    </oc>
    <nc r="G148">
      <v>19875</v>
    </nc>
  </rcc>
  <rcc rId="1078" sId="1">
    <oc r="F149">
      <v>35141</v>
    </oc>
    <nc r="F149">
      <v>35215</v>
    </nc>
  </rcc>
  <rcc rId="1079" sId="1">
    <oc r="G149">
      <v>8480</v>
    </oc>
    <nc r="G149">
      <v>8497</v>
    </nc>
  </rcc>
  <rcc rId="1080" sId="1">
    <oc r="F153">
      <v>219298</v>
    </oc>
    <nc r="F153">
      <v>219966</v>
    </nc>
  </rcc>
  <rcc rId="1081" sId="1">
    <oc r="G153">
      <v>54699</v>
    </oc>
    <nc r="G153">
      <v>54857</v>
    </nc>
  </rcc>
  <rcc rId="1082" sId="1">
    <oc r="F152">
      <v>109677</v>
    </oc>
    <nc r="F152">
      <v>110148</v>
    </nc>
  </rcc>
  <rcc rId="1083" sId="1">
    <oc r="G152">
      <v>26253</v>
    </oc>
    <nc r="G152">
      <v>26364</v>
    </nc>
  </rcc>
  <rcc rId="1084" sId="1">
    <oc r="F154">
      <v>75383</v>
    </oc>
    <nc r="F154">
      <v>75557</v>
    </nc>
  </rcc>
  <rcc rId="1085" sId="1">
    <oc r="G154">
      <v>18163</v>
    </oc>
    <nc r="G154">
      <v>18204</v>
    </nc>
  </rcc>
  <rcc rId="1086" sId="1">
    <oc r="F155">
      <v>60322</v>
    </oc>
    <nc r="F155">
      <v>60601</v>
    </nc>
  </rcc>
  <rcc rId="1087" sId="1">
    <oc r="G155">
      <v>14610</v>
    </oc>
    <nc r="G155">
      <v>14676</v>
    </nc>
  </rcc>
  <rcc rId="1088" sId="1">
    <oc r="F159">
      <v>40879</v>
    </oc>
    <nc r="F159">
      <v>40980</v>
    </nc>
  </rcc>
  <rcc rId="1089" sId="1">
    <oc r="G159">
      <v>10023</v>
    </oc>
    <nc r="G159">
      <v>10047</v>
    </nc>
  </rcc>
  <rcc rId="1090" sId="1">
    <oc r="F162">
      <v>52146</v>
    </oc>
    <nc r="F162">
      <v>52361</v>
    </nc>
  </rcc>
  <rcc rId="1091" sId="1">
    <oc r="G162">
      <v>12681</v>
    </oc>
    <nc r="G162">
      <v>12732</v>
    </nc>
  </rcc>
  <rcc rId="1092" sId="1">
    <oc r="F160">
      <v>170490</v>
    </oc>
    <nc r="F160">
      <v>170806</v>
    </nc>
  </rcc>
  <rcc rId="1093" sId="1">
    <oc r="G160">
      <v>40598</v>
    </oc>
    <nc r="G160">
      <v>40673</v>
    </nc>
  </rcc>
  <rcc rId="1094" sId="1">
    <oc r="F156">
      <v>85178</v>
    </oc>
    <nc r="F156">
      <v>85380</v>
    </nc>
  </rcc>
  <rcc rId="1095" sId="1">
    <oc r="G156">
      <v>20493</v>
    </oc>
    <nc r="G156">
      <v>20541</v>
    </nc>
  </rcc>
  <rcc rId="1096" sId="1">
    <oc r="F157">
      <v>61610</v>
    </oc>
    <nc r="F157">
      <v>61683</v>
    </nc>
  </rcc>
  <rcc rId="1097" sId="1">
    <oc r="G157">
      <v>14714</v>
    </oc>
    <nc r="G157">
      <v>14731</v>
    </nc>
  </rcc>
  <rcc rId="1098" sId="1">
    <oc r="F158">
      <v>47293</v>
    </oc>
    <nc r="F158">
      <v>47479</v>
    </nc>
  </rcc>
  <rcc rId="1099" sId="1">
    <oc r="G158">
      <v>11536</v>
    </oc>
    <nc r="G158">
      <v>11580</v>
    </nc>
  </rcc>
  <rcc rId="1100" sId="1">
    <oc r="F161">
      <v>75759</v>
    </oc>
    <nc r="F161">
      <v>76080</v>
    </nc>
  </rcc>
  <rcc rId="1101" sId="1">
    <oc r="G161">
      <v>18658</v>
    </oc>
    <nc r="G161">
      <v>18733</v>
    </nc>
  </rcc>
  <rcc rId="1102" sId="1">
    <oc r="F167">
      <v>80294</v>
    </oc>
    <nc r="F167">
      <v>80354</v>
    </nc>
  </rcc>
  <rcc rId="1103" sId="1">
    <oc r="G167">
      <v>19702</v>
    </oc>
    <nc r="G167">
      <v>19716</v>
    </nc>
  </rcc>
  <rcc rId="1104" sId="1">
    <oc r="F166">
      <v>92526</v>
    </oc>
    <nc r="F166">
      <v>92575</v>
    </nc>
  </rcc>
  <rcc rId="1105" sId="1">
    <oc r="G166">
      <v>22792</v>
    </oc>
    <nc r="G166">
      <v>22803</v>
    </nc>
  </rcc>
  <rcc rId="1106" sId="1">
    <oc r="F168">
      <v>99146</v>
    </oc>
    <nc r="F168">
      <v>99354</v>
    </nc>
  </rcc>
  <rcc rId="1107" sId="1">
    <oc r="G168">
      <v>23768</v>
    </oc>
    <nc r="G168">
      <v>23817</v>
    </nc>
  </rcc>
  <rcc rId="1108" sId="1">
    <oc r="F169">
      <v>74417</v>
    </oc>
    <nc r="F169">
      <v>75019</v>
    </nc>
  </rcc>
  <rcc rId="1109" sId="1">
    <oc r="G169">
      <v>19554</v>
    </oc>
    <nc r="G169">
      <v>19697</v>
    </nc>
  </rcc>
  <rcc rId="1110" sId="1">
    <oc r="F165">
      <v>110882</v>
    </oc>
    <nc r="F165">
      <v>111629</v>
    </nc>
  </rcc>
  <rcc rId="1111" sId="1">
    <oc r="G165">
      <v>26537</v>
    </oc>
    <nc r="G165">
      <v>26713</v>
    </nc>
  </rcc>
  <rcc rId="1112" sId="1">
    <oc r="F164">
      <v>166403</v>
    </oc>
    <nc r="F164">
      <v>166942</v>
    </nc>
  </rcc>
  <rcc rId="1113" sId="1">
    <oc r="G164">
      <v>39635</v>
    </oc>
    <nc r="G164">
      <v>39762</v>
    </nc>
  </rcc>
</revisions>
</file>

<file path=xl/revisions/revisionLog13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51" sId="1">
    <oc r="G120">
      <v>3600</v>
    </oc>
    <nc r="G120">
      <v>3850</v>
    </nc>
  </rcc>
  <rcc rId="6752" sId="1">
    <oc r="J120">
      <v>910</v>
    </oc>
    <nc r="J120">
      <v>660</v>
    </nc>
  </rcc>
  <rcv guid="{CFE03FCF-A4D8-435A-8A9B-0544466F5A93}" action="delete"/>
  <rcv guid="{CFE03FCF-A4D8-435A-8A9B-0544466F5A93}" action="add"/>
</revisions>
</file>

<file path=xl/revisions/revisionLog13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53" sId="1">
    <oc r="J196">
      <v>7000</v>
    </oc>
    <nc r="J196">
      <v>3500</v>
    </nc>
  </rcc>
</revisions>
</file>

<file path=xl/revisions/revisionLog13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54" sId="1">
    <oc r="J196">
      <v>3500</v>
    </oc>
    <nc r="J196">
      <v>7000</v>
    </nc>
  </rcc>
</revisions>
</file>

<file path=xl/revisions/revisionLog13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55" sId="1">
    <oc r="B142" t="inlineStr">
      <is>
        <t>Muzeja VKKF projekti</t>
      </is>
    </oc>
    <nc r="B142" t="inlineStr">
      <is>
        <t>Kapellas interjers, ekspozīcijas</t>
      </is>
    </nc>
  </rcc>
  <rcc rId="6756" sId="1">
    <nc r="J142">
      <v>296450</v>
    </nc>
  </rcc>
</revisions>
</file>

<file path=xl/revisions/revisionLog13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57" sId="1">
    <oc r="G40">
      <v>47700</v>
    </oc>
    <nc r="G40">
      <v>52700</v>
    </nc>
  </rcc>
  <rcv guid="{CFE03FCF-A4D8-435A-8A9B-0544466F5A93}" action="delete"/>
  <rcv guid="{CFE03FCF-A4D8-435A-8A9B-0544466F5A93}" action="add"/>
</revisions>
</file>

<file path=xl/revisions/revisionLog13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58" sId="1">
    <nc r="E177">
      <v>144758</v>
    </nc>
  </rcc>
  <rcc rId="6759" sId="1">
    <nc r="F177">
      <v>37172</v>
    </nc>
  </rcc>
  <rcc rId="6760" sId="1">
    <nc r="G177">
      <v>165504</v>
    </nc>
  </rcc>
  <rcc rId="6761" sId="1">
    <nc r="J177">
      <v>9957</v>
    </nc>
  </rcc>
  <rcc rId="6762" sId="1">
    <nc r="K177">
      <v>67200</v>
    </nc>
  </rcc>
  <rcv guid="{3A56BBDD-68CD-4AEA-B9E4-12391459D4C4}" action="delete"/>
  <rcv guid="{3A56BBDD-68CD-4AEA-B9E4-12391459D4C4}" action="add"/>
</revisions>
</file>

<file path=xl/revisions/revisionLog13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63" sId="1">
    <nc r="J172">
      <v>3576</v>
    </nc>
  </rcc>
</revisions>
</file>

<file path=xl/revisions/revisionLog13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64" sId="1">
    <nc r="N219">
      <f>C213-C218-C217-C216-C215</f>
    </nc>
  </rcc>
  <rcc rId="6765" sId="1">
    <nc r="N218">
      <f>'\\DC1\Finanses\BUDZETS_2020\BUDZETS_2020\[Pamatbudzeta_ienemumi 1 pielik _2020.xls]Sheet1'!$H$117</f>
    </nc>
  </rcc>
  <rcc rId="6766" sId="1">
    <nc r="N221">
      <f>N218-N219</f>
    </nc>
  </rcc>
  <rcc rId="6767" sId="1">
    <nc r="C215">
      <v>-1463984</v>
    </nc>
  </rcc>
  <rcc rId="6768" sId="1">
    <nc r="C216">
      <v>-56915</v>
    </nc>
  </rcc>
</revisions>
</file>

<file path=xl/revisions/revisionLog13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69" sId="1">
    <oc r="N218">
      <f>'\\DC1\Finanses\BUDZETS_2020\BUDZETS_2020\[Pamatbudzeta_ienemumi 1 pielik _2020.xls]Sheet1'!$H$117</f>
    </oc>
    <nc r="N218">
      <f>'\\DC1\Finanses\BUDZETS_2020\BUDZETS_2020\[Pamatbudzeta_ienemumi 1 pielik _2020.xls]Sheet1'!$H$117</f>
    </nc>
  </rcc>
  <rcv guid="{CFE03FCF-A4D8-435A-8A9B-0544466F5A93}" action="delete"/>
  <rcv guid="{CFE03FCF-A4D8-435A-8A9B-0544466F5A93}" action="add"/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4" sId="1">
    <oc r="F114">
      <v>161753</v>
    </oc>
    <nc r="F114">
      <v>163101</v>
    </nc>
  </rcc>
  <rcc rId="1115" sId="1">
    <oc r="G114">
      <v>39971</v>
    </oc>
    <nc r="G114">
      <v>40295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3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70" sId="1">
    <oc r="E196">
      <v>17308</v>
    </oc>
    <nc r="E196">
      <v>173008</v>
    </nc>
  </rcc>
</revisions>
</file>

<file path=xl/revisions/revisionLog13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71" sId="1">
    <oc r="E199">
      <v>85636</v>
    </oc>
    <nc r="E199">
      <v>85635</v>
    </nc>
  </rcc>
</revisions>
</file>

<file path=xl/revisions/revisionLog13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72" sId="1">
    <oc r="E199">
      <v>85635</v>
    </oc>
    <nc r="E199"/>
  </rcc>
  <rcc rId="6773" sId="1">
    <oc r="F199">
      <v>24007</v>
    </oc>
    <nc r="F199"/>
  </rcc>
</revisions>
</file>

<file path=xl/revisions/revisionLog13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74" sId="1">
    <nc r="G89">
      <v>46250</v>
    </nc>
  </rcc>
  <rcc rId="6775" sId="1">
    <nc r="J89">
      <v>81374</v>
    </nc>
  </rcc>
</revisions>
</file>

<file path=xl/revisions/revisionLog13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76" sId="1">
    <oc r="B45" t="inlineStr">
      <is>
        <t>Katoļu, Bīlenšteina ielu izbūve</t>
      </is>
    </oc>
    <nc r="B45" t="inlineStr">
      <is>
        <t>Dobeles stadiona pārbūve</t>
      </is>
    </nc>
  </rcc>
  <rcc rId="6777" sId="1">
    <nc r="J45">
      <v>500000</v>
    </nc>
  </rcc>
</revisions>
</file>

<file path=xl/revisions/revisionLog13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78" sId="1">
    <nc r="J43">
      <v>779000</v>
    </nc>
  </rcc>
</revisions>
</file>

<file path=xl/revisions/revisionLog13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79" sId="1">
    <oc r="B44" t="inlineStr">
      <is>
        <t>Skolas, Upes ielu pārbūve</t>
      </is>
    </oc>
    <nc r="B44" t="inlineStr">
      <is>
        <t>Skolas ielas pārbūve</t>
      </is>
    </nc>
  </rcc>
  <rcc rId="6780" sId="1">
    <nc r="J44">
      <v>450000</v>
    </nc>
  </rcc>
  <rcc rId="6781" sId="1">
    <oc r="B48" t="inlineStr">
      <is>
        <t>Spodrības ielas rekonstrukcija Dobelē</t>
      </is>
    </oc>
    <nc r="B48" t="inlineStr">
      <is>
        <t>Dainu ielas pārbūve</t>
      </is>
    </nc>
  </rcc>
  <rcc rId="6782" sId="1">
    <nc r="J48">
      <v>329000</v>
    </nc>
  </rcc>
  <rcc rId="6783" sId="1">
    <oc r="J43">
      <v>779000</v>
    </oc>
    <nc r="J43">
      <v>250000</v>
    </nc>
  </rcc>
  <rcc rId="6784" sId="1">
    <nc r="J49">
      <v>20000</v>
    </nc>
  </rcc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7" sId="1">
    <oc r="G114">
      <v>40295</v>
    </oc>
    <nc r="G114">
      <v>39526</v>
    </nc>
  </rcc>
  <rcc rId="1118" sId="1">
    <oc r="F130">
      <v>16437</v>
    </oc>
    <nc r="F130">
      <v>14547</v>
    </nc>
  </rcc>
  <rcc rId="1119" sId="1">
    <oc r="G130">
      <v>4270</v>
    </oc>
    <nc r="G130">
      <v>3747</v>
    </nc>
  </rcc>
  <rcc rId="1120" sId="1">
    <oc r="F137">
      <v>49140</v>
    </oc>
    <nc r="F137">
      <v>57733</v>
    </nc>
  </rcc>
  <rcc rId="1121" sId="1">
    <oc r="G137">
      <v>12144</v>
    </oc>
    <nc r="G137">
      <v>13939</v>
    </nc>
  </rcc>
  <rcc rId="1122" sId="1">
    <oc r="F50">
      <v>30290</v>
    </oc>
    <nc r="F50">
      <v>31311</v>
    </nc>
  </rcc>
  <rcc rId="1123" sId="1">
    <oc r="G50">
      <v>7588</v>
    </oc>
    <nc r="G50">
      <v>7386</v>
    </nc>
  </rcc>
  <rcc rId="1124" sId="1">
    <oc r="F131">
      <v>36178</v>
    </oc>
    <nc r="F131">
      <v>40714</v>
    </nc>
  </rcc>
  <rcc rId="1125" sId="1">
    <oc r="G131">
      <v>9005</v>
    </oc>
    <nc r="G131">
      <v>9904</v>
    </nc>
  </rcc>
  <rcc rId="1126" sId="1">
    <oc r="F127">
      <v>15931</v>
    </oc>
    <nc r="F127">
      <v>16044</v>
    </nc>
  </rcc>
  <rcc rId="1127" sId="1">
    <oc r="G127">
      <v>3983</v>
    </oc>
    <nc r="G127">
      <v>3935</v>
    </nc>
  </rcc>
  <rcc rId="1128" sId="1">
    <oc r="F126">
      <v>25283</v>
    </oc>
    <nc r="F126">
      <v>27052</v>
    </nc>
  </rcc>
  <rcc rId="1129" sId="1">
    <oc r="G126">
      <v>5927</v>
    </oc>
    <nc r="G126">
      <v>6382</v>
    </nc>
  </rcc>
  <rcc rId="1130" sId="1">
    <oc r="F107">
      <v>116635</v>
    </oc>
    <nc r="F107">
      <v>117152</v>
    </nc>
  </rcc>
  <rcc rId="1131" sId="1">
    <oc r="G107">
      <v>28465</v>
    </oc>
    <nc r="G107">
      <v>28036</v>
    </nc>
  </rcc>
  <rcc rId="1132" sId="1">
    <oc r="F110">
      <v>10811</v>
    </oc>
    <nc r="F110">
      <v>10886</v>
    </nc>
  </rcc>
  <rcc rId="1133" sId="1">
    <oc r="G110">
      <v>2601</v>
    </oc>
    <nc r="G110">
      <v>2568</v>
    </nc>
  </rcc>
  <rcc rId="1134" sId="1">
    <oc r="F109">
      <v>13480</v>
    </oc>
    <nc r="F109">
      <v>15861</v>
    </nc>
  </rcc>
  <rcc rId="1135" sId="1">
    <oc r="G109">
      <v>3544</v>
    </oc>
    <nc r="G109">
      <v>4042</v>
    </nc>
  </rcc>
  <rcc rId="1136" sId="1">
    <oc r="G108">
      <v>191</v>
    </oc>
    <nc r="G108">
      <v>189</v>
    </nc>
  </rcc>
  <rcc rId="1137" sId="1">
    <oc r="F128">
      <v>108637</v>
    </oc>
    <nc r="F128">
      <v>107894</v>
    </nc>
  </rcc>
  <rcc rId="1138" sId="1">
    <oc r="G128">
      <v>26140</v>
    </oc>
    <nc r="G128">
      <v>25452</v>
    </nc>
  </rcc>
  <rcc rId="1139" sId="1">
    <oc r="F139">
      <v>42986</v>
    </oc>
    <nc r="F139">
      <v>43067</v>
    </nc>
  </rcc>
  <rcc rId="1140" sId="1">
    <oc r="G139">
      <v>10799</v>
    </oc>
    <nc r="G139">
      <v>10159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3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85" sId="1">
    <nc r="G55">
      <v>5000</v>
    </nc>
  </rcc>
  <rcc rId="6786" sId="1">
    <nc r="G56">
      <v>198700</v>
    </nc>
  </rcc>
  <rcc rId="6787" sId="1">
    <nc r="G86">
      <v>15867</v>
    </nc>
  </rcc>
</revisions>
</file>

<file path=xl/revisions/revisionLog13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88" sId="1">
    <nc r="G81">
      <v>31100</v>
    </nc>
  </rcc>
  <rcc rId="6789" sId="1">
    <nc r="G82">
      <v>60672</v>
    </nc>
  </rcc>
  <rcc rId="6790" sId="1">
    <nc r="G83">
      <v>171400</v>
    </nc>
  </rcc>
</revisions>
</file>

<file path=xl/revisions/revisionLog13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91" sId="1">
    <oc r="G89">
      <v>46250</v>
    </oc>
    <nc r="G89">
      <v>248850</v>
    </nc>
  </rcc>
</revisions>
</file>

<file path=xl/revisions/revisionLog13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92" sId="1">
    <nc r="H87">
      <v>28500</v>
    </nc>
  </rcc>
  <rcc rId="6793" sId="1">
    <nc r="H79">
      <v>80000</v>
    </nc>
  </rcc>
</revisions>
</file>

<file path=xl/revisions/revisionLog13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94" sId="1">
    <oc r="H87">
      <v>28500</v>
    </oc>
    <nc r="H87">
      <v>21500</v>
    </nc>
  </rcc>
  <rcc rId="6795" sId="1">
    <nc r="H91">
      <v>17305</v>
    </nc>
  </rcc>
  <rcc rId="6796" sId="1">
    <nc r="H93">
      <v>419646</v>
    </nc>
  </rcc>
  <rcc rId="6797" sId="1">
    <nc r="H96">
      <v>172587</v>
    </nc>
  </rcc>
  <rcc rId="6798" sId="1">
    <nc r="H90">
      <v>12781</v>
    </nc>
  </rcc>
  <rcc rId="6799" sId="1">
    <nc r="H92">
      <v>210694</v>
    </nc>
  </rcc>
  <rcc rId="6800" sId="1">
    <nc r="H95">
      <v>20252</v>
    </nc>
  </rcc>
</revisions>
</file>

<file path=xl/revisions/revisionLog13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01" sId="1">
    <nc r="J57">
      <v>15065</v>
    </nc>
  </rcc>
  <rcc rId="6802" sId="1">
    <nc r="G58">
      <v>20000</v>
    </nc>
  </rcc>
</revisions>
</file>

<file path=xl/revisions/revisionLog13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03" sId="1">
    <nc r="G32">
      <v>250000</v>
    </nc>
  </rcc>
  <rcv guid="{3A56BBDD-68CD-4AEA-B9E4-12391459D4C4}" action="delete"/>
  <rcv guid="{3A56BBDD-68CD-4AEA-B9E4-12391459D4C4}" action="add"/>
</revisions>
</file>

<file path=xl/revisions/revisionLog13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04" sId="1">
    <nc r="G31">
      <v>60000</v>
    </nc>
  </rcc>
  <rcc rId="6805" sId="1">
    <nc r="I31">
      <v>10000</v>
    </nc>
  </rcc>
  <rcv guid="{3A56BBDD-68CD-4AEA-B9E4-12391459D4C4}" action="delete"/>
  <rcv guid="{3A56BBDD-68CD-4AEA-B9E4-12391459D4C4}" action="add"/>
</revisions>
</file>

<file path=xl/revisions/revisionLog13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06" sId="1">
    <nc r="J73">
      <v>732892</v>
    </nc>
  </rcc>
  <rcc rId="6807" sId="1">
    <oc r="J45">
      <v>500000</v>
    </oc>
    <nc r="J45"/>
  </rcc>
  <rcc rId="6808" sId="1">
    <oc r="B45" t="inlineStr">
      <is>
        <t>Dobeles stadiona pārbūve</t>
      </is>
    </oc>
    <nc r="B45"/>
  </rcc>
  <rcc rId="6809" sId="1">
    <nc r="J77">
      <v>500000</v>
    </nc>
  </rcc>
  <rcc rId="6810" sId="1">
    <nc r="J176">
      <v>575186</v>
    </nc>
  </rcc>
  <rcc rId="6811" sId="1">
    <oc r="N218">
      <f>'\\DC1\Finanses\BUDZETS_2020\BUDZETS_2020\[Pamatbudzeta_ienemumi 1 pielik _2020.xls]Sheet1'!$H$117</f>
    </oc>
    <nc r="N218">
      <f>'\\DC1\Finanses\BUDZETS_2020\BUDZETS_2020\[Pamatbudzeta_ienemumi 1 pielik _2020.xls]Sheet1'!$H$117</f>
    </nc>
  </rcc>
</revisions>
</file>

<file path=xl/revisions/revisionLog13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2" sId="1">
    <oc r="F185">
      <v>157117</v>
    </oc>
    <nc r="F185">
      <v>158679</v>
    </nc>
  </rcc>
  <rcc rId="1143" sId="1">
    <oc r="G185">
      <v>37749</v>
    </oc>
    <nc r="G185">
      <v>37432</v>
    </nc>
  </rcc>
  <rcc rId="1144" sId="1">
    <oc r="F186">
      <v>87595</v>
    </oc>
    <nc r="F186">
      <v>88742</v>
    </nc>
  </rcc>
  <rcc rId="1145" sId="1">
    <oc r="G186">
      <v>21077</v>
    </oc>
    <nc r="G186">
      <v>20934</v>
    </nc>
  </rcc>
  <rcc rId="1146" sId="1">
    <oc r="F187">
      <v>318844</v>
    </oc>
    <nc r="F187">
      <v>323431</v>
    </nc>
  </rcc>
  <rcc rId="1147" sId="1">
    <oc r="G187">
      <v>83720</v>
    </oc>
    <nc r="G187">
      <v>83297</v>
    </nc>
  </rcc>
  <rcc rId="1148" sId="1">
    <oc r="F190">
      <v>134656</v>
    </oc>
    <nc r="F190">
      <v>136080</v>
    </nc>
  </rcc>
  <rcc rId="1149" sId="1">
    <oc r="G190">
      <v>32401</v>
    </oc>
    <nc r="G190">
      <v>32101</v>
    </nc>
  </rcc>
  <rcc rId="1150" sId="1">
    <oc r="F189">
      <v>57141</v>
    </oc>
    <nc r="F189">
      <v>57532</v>
    </nc>
  </rcc>
  <rcc rId="1151" sId="1">
    <oc r="G189">
      <v>14219</v>
    </oc>
    <nc r="G189">
      <v>14042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3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2" sId="1">
    <nc r="H53">
      <v>59896</v>
    </nc>
  </rcc>
</revisions>
</file>

<file path=xl/revisions/revisionLog13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3" sId="1">
    <oc r="G56">
      <v>198700</v>
    </oc>
    <nc r="G56">
      <v>19870</v>
    </nc>
  </rcc>
</revisions>
</file>

<file path=xl/revisions/revisionLog13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4" sId="1">
    <oc r="B191" t="inlineStr">
      <is>
        <t>Dobeles sākumskola  - Starpskolu strarēģiskā partnerība ERASMUS</t>
      </is>
    </oc>
    <nc r="B191" t="inlineStr">
      <is>
        <t>Starpskolu strarēģiskā partnerība ERASMUS+Izglītības pārvalde</t>
      </is>
    </nc>
  </rcc>
  <rcc rId="6815" sId="1">
    <nc r="G191">
      <v>10933</v>
    </nc>
  </rcc>
</revisions>
</file>

<file path=xl/revisions/revisionLog13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42" start="0" length="2147483647">
    <dxf>
      <font>
        <b val="0"/>
      </font>
    </dxf>
  </rfmt>
</revisions>
</file>

<file path=xl/revisions/revisionLog13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6" sId="1">
    <oc r="B137" t="inlineStr">
      <is>
        <t>Projekts "</t>
      </is>
    </oc>
    <nc r="B137" t="inlineStr">
      <is>
        <t xml:space="preserve">Projekts </t>
      </is>
    </nc>
  </rcc>
</revisions>
</file>

<file path=xl/revisions/revisionLog13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7" sId="1">
    <oc r="G155">
      <v>278289</v>
    </oc>
    <nc r="G155">
      <v>293436</v>
    </nc>
  </rcc>
  <rcv guid="{CFE03FCF-A4D8-435A-8A9B-0544466F5A93}" action="delete"/>
  <rcv guid="{CFE03FCF-A4D8-435A-8A9B-0544466F5A93}" action="add"/>
</revisions>
</file>

<file path=xl/revisions/revisionLog13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8" sId="1">
    <oc r="G157">
      <v>41764</v>
    </oc>
    <nc r="G157">
      <v>43006</v>
    </nc>
  </rcc>
</revisions>
</file>

<file path=xl/revisions/revisionLog13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9" sId="1">
    <oc r="G161">
      <v>73435</v>
    </oc>
    <nc r="G161">
      <v>73807</v>
    </nc>
  </rcc>
</revisions>
</file>

<file path=xl/revisions/revisionLog13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20" sId="1">
    <oc r="G154">
      <v>173486</v>
    </oc>
    <nc r="G154">
      <v>182936</v>
    </nc>
  </rcc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S148">
    <dxf>
      <fill>
        <patternFill>
          <bgColor theme="0"/>
        </patternFill>
      </fill>
    </dxf>
  </rfmt>
</revisions>
</file>

<file path=xl/revisions/revisionLog13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821" sId="1" ref="C1:C1048576" action="insertCol"/>
  <rcc rId="6822" sId="1">
    <nc r="C13" t="inlineStr">
      <is>
        <t>2019.g.</t>
      </is>
    </nc>
  </rcc>
  <rcc rId="6823" sId="1">
    <nc r="C14" t="inlineStr">
      <is>
        <t>Precizētais plāns</t>
      </is>
    </nc>
  </rcc>
  <rcc rId="6824" sId="1" odxf="1" dxf="1">
    <nc r="C15">
      <f>SUM(C16:C30)</f>
    </nc>
    <odxf>
      <border outline="0">
        <top/>
      </border>
    </odxf>
    <ndxf>
      <border outline="0">
        <top style="thin">
          <color indexed="64"/>
        </top>
      </border>
    </ndxf>
  </rcc>
  <rcc rId="6825" sId="1" odxf="1" dxf="1">
    <nc r="C33">
      <f>C32+C31+C15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26" sId="1" odxf="1" dxf="1">
    <nc r="C39">
      <f>SUM(C34,C35,C36,C38)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27" sId="1" odxf="1" dxf="1">
    <nc r="C51">
      <f>C40+C41+C42+C43+C44+C45+C46+C47+C48+C49+C50</f>
    </nc>
    <odxf>
      <font>
        <color indexed="8"/>
        <name val="Times New Roman"/>
        <family val="1"/>
      </font>
      <numFmt numFmtId="0" formatCode="General"/>
      <alignment horizontal="left" wrapText="1"/>
    </odxf>
    <ndxf>
      <font>
        <color indexed="8"/>
        <name val="Times New Roman"/>
        <family val="1"/>
      </font>
      <numFmt numFmtId="30" formatCode="@"/>
      <alignment horizontal="center" wrapText="0"/>
    </ndxf>
  </rcc>
  <rcc rId="6828" sId="1" odxf="1" dxf="1">
    <nc r="C59">
      <f>C54+C52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29" sId="1" odxf="1" dxf="1">
    <nc r="C52">
      <f>C53</f>
    </nc>
    <odxf>
      <font>
        <color indexed="8"/>
        <name val="Times New Roman"/>
        <family val="1"/>
      </font>
      <alignment horizontal="left" wrapText="1"/>
    </odxf>
    <ndxf>
      <font>
        <color indexed="8"/>
        <name val="Times New Roman"/>
        <family val="1"/>
      </font>
      <alignment horizontal="center" wrapText="0"/>
    </ndxf>
  </rcc>
  <rcc rId="6830" sId="1" odxf="1" dxf="1">
    <nc r="C54">
      <f>SUM(C55:C58)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31" sId="1" odxf="1" dxf="1">
    <nc r="C60">
      <f>SUM(C61:C70)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32" sId="1" odxf="1" dxf="1">
    <nc r="C71">
      <f>SUM(C72:C77)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33" sId="1" odxf="1" dxf="1">
    <nc r="C78">
      <f>SUM(C79:C79)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34" sId="1" odxf="1" dxf="1">
    <nc r="C80">
      <f>SUM(C81:C83)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35" sId="1" odxf="1" dxf="1">
    <nc r="C84">
      <f>SUM(C85:C99)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36" sId="1" odxf="1" dxf="1">
    <nc r="C100">
      <f>C84+C80+C78+C71+C60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37" sId="1" odxf="1" dxf="1">
    <nc r="C101">
      <f>SUM(C102:C108)</f>
    </nc>
    <odxf>
      <font>
        <color indexed="8"/>
        <name val="Times New Roman"/>
        <family val="1"/>
      </font>
      <alignment horizontal="left" wrapText="1"/>
    </odxf>
    <ndxf>
      <font>
        <color indexed="8"/>
        <name val="Times New Roman"/>
        <family val="1"/>
      </font>
      <alignment horizontal="right" wrapText="0"/>
    </ndxf>
  </rcc>
  <rcc rId="6838" sId="1" odxf="1" dxf="1">
    <nc r="C109">
      <f>SUM(C110:C115)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39" sId="1" odxf="1" dxf="1">
    <nc r="C116">
      <f>SUM(C117:C127)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40" sId="1" odxf="1" dxf="1">
    <nc r="C128">
      <f>SUM(C129:C137)</f>
    </nc>
    <odxf>
      <font>
        <color indexed="8"/>
        <name val="Times New Roman"/>
        <family val="1"/>
      </font>
      <alignment horizontal="left" wrapText="1"/>
    </odxf>
    <ndxf>
      <font>
        <color indexed="8"/>
        <name val="Times New Roman"/>
        <family val="1"/>
      </font>
      <alignment horizontal="right" wrapText="0"/>
    </ndxf>
  </rcc>
  <rcc rId="6841" sId="1" odxf="1" dxf="1">
    <nc r="C138">
      <f>SUM(C139:C140)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42" sId="1" odxf="1" dxf="1">
    <nc r="C144">
      <f>C109+C116+C128+C138+C141+C142+C143</f>
    </nc>
    <odxf>
      <font>
        <color indexed="8"/>
        <name val="Times New Roman"/>
        <family val="1"/>
      </font>
      <alignment horizontal="left" wrapText="1"/>
    </odxf>
    <ndxf>
      <font>
        <color indexed="8"/>
        <name val="Times New Roman"/>
        <family val="1"/>
      </font>
      <alignment horizontal="right" wrapText="0"/>
    </ndxf>
  </rcc>
  <rcc rId="6843" sId="1" odxf="1" dxf="1">
    <nc r="C145">
      <f>SUM(C146:C194)</f>
    </nc>
    <odxf>
      <font>
        <color indexed="8"/>
        <name val="Times New Roman"/>
        <family val="1"/>
      </font>
      <alignment horizontal="left" wrapText="1"/>
    </odxf>
    <ndxf>
      <font>
        <color indexed="8"/>
        <name val="Times New Roman"/>
        <family val="1"/>
      </font>
      <alignment horizontal="right" wrapText="0"/>
    </ndxf>
  </rcc>
  <rcc rId="6844" sId="1" odxf="1" dxf="1">
    <nc r="C195">
      <f>SUM(C196:C212)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45" sId="1">
    <nc r="C213">
      <f>SUM(C33,C39,C51,C59,C100,C101,C144,C145,C195)</f>
    </nc>
  </rcc>
  <rcc rId="6846" sId="1" odxf="1" dxf="1">
    <nc r="C214">
      <f>C215+C216+C217+C218</f>
    </nc>
    <odxf>
      <border outline="0">
        <top/>
      </border>
    </odxf>
    <ndxf>
      <border outline="0">
        <top style="thin">
          <color indexed="64"/>
        </top>
      </border>
    </ndxf>
  </rcc>
  <rcc rId="6847" sId="1">
    <nc r="C16">
      <v>1741639</v>
    </nc>
  </rcc>
  <rcc rId="6848" sId="1">
    <nc r="C17">
      <v>139622</v>
    </nc>
  </rcc>
  <rcc rId="6849" sId="1">
    <nc r="C18">
      <v>95777</v>
    </nc>
  </rcc>
  <rcc rId="6850" sId="1">
    <nc r="C19">
      <v>83729</v>
    </nc>
  </rcc>
  <rcc rId="6851" sId="1">
    <nc r="C20">
      <v>74862</v>
    </nc>
  </rcc>
  <rcc rId="6852" sId="1">
    <nc r="C21">
      <v>108497</v>
    </nc>
  </rcc>
  <rcc rId="6853" sId="1">
    <nc r="C22">
      <v>84147</v>
    </nc>
  </rcc>
  <rcc rId="6854" sId="1">
    <nc r="C23">
      <v>70548</v>
    </nc>
  </rcc>
  <rcc rId="6855" sId="1">
    <nc r="C24">
      <v>99224</v>
    </nc>
  </rcc>
  <rcc rId="6856" sId="1">
    <nc r="C25">
      <v>76615</v>
    </nc>
  </rcc>
  <rcc rId="6857" sId="1">
    <nc r="C26">
      <v>102576</v>
    </nc>
  </rcc>
  <rcc rId="6858" sId="1">
    <nc r="C27">
      <v>67816</v>
    </nc>
  </rcc>
  <rcc rId="6859" sId="1">
    <nc r="C28">
      <v>49257</v>
    </nc>
  </rcc>
  <rcc rId="6860" sId="1">
    <nc r="C29">
      <v>20000</v>
    </nc>
  </rcc>
  <rcc rId="6861" sId="1">
    <nc r="C30">
      <v>28549</v>
    </nc>
  </rcc>
  <rcc rId="6862" sId="1">
    <nc r="C31">
      <v>58000</v>
    </nc>
  </rcc>
  <rcc rId="6863" sId="1">
    <nc r="C32">
      <v>243000</v>
    </nc>
  </rcc>
  <rcc rId="6864" sId="1">
    <nc r="C34">
      <v>270930</v>
    </nc>
  </rcc>
  <rcc rId="6865" sId="1">
    <nc r="C37">
      <v>1820</v>
    </nc>
  </rcc>
  <rcc rId="6866" sId="1" odxf="1" dxf="1">
    <nc r="C36">
      <f>SUM(C37)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6867" sId="1">
    <nc r="C38">
      <v>150069</v>
    </nc>
  </rcc>
  <rcc rId="6868" sId="1">
    <nc r="C40">
      <v>152037</v>
    </nc>
  </rcc>
  <rcc rId="6869" sId="1">
    <nc r="C41" t="inlineStr">
      <is>
        <t>49162</t>
      </is>
    </nc>
  </rcc>
  <rcc rId="6870" sId="1">
    <nc r="C42">
      <v>105104</v>
    </nc>
  </rcc>
  <rcc rId="6871" sId="1">
    <nc r="C43">
      <v>228243</v>
    </nc>
  </rcc>
  <rcc rId="6872" sId="1">
    <nc r="C44">
      <v>1222485</v>
    </nc>
  </rcc>
  <rcc rId="6873" sId="1">
    <nc r="C46">
      <v>1607714</v>
    </nc>
  </rcc>
  <rcc rId="6874" sId="1">
    <nc r="C47">
      <v>2812942</v>
    </nc>
  </rcc>
  <rcc rId="6875" sId="1">
    <nc r="B45" t="inlineStr">
      <is>
        <t>Spodrības ielas rekonstrukcija</t>
      </is>
    </nc>
  </rcc>
  <rcc rId="6876" sId="1">
    <nc r="C45">
      <v>1110684</v>
    </nc>
  </rcc>
  <rcc rId="6877" sId="1">
    <nc r="C50">
      <v>59429</v>
    </nc>
  </rcc>
  <rcc rId="6878" sId="1">
    <nc r="C55">
      <v>14472</v>
    </nc>
  </rcc>
  <rcc rId="6879" sId="1">
    <nc r="C56">
      <v>21000</v>
    </nc>
  </rcc>
  <rcc rId="6880" sId="1">
    <nc r="C57">
      <v>68065</v>
    </nc>
  </rcc>
  <rcc rId="6881" sId="1">
    <nc r="C58">
      <v>20000</v>
    </nc>
  </rcc>
  <rcc rId="6882" sId="1">
    <nc r="C61">
      <v>26285</v>
    </nc>
  </rcc>
  <rcc rId="6883" sId="1">
    <nc r="C62">
      <v>8290</v>
    </nc>
  </rcc>
  <rcc rId="6884" sId="1">
    <nc r="C63">
      <v>28441</v>
    </nc>
  </rcc>
  <rcc rId="6885" sId="1">
    <nc r="C64">
      <v>6965</v>
    </nc>
  </rcc>
  <rcc rId="6886" sId="1">
    <nc r="C65">
      <v>32055</v>
    </nc>
  </rcc>
  <rcc rId="6887" sId="1">
    <nc r="C66">
      <v>28720</v>
    </nc>
  </rcc>
  <rcc rId="6888" sId="1">
    <nc r="C67">
      <v>15812</v>
    </nc>
  </rcc>
  <rcc rId="6889" sId="1">
    <nc r="C68">
      <v>9530</v>
    </nc>
  </rcc>
  <rcc rId="6890" sId="1">
    <nc r="C69">
      <v>44590</v>
    </nc>
  </rcc>
  <rcc rId="6891" sId="1">
    <nc r="C70">
      <v>16220</v>
    </nc>
  </rcc>
  <rcc rId="6892" sId="1">
    <nc r="C72">
      <v>496414</v>
    </nc>
  </rcc>
  <rcc rId="6893" sId="1">
    <nc r="C73">
      <v>1562379</v>
    </nc>
  </rcc>
  <rcc rId="6894" sId="1">
    <nc r="C74">
      <v>1844</v>
    </nc>
  </rcc>
  <rcc rId="6895" sId="1">
    <nc r="C75">
      <v>35071</v>
    </nc>
  </rcc>
  <rcc rId="6896" sId="1">
    <nc r="C79">
      <v>92000</v>
    </nc>
  </rcc>
  <rcc rId="6897" sId="1">
    <nc r="C81">
      <v>111705</v>
    </nc>
  </rcc>
  <rcc rId="6898" sId="1">
    <nc r="C82">
      <v>60672</v>
    </nc>
  </rcc>
  <rcc rId="6899" sId="1">
    <nc r="C83">
      <v>161400</v>
    </nc>
  </rcc>
  <rcc rId="6900" sId="1">
    <nc r="C85">
      <v>88596</v>
    </nc>
  </rcc>
  <rcc rId="6901" sId="1">
    <nc r="C86">
      <v>14772</v>
    </nc>
  </rcc>
  <rcc rId="6902" sId="1">
    <nc r="C87">
      <v>21500</v>
    </nc>
  </rcc>
  <rcc rId="6903" sId="1">
    <nc r="C88">
      <v>137962</v>
    </nc>
  </rcc>
  <rcc rId="6904" sId="1">
    <nc r="C89">
      <v>432419</v>
    </nc>
  </rcc>
  <rcc rId="6905" sId="1">
    <nc r="C90">
      <v>12279</v>
    </nc>
  </rcc>
  <rcc rId="6906" sId="1">
    <nc r="C91">
      <v>13721</v>
    </nc>
  </rcc>
  <rcc rId="6907" sId="1">
    <nc r="C92">
      <v>220112</v>
    </nc>
  </rcc>
  <rcc rId="6908" sId="1">
    <nc r="C93">
      <v>455845</v>
    </nc>
  </rcc>
  <rcc rId="6909" sId="1">
    <nc r="C95">
      <v>20445</v>
    </nc>
  </rcc>
  <rcc rId="6910" sId="1">
    <nc r="C96">
      <v>160467</v>
    </nc>
  </rcc>
  <rcc rId="6911" sId="1">
    <nc r="C98">
      <v>45830</v>
    </nc>
  </rcc>
  <rcc rId="6912" sId="1">
    <nc r="C102">
      <v>4560</v>
    </nc>
  </rcc>
  <rcc rId="6913" sId="1">
    <nc r="C103">
      <v>5790</v>
    </nc>
  </rcc>
  <rcc rId="6914" sId="1">
    <nc r="C104">
      <v>6262</v>
    </nc>
  </rcc>
  <rcc rId="6915" sId="1">
    <nc r="C105">
      <v>5314</v>
    </nc>
  </rcc>
  <rcc rId="6916" sId="1">
    <nc r="C106">
      <v>2240</v>
    </nc>
  </rcc>
  <rcc rId="6917" sId="1">
    <nc r="C107">
      <v>3073</v>
    </nc>
  </rcc>
  <rcc rId="6918" sId="1">
    <nc r="C108">
      <v>124992</v>
    </nc>
  </rcc>
  <rcc rId="6919" sId="1">
    <nc r="C110">
      <v>372211</v>
    </nc>
  </rcc>
  <rcc rId="6920" sId="1">
    <nc r="C111">
      <v>9126</v>
    </nc>
  </rcc>
  <rcc rId="6921" sId="1">
    <nc r="C112">
      <v>32478</v>
    </nc>
  </rcc>
  <rcc rId="6922" sId="1">
    <nc r="C113">
      <v>47268</v>
    </nc>
  </rcc>
  <rcc rId="6923" sId="1">
    <nc r="C114">
      <v>33085</v>
    </nc>
  </rcc>
  <rcc rId="6924" sId="1">
    <nc r="C115">
      <v>87375</v>
    </nc>
  </rcc>
  <rcc rId="6925" sId="1">
    <nc r="C117">
      <v>221619</v>
    </nc>
  </rcc>
  <rcc rId="6926" sId="1">
    <nc r="C118">
      <v>13773</v>
    </nc>
  </rcc>
  <rcc rId="6927" sId="1">
    <nc r="C119">
      <v>18049</v>
    </nc>
  </rcc>
  <rcc rId="6928" sId="1">
    <nc r="C120">
      <v>12103</v>
    </nc>
  </rcc>
  <rcc rId="6929" sId="1">
    <nc r="C121">
      <v>17187</v>
    </nc>
  </rcc>
  <rcc rId="6930" sId="1">
    <nc r="C122">
      <v>15613</v>
    </nc>
  </rcc>
  <rcc rId="6931" sId="1">
    <nc r="C123">
      <v>11074</v>
    </nc>
  </rcc>
  <rcc rId="6932" sId="1">
    <nc r="C124">
      <v>18324</v>
    </nc>
  </rcc>
  <rcc rId="6933" sId="1">
    <nc r="C125">
      <v>13347</v>
    </nc>
  </rcc>
  <rcc rId="6934" sId="1">
    <nc r="C126">
      <v>11414</v>
    </nc>
  </rcc>
  <rcc rId="6935" sId="1">
    <nc r="C127">
      <v>10628</v>
    </nc>
  </rcc>
  <rcc rId="6936" sId="1">
    <nc r="C129">
      <v>149806</v>
    </nc>
  </rcc>
  <rcc rId="6937" sId="1">
    <nc r="C130">
      <v>61992</v>
    </nc>
  </rcc>
  <rcc rId="6938" sId="1">
    <nc r="C131">
      <v>239425</v>
    </nc>
  </rcc>
  <rcc rId="6939" sId="1">
    <nc r="C132">
      <v>9259</v>
    </nc>
  </rcc>
  <rcc rId="6940" sId="1">
    <nc r="C133">
      <v>50535</v>
    </nc>
  </rcc>
  <rcc rId="6941" sId="1">
    <nc r="C134">
      <v>228034</v>
    </nc>
  </rcc>
  <rcc rId="6942" sId="1">
    <nc r="C135">
      <v>240255</v>
    </nc>
  </rcc>
  <rcc rId="6943" sId="1">
    <nc r="C136">
      <v>207260</v>
    </nc>
  </rcc>
  <rcc rId="6944" sId="1">
    <nc r="C139">
      <v>237004</v>
    </nc>
  </rcc>
  <rcc rId="6945" sId="1">
    <nc r="C141">
      <v>130195</v>
    </nc>
  </rcc>
  <rcc rId="6946" sId="1">
    <nc r="C143">
      <v>141296</v>
    </nc>
  </rcc>
  <rcc rId="6947" sId="1">
    <nc r="C146">
      <v>687838</v>
    </nc>
  </rcc>
  <rcc rId="6948" sId="1">
    <nc r="C147">
      <v>628752</v>
    </nc>
  </rcc>
  <rcc rId="6949" sId="1">
    <nc r="C148">
      <v>590723</v>
    </nc>
  </rcc>
  <rcc rId="6950" sId="1">
    <nc r="C149">
      <v>308648</v>
    </nc>
  </rcc>
  <rcc rId="6951" sId="1">
    <nc r="C150">
      <v>322598</v>
    </nc>
  </rcc>
  <rcc rId="6952" sId="1">
    <nc r="C151">
      <v>192138</v>
    </nc>
  </rcc>
  <rcc rId="6953" sId="1">
    <nc r="C152">
      <v>201679</v>
    </nc>
  </rcc>
  <rcc rId="6954" sId="1">
    <nc r="C153">
      <v>287227</v>
    </nc>
  </rcc>
  <rcc rId="6955" sId="1">
    <nc r="C154">
      <v>765309</v>
    </nc>
  </rcc>
  <rcc rId="6956" sId="1">
    <nc r="C155">
      <v>1482582</v>
    </nc>
  </rcc>
  <rcc rId="6957" sId="1">
    <nc r="C156">
      <v>619751</v>
    </nc>
  </rcc>
  <rcc rId="6958" sId="1">
    <nc r="C157">
      <v>228285</v>
    </nc>
  </rcc>
  <rcc rId="6959" sId="1">
    <nc r="C158">
      <v>228225</v>
    </nc>
  </rcc>
  <rcc rId="6960" sId="1">
    <nc r="C159">
      <v>188357</v>
    </nc>
  </rcc>
  <rcc rId="6961" sId="1">
    <nc r="C160">
      <v>605122</v>
    </nc>
  </rcc>
  <rcc rId="6962" sId="1">
    <nc r="C161">
      <v>334869</v>
    </nc>
  </rcc>
  <rcc rId="6963" sId="1">
    <nc r="C162">
      <v>263865</v>
    </nc>
  </rcc>
  <rcc rId="6964" sId="1">
    <nc r="C163">
      <v>462351</v>
    </nc>
  </rcc>
  <rcc rId="6965" sId="1">
    <nc r="C164">
      <v>845242</v>
    </nc>
  </rcc>
  <rcc rId="6966" sId="1">
    <nc r="C165">
      <v>360971</v>
    </nc>
  </rcc>
  <rcc rId="6967" sId="1">
    <nc r="C166">
      <v>149737</v>
    </nc>
  </rcc>
  <rcc rId="6968" sId="1">
    <nc r="C167">
      <v>497831</v>
    </nc>
  </rcc>
  <rcc rId="6969" sId="1">
    <nc r="C168">
      <v>150258</v>
    </nc>
  </rcc>
  <rcc rId="6970" sId="1">
    <nc r="C169">
      <v>240800</v>
    </nc>
  </rcc>
  <rcc rId="6971" sId="1">
    <nc r="C171">
      <v>8760</v>
    </nc>
  </rcc>
  <rcc rId="6972" sId="1">
    <nc r="C172">
      <v>79025</v>
    </nc>
  </rcc>
  <rcc rId="6973" sId="1">
    <nc r="C173">
      <v>29992</v>
    </nc>
  </rcc>
  <rcc rId="6974" sId="1">
    <nc r="C174">
      <v>101386</v>
    </nc>
  </rcc>
  <rcc rId="6975" sId="1">
    <nc r="C175">
      <v>334659</v>
    </nc>
  </rcc>
  <rcc rId="6976" sId="1">
    <nc r="C176">
      <v>3459537</v>
    </nc>
  </rcc>
  <rcc rId="6977" sId="1">
    <nc r="C177">
      <v>423997</v>
    </nc>
  </rcc>
  <rcc rId="6978" sId="1">
    <nc r="C178">
      <v>239333</v>
    </nc>
  </rcc>
  <rcc rId="6979" sId="1">
    <nc r="C179">
      <v>41530</v>
    </nc>
  </rcc>
  <rcc rId="6980" sId="1">
    <nc r="C180">
      <v>204833</v>
    </nc>
  </rcc>
  <rcc rId="6981" sId="1">
    <nc r="C181">
      <v>48918</v>
    </nc>
  </rcc>
  <rcc rId="6982" sId="1">
    <nc r="C184">
      <v>187944</v>
    </nc>
  </rcc>
  <rcc rId="6983" sId="1">
    <nc r="C183">
      <v>137809</v>
    </nc>
  </rcc>
  <rcc rId="6984" sId="1">
    <nc r="C185">
      <v>25972</v>
    </nc>
  </rcc>
  <rcc rId="6985" sId="1">
    <nc r="C188">
      <v>3777286</v>
    </nc>
  </rcc>
  <rcc rId="6986" sId="1">
    <nc r="C189">
      <v>461417</v>
    </nc>
  </rcc>
  <rcc rId="6987" sId="1">
    <nc r="C190">
      <v>10728</v>
    </nc>
  </rcc>
  <rcc rId="6988" sId="1">
    <nc r="C191">
      <v>15376</v>
    </nc>
  </rcc>
  <rcc rId="6989" sId="1">
    <nc r="C192">
      <v>49891</v>
    </nc>
  </rcc>
  <rcc rId="6990" sId="1">
    <nc r="C193">
      <v>43075</v>
    </nc>
  </rcc>
  <rcc rId="6991" sId="1">
    <nc r="C194">
      <v>13147</v>
    </nc>
  </rcc>
  <rcc rId="6992" sId="1">
    <nc r="C196">
      <v>297426</v>
    </nc>
  </rcc>
  <rcc rId="6993" sId="1">
    <nc r="C197">
      <v>147710</v>
    </nc>
  </rcc>
  <rcc rId="6994" sId="1">
    <nc r="C198">
      <v>601388</v>
    </nc>
  </rcc>
  <rcc rId="6995" sId="1">
    <nc r="C199">
      <v>9049</v>
    </nc>
  </rcc>
  <rcc rId="6996" sId="1">
    <nc r="C200">
      <v>104936</v>
    </nc>
  </rcc>
  <rcc rId="6997" sId="1">
    <nc r="C201">
      <v>325819</v>
    </nc>
  </rcc>
  <rcc rId="6998" sId="1">
    <nc r="C202">
      <v>184000</v>
    </nc>
  </rcc>
  <rcc rId="6999" sId="1">
    <nc r="C203">
      <v>10087</v>
    </nc>
  </rcc>
  <rcc rId="7000" sId="1">
    <nc r="C204">
      <v>220000</v>
    </nc>
  </rcc>
  <rcc rId="7001" sId="1">
    <nc r="C205">
      <v>382000</v>
    </nc>
  </rcc>
  <rcc rId="7002" sId="1">
    <nc r="C206">
      <v>40000</v>
    </nc>
  </rcc>
  <rcc rId="7003" sId="1">
    <nc r="C207">
      <v>50000</v>
    </nc>
  </rcc>
  <rcc rId="7004" sId="1">
    <nc r="C208">
      <v>250000</v>
    </nc>
  </rcc>
  <rcc rId="7005" sId="1">
    <nc r="C209">
      <v>15000</v>
    </nc>
  </rcc>
  <rcc rId="7006" sId="1">
    <nc r="C210">
      <v>50000</v>
    </nc>
  </rcc>
  <rcc rId="7007" sId="1">
    <nc r="C211">
      <v>28743</v>
    </nc>
  </rcc>
  <rcc rId="7008" sId="1">
    <nc r="C212">
      <v>205459</v>
    </nc>
  </rcc>
  <rcc rId="7009" sId="1">
    <nc r="C215">
      <v>-4307852</v>
    </nc>
  </rcc>
  <rcc rId="7010" sId="1">
    <nc r="C216">
      <v>-56915</v>
    </nc>
  </rcc>
  <rcc rId="7011" sId="1">
    <nc r="C218">
      <v>-1500000</v>
    </nc>
  </rcc>
  <rcc rId="7012" sId="1">
    <nc r="C142">
      <v>16603</v>
    </nc>
  </rcc>
</revisions>
</file>

<file path=xl/revisions/revisionLog13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13" sId="1">
    <oc r="D217">
      <v>0</v>
    </oc>
    <nc r="D217">
      <v>-260000</v>
    </nc>
  </rcc>
  <rcc rId="7014" sId="1">
    <oc r="O218">
      <f>'\\DC1\Finanses\BUDZETS_2020\BUDZETS_2020\[Pamatbudzeta_ienemumi 1 pielik _2020.xls]Sheet1'!$H$117</f>
    </oc>
    <nc r="O218">
      <f>'\\DC1\Finanses\BUDZETS_2020\BUDZETS_2020\[Pamatbudzeta_ienemumi 1 pielik _2020.xls]Sheet1'!$I$117</f>
    </nc>
  </rcc>
</revisions>
</file>

<file path=xl/revisions/revisionLog13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96:C212">
    <dxf>
      <alignment horizontal="right" readingOrder="0"/>
    </dxf>
  </rfmt>
  <rfmt sheetId="1" sqref="C1:C1048576">
    <dxf>
      <alignment horizontal="right" readingOrder="0"/>
    </dxf>
  </rfmt>
  <rfmt sheetId="1" sqref="C13" start="0" length="2147483647">
    <dxf>
      <font>
        <b/>
      </font>
    </dxf>
  </rfmt>
  <rcv guid="{CFE03FCF-A4D8-435A-8A9B-0544466F5A93}" action="delete"/>
  <rcv guid="{CFE03FCF-A4D8-435A-8A9B-0544466F5A93}" action="add"/>
</revisions>
</file>

<file path=xl/revisions/revisionLog13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15" sId="1">
    <oc r="K142">
      <v>296450</v>
    </oc>
    <nc r="K142"/>
  </rcc>
  <rcv guid="{CFE03FCF-A4D8-435A-8A9B-0544466F5A93}" action="delete"/>
  <rcv guid="{CFE03FCF-A4D8-435A-8A9B-0544466F5A93}" action="add"/>
</revisions>
</file>

<file path=xl/revisions/revisionLog13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16" sId="1">
    <oc r="B170" t="inlineStr">
      <is>
        <t>Kristīga pamatskola</t>
      </is>
    </oc>
    <nc r="B170" t="inlineStr">
      <is>
        <t>Tehnisko darbinieku darba alga</t>
      </is>
    </nc>
  </rcc>
  <rfmt sheetId="1" sqref="B170" start="0" length="2147483647">
    <dxf>
      <font>
        <color rgb="FFFF0000"/>
      </font>
    </dxf>
  </rfmt>
  <rcc rId="7017" sId="1">
    <nc r="F170">
      <v>2375539</v>
    </nc>
  </rcc>
  <rcc rId="7018" sId="1">
    <nc r="G170">
      <v>590699</v>
    </nc>
  </rcc>
  <rfmt sheetId="1" sqref="G170" start="0" length="2147483647">
    <dxf>
      <font>
        <color rgb="FFFF0000"/>
      </font>
    </dxf>
  </rfmt>
  <rfmt sheetId="1" sqref="F170" start="0" length="2147483647">
    <dxf>
      <font>
        <color rgb="FFFF0000"/>
      </font>
    </dxf>
  </rfmt>
  <rfmt sheetId="1" sqref="E170" start="0" length="2147483647">
    <dxf>
      <font>
        <color rgb="FFFF0000"/>
      </font>
    </dxf>
  </rfmt>
  <rfmt sheetId="1" sqref="D170" start="0" length="2147483647">
    <dxf>
      <font>
        <color rgb="FFFF0000"/>
      </font>
    </dxf>
  </rfmt>
</revisions>
</file>

<file path=xl/revisions/revisionLog13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19" sId="1">
    <oc r="K73">
      <v>732892</v>
    </oc>
    <nc r="K73">
      <v>1089513</v>
    </nc>
  </rcc>
  <rcv guid="{CFE03FCF-A4D8-435A-8A9B-0544466F5A93}" action="delete"/>
  <rcv guid="{CFE03FCF-A4D8-435A-8A9B-0544466F5A93}" action="add"/>
</revisions>
</file>

<file path=xl/revisions/revisionLog13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20" sId="1">
    <nc r="M75">
      <v>286927</v>
    </nc>
  </rcc>
  <rcc rId="7021" sId="1">
    <nc r="F75">
      <v>2000</v>
    </nc>
  </rcc>
  <rcc rId="7022" sId="1">
    <nc r="G75">
      <v>482</v>
    </nc>
  </rcc>
  <rcc rId="7023" sId="1">
    <nc r="H75">
      <v>16050</v>
    </nc>
  </rcc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3" sId="1">
    <oc r="M174">
      <v>330527</v>
    </oc>
    <nc r="M174">
      <v>337486</v>
    </nc>
  </rcc>
</revisions>
</file>

<file path=xl/revisions/revisionLog13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24" sId="1">
    <nc r="F211">
      <v>1600</v>
    </nc>
  </rcc>
  <rcc rId="7025" sId="1">
    <nc r="G211">
      <v>385</v>
    </nc>
  </rcc>
  <rcc rId="7026" sId="1">
    <nc r="H211">
      <v>6276</v>
    </nc>
  </rcc>
</revisions>
</file>

<file path=xl/revisions/revisionLog13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27" sId="1">
    <nc r="M212">
      <v>68334</v>
    </nc>
  </rcc>
  <rcc rId="7028" sId="1">
    <nc r="F212">
      <v>2000</v>
    </nc>
  </rcc>
  <rcc rId="7029" sId="1">
    <nc r="G212">
      <v>436</v>
    </nc>
  </rcc>
  <rcc rId="7030" sId="1">
    <nc r="H212">
      <v>439739</v>
    </nc>
  </rcc>
</revisions>
</file>

<file path=xl/revisions/revisionLog13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31" sId="1">
    <nc r="F108">
      <v>6000</v>
    </nc>
  </rcc>
  <rcc rId="7032" sId="1">
    <nc r="G108">
      <v>1500</v>
    </nc>
  </rcc>
  <rcc rId="7033" sId="1">
    <nc r="H108">
      <v>22725</v>
    </nc>
  </rcc>
</revisions>
</file>

<file path=xl/revisions/revisionLog13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34" sId="1">
    <nc r="F210">
      <v>5000</v>
    </nc>
  </rcc>
  <rcc rId="7035" sId="1">
    <nc r="G210">
      <v>1300</v>
    </nc>
  </rcc>
  <rcc rId="7036" sId="1">
    <nc r="H210">
      <v>18700</v>
    </nc>
  </rcc>
</revisions>
</file>

<file path=xl/revisions/revisionLog13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37" sId="1">
    <oc r="B76" t="inlineStr">
      <is>
        <t>Brīvdabas estrāde</t>
      </is>
    </oc>
    <nc r="B76" t="inlineStr">
      <is>
        <t>LEADER projekti</t>
      </is>
    </nc>
  </rcc>
  <rcc rId="7038" sId="1">
    <nc r="H76">
      <v>50000</v>
    </nc>
  </rcc>
</revisions>
</file>

<file path=xl/revisions/revisionLog13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039" sId="1" ref="A210:XFD210" action="insertRow"/>
  <rcc rId="7040" sId="1">
    <nc r="D210">
      <f>SUM(E210,H210,I210:N210)</f>
    </nc>
  </rcc>
  <rcc rId="7041" sId="1">
    <nc r="E210">
      <f>SUM(F210:G210)</f>
    </nc>
  </rcc>
  <rcc rId="7042" sId="1">
    <nc r="B210" t="inlineStr">
      <is>
        <t>DI Dobeles novada projekts</t>
      </is>
    </nc>
  </rcc>
  <rcc rId="7043" sId="1">
    <nc r="A210">
      <v>10.92</v>
    </nc>
  </rcc>
  <rcc rId="7044" sId="1">
    <nc r="K210">
      <v>60000</v>
    </nc>
  </rcc>
</revisions>
</file>

<file path=xl/revisions/revisionLog13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45" sId="1">
    <oc r="K176">
      <v>575186</v>
    </oc>
    <nc r="K176">
      <v>739186</v>
    </nc>
  </rcc>
  <rcc rId="7046" sId="1">
    <nc r="H178">
      <v>67200</v>
    </nc>
  </rcc>
  <rcc rId="7047" sId="1">
    <nc r="H189">
      <v>62100</v>
    </nc>
  </rcc>
</revisions>
</file>

<file path=xl/revisions/revisionLog13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48" sId="1">
    <oc r="H76">
      <v>50000</v>
    </oc>
    <nc r="H76">
      <v>100000</v>
    </nc>
  </rcc>
  <rcc rId="7049" sId="1">
    <nc r="I72">
      <v>6000</v>
    </nc>
  </rcc>
  <rcc rId="7050" sId="1">
    <nc r="H72">
      <v>50000</v>
    </nc>
  </rcc>
  <rcc rId="7051" sId="1">
    <nc r="K72">
      <v>24800</v>
    </nc>
  </rcc>
</revisions>
</file>

<file path=xl/revisions/revisionLog13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2" sId="1">
    <oc r="D216">
      <v>-1463984</v>
    </oc>
    <nc r="D216">
      <v>-2756043</v>
    </nc>
  </rcc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4" sId="1">
    <oc r="D209">
      <f>'\\DC1\Finanses\[Ienemumi 1 pielik 2016_2017.xls]Sheet1'!$C$113</f>
    </oc>
    <nc r="D209">
      <f>'\\DC1\Finanses\[Ienemumi 1 pielik 2016_2017.xls]Sheet1'!$C$113</f>
    </nc>
  </rcc>
</revisions>
</file>

<file path=xl/revisions/revisionLog13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3" sId="1">
    <nc r="F174">
      <v>21091</v>
    </nc>
  </rcc>
  <rcc rId="7054" sId="1">
    <nc r="G174">
      <v>4878</v>
    </nc>
  </rcc>
  <rcc rId="7055" sId="1">
    <nc r="H174">
      <v>50681</v>
    </nc>
  </rcc>
  <rcc rId="7056" sId="1">
    <nc r="I174">
      <v>7420</v>
    </nc>
  </rcc>
  <rcv guid="{CFE03FCF-A4D8-435A-8A9B-0544466F5A93}" action="delete"/>
  <rcv guid="{CFE03FCF-A4D8-435A-8A9B-0544466F5A93}" action="add"/>
</revisions>
</file>

<file path=xl/revisions/revisionLog13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3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7" sId="1">
    <oc r="B136" t="inlineStr">
      <is>
        <t>Dobeles kultūras nama renovācija, aprīkojums</t>
      </is>
    </oc>
    <nc r="B136" t="inlineStr">
      <is>
        <t>Dobeles kultūras nama aprīkojums</t>
      </is>
    </nc>
  </rcc>
  <rfmt sheetId="1" sqref="B136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13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8" sId="1">
    <nc r="M16">
      <v>3500</v>
    </nc>
  </rcc>
  <rcv guid="{CFE03FCF-A4D8-435A-8A9B-0544466F5A93}" action="delete"/>
  <rcv guid="{CFE03FCF-A4D8-435A-8A9B-0544466F5A93}" action="add"/>
</revisions>
</file>

<file path=xl/revisions/revisionLog13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59" sId="1">
    <nc r="H99">
      <v>650145</v>
    </nc>
  </rcc>
  <rcv guid="{CFE03FCF-A4D8-435A-8A9B-0544466F5A93}" action="delete"/>
  <rcv guid="{CFE03FCF-A4D8-435A-8A9B-0544466F5A93}" action="add"/>
</revisions>
</file>

<file path=xl/revisions/revisionLog13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9" start="0" length="2147483647">
    <dxf>
      <font>
        <color rgb="FFFF0000"/>
      </font>
    </dxf>
  </rfmt>
  <rfmt sheetId="1" sqref="H99" start="0" length="2147483647">
    <dxf>
      <font>
        <color rgb="FFFF0000"/>
      </font>
    </dxf>
  </rfmt>
  <rfmt sheetId="1" sqref="D99" start="0" length="2147483647">
    <dxf>
      <font>
        <color rgb="FFFF0000"/>
      </font>
    </dxf>
  </rfmt>
  <rcc rId="7060" sId="1">
    <nc r="O99" t="inlineStr">
      <is>
        <t>remonti</t>
      </is>
    </nc>
  </rcc>
  <rfmt sheetId="1" sqref="O99" start="0" length="2147483647">
    <dxf>
      <font>
        <color rgb="FFFF0000"/>
      </font>
    </dxf>
  </rfmt>
</revisions>
</file>

<file path=xl/revisions/revisionLog13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61" sId="1">
    <oc r="F170">
      <v>2375539</v>
    </oc>
    <nc r="F170">
      <v>2330628</v>
    </nc>
  </rcc>
  <rcc rId="7062" sId="1">
    <oc r="G170">
      <v>590699</v>
    </oc>
    <nc r="G170">
      <v>579880</v>
    </nc>
  </rcc>
  <rcv guid="{CFE03FCF-A4D8-435A-8A9B-0544466F5A93}" action="delete"/>
  <rcv guid="{CFE03FCF-A4D8-435A-8A9B-0544466F5A93}" action="add"/>
</revisions>
</file>

<file path=xl/revisions/revisionLog13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63" sId="1">
    <oc r="F170">
      <v>2330628</v>
    </oc>
    <nc r="F170">
      <v>2342419</v>
    </nc>
  </rcc>
  <rcc rId="7064" sId="1">
    <oc r="G170">
      <v>579880</v>
    </oc>
    <nc r="G170">
      <v>582721</v>
    </nc>
  </rcc>
  <rcv guid="{CFE03FCF-A4D8-435A-8A9B-0544466F5A93}" action="delete"/>
  <rcv guid="{CFE03FCF-A4D8-435A-8A9B-0544466F5A93}" action="add"/>
</revisions>
</file>

<file path=xl/revisions/revisionLog13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065" sId="1" ref="A171:XFD171" action="insertRow"/>
  <rfmt sheetId="1" sqref="A171">
    <dxf>
      <numFmt numFmtId="30" formatCode="@"/>
    </dxf>
  </rfmt>
  <rcc rId="7066" sId="1" numFmtId="30">
    <nc r="A171" t="inlineStr">
      <is>
        <t>09.820</t>
      </is>
    </nc>
  </rcc>
  <rcc rId="7067" sId="1">
    <nc r="D171">
      <f>SUM(E171,H171,I171:N171)</f>
    </nc>
  </rcc>
  <rcc rId="7068" sId="1">
    <nc r="E171">
      <f>SUM(F171:G171)</f>
    </nc>
  </rcc>
  <rcc rId="7069" sId="1">
    <nc r="B171" t="inlineStr">
      <is>
        <t>Pašvaldības finansējums ped. darbiniekiem</t>
      </is>
    </nc>
  </rcc>
  <rcc rId="7070" sId="1">
    <nc r="F171">
      <v>1444348</v>
    </nc>
  </rcc>
  <rcv guid="{CFE03FCF-A4D8-435A-8A9B-0544466F5A93}" action="delete"/>
  <rcv guid="{CFE03FCF-A4D8-435A-8A9B-0544466F5A93}" action="add"/>
</revisions>
</file>

<file path=xl/revisions/revisionLog13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71" sId="1">
    <nc r="G171">
      <v>347943</v>
    </nc>
  </rcc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" sId="1">
    <oc r="H16">
      <v>473797</v>
    </oc>
    <nc r="H16">
      <v>474797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3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072" sId="1" ref="A195:XFD195" action="insertRow"/>
  <rcc rId="7073" sId="1">
    <nc r="A195" t="inlineStr">
      <is>
        <t>09.820</t>
      </is>
    </nc>
  </rcc>
  <rcc rId="7074" sId="1">
    <nc r="B195" t="inlineStr">
      <is>
        <t>Latvijas skolu jaunatnes dziesmu un deju svētki</t>
      </is>
    </nc>
  </rcc>
  <rcc rId="7075" sId="1">
    <nc r="D195">
      <f>SUM(E195,H195,I195:N195)</f>
    </nc>
  </rcc>
  <rcc rId="7076" sId="1">
    <nc r="E195">
      <f>SUM(F195:G195)</f>
    </nc>
  </rcc>
  <rcc rId="7077" sId="1">
    <nc r="F195">
      <v>2100</v>
    </nc>
  </rcc>
  <rcc rId="7078" sId="1">
    <nc r="G195">
      <v>506</v>
    </nc>
  </rcc>
  <rcc rId="7079" sId="1">
    <nc r="H195">
      <v>20718</v>
    </nc>
  </rcc>
  <rcv guid="{CFE03FCF-A4D8-435A-8A9B-0544466F5A93}" action="delete"/>
  <rcv guid="{CFE03FCF-A4D8-435A-8A9B-0544466F5A93}" action="add"/>
</revisions>
</file>

<file path=xl/revisions/revisionLog13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0" sId="1">
    <oc r="B140" t="inlineStr">
      <is>
        <t>Dziesmu un deju svētki</t>
      </is>
    </oc>
    <nc r="B140"/>
  </rcc>
</revisions>
</file>

<file path=xl/revisions/revisionLog13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1" sId="1">
    <oc r="K89">
      <v>81374</v>
    </oc>
    <nc r="K89">
      <v>114770</v>
    </nc>
  </rcc>
  <rcv guid="{CFE03FCF-A4D8-435A-8A9B-0544466F5A93}" action="delete"/>
  <rcv guid="{CFE03FCF-A4D8-435A-8A9B-0544466F5A93}" action="add"/>
</revisions>
</file>

<file path=xl/revisions/revisionLog13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2" sId="1">
    <oc r="F170">
      <v>2342419</v>
    </oc>
    <nc r="F170">
      <v>2340978</v>
    </nc>
  </rcc>
  <rcc rId="7083" sId="1">
    <oc r="G170">
      <v>582721</v>
    </oc>
    <nc r="G170">
      <v>582374</v>
    </nc>
  </rcc>
  <rcv guid="{CFE03FCF-A4D8-435A-8A9B-0544466F5A93}" action="delete"/>
  <rcv guid="{CFE03FCF-A4D8-435A-8A9B-0544466F5A93}" action="add"/>
</revisions>
</file>

<file path=xl/revisions/revisionLog13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4" sId="1">
    <oc r="F170">
      <v>2340978</v>
    </oc>
    <nc r="F170">
      <v>2332477</v>
    </nc>
  </rcc>
  <rcc rId="7085" sId="1">
    <oc r="G170">
      <v>582374</v>
    </oc>
    <nc r="G170">
      <v>580327</v>
    </nc>
  </rcc>
  <rcv guid="{CFE03FCF-A4D8-435A-8A9B-0544466F5A93}" action="delete"/>
  <rcv guid="{CFE03FCF-A4D8-435A-8A9B-0544466F5A93}" action="add"/>
</revisions>
</file>

<file path=xl/revisions/revisionLog13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6" sId="1">
    <oc r="H70">
      <v>16150</v>
    </oc>
    <nc r="H70">
      <v>17700</v>
    </nc>
  </rcc>
  <rcv guid="{CFE03FCF-A4D8-435A-8A9B-0544466F5A93}" action="delete"/>
  <rcv guid="{CFE03FCF-A4D8-435A-8A9B-0544466F5A93}" action="add"/>
</revisions>
</file>

<file path=xl/revisions/revisionLog13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7" sId="1">
    <oc r="H149">
      <v>69935</v>
    </oc>
    <nc r="H149">
      <v>70935</v>
    </nc>
  </rcc>
  <rcv guid="{CFE03FCF-A4D8-435A-8A9B-0544466F5A93}" action="delete"/>
  <rcv guid="{CFE03FCF-A4D8-435A-8A9B-0544466F5A93}" action="add"/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7" sId="1">
    <oc r="K16">
      <v>121340</v>
    </oc>
    <nc r="K16">
      <v>122340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3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8" sId="1">
    <oc r="B196" t="inlineStr">
      <is>
        <t>1. vsk.  Erasmus projekts</t>
      </is>
    </oc>
    <nc r="B196" t="inlineStr">
      <is>
        <t>1. vsk.  Erasmus + Water for life  projekts</t>
      </is>
    </nc>
  </rcc>
  <rcv guid="{CFE03FCF-A4D8-435A-8A9B-0544466F5A93}" action="delete"/>
  <rcv guid="{CFE03FCF-A4D8-435A-8A9B-0544466F5A93}" action="add"/>
</revisions>
</file>

<file path=xl/revisions/revisionLog13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9" sId="1">
    <oc r="K73">
      <v>1089513</v>
    </oc>
    <nc r="K73">
      <v>1106402</v>
    </nc>
  </rcc>
</revisions>
</file>

<file path=xl/revisions/revisionLog13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90" sId="1">
    <oc r="F16">
      <v>902371</v>
    </oc>
    <nc r="F16">
      <v>903631</v>
    </nc>
  </rcc>
  <rcc rId="7091" sId="1">
    <oc r="G16">
      <v>219880</v>
    </oc>
    <nc r="G16">
      <v>220184</v>
    </nc>
  </rcc>
  <rcv guid="{CFE03FCF-A4D8-435A-8A9B-0544466F5A93}" action="delete"/>
  <rcv guid="{CFE03FCF-A4D8-435A-8A9B-0544466F5A93}" action="add"/>
</revisions>
</file>

<file path=xl/revisions/revisionLog13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92" sId="1" numFmtId="4">
    <nc r="M41">
      <v>600</v>
    </nc>
  </rcc>
</revisions>
</file>

<file path=xl/revisions/revisionLog13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93" sId="1">
    <oc r="H179">
      <v>67200</v>
    </oc>
    <nc r="H179">
      <v>44270</v>
    </nc>
  </rcc>
  <rcv guid="{3A56BBDD-68CD-4AEA-B9E4-12391459D4C4}" action="delete"/>
  <rcv guid="{3A56BBDD-68CD-4AEA-B9E4-12391459D4C4}" action="add"/>
</revisions>
</file>

<file path=xl/revisions/revisionLog13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3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94" sId="1">
    <oc r="K203">
      <v>5000</v>
    </oc>
    <nc r="K203">
      <v>4000</v>
    </nc>
  </rcc>
  <rcv guid="{CFE03FCF-A4D8-435A-8A9B-0544466F5A93}" action="delete"/>
  <rcv guid="{CFE03FCF-A4D8-435A-8A9B-0544466F5A93}" action="add"/>
</revisions>
</file>

<file path=xl/revisions/revisionLog13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95" sId="1">
    <oc r="K200">
      <v>5831</v>
    </oc>
    <nc r="K200">
      <v>13831</v>
    </nc>
  </rcc>
</revisions>
</file>

<file path=xl/revisions/revisionLog13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96" sId="1">
    <oc r="F198">
      <v>173008</v>
    </oc>
    <nc r="F198">
      <v>158283</v>
    </nc>
  </rcc>
  <rcc rId="7097" sId="1">
    <oc r="G198">
      <v>43148</v>
    </oc>
    <nc r="G198">
      <v>39238</v>
    </nc>
  </rcc>
  <rcv guid="{CFE03FCF-A4D8-435A-8A9B-0544466F5A93}" action="delete"/>
  <rcv guid="{CFE03FCF-A4D8-435A-8A9B-0544466F5A93}" action="add"/>
</revisions>
</file>

<file path=xl/revisions/revisionLog13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98" sId="1">
    <oc r="G202">
      <v>19521</v>
    </oc>
    <nc r="G202">
      <v>19528</v>
    </nc>
  </rcc>
  <rcc rId="7099" sId="1">
    <oc r="F202">
      <v>79838</v>
    </oc>
    <nc r="F202">
      <v>81059</v>
    </nc>
  </rcc>
</revisions>
</file>

<file path=xl/revisions/revisionLog13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0" sId="1">
    <oc r="G202">
      <v>19528</v>
    </oc>
    <nc r="G202">
      <v>19578</v>
    </nc>
  </rcc>
</revisions>
</file>

<file path=xl/revisions/revisionLog13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1" sId="1">
    <oc r="G202">
      <v>19578</v>
    </oc>
    <nc r="G202">
      <v>19816</v>
    </nc>
  </rcc>
  <rcc rId="7102" sId="1">
    <oc r="F203">
      <v>135769</v>
    </oc>
    <nc r="F203">
      <v>140941</v>
    </nc>
  </rcc>
  <rcc rId="7103" sId="1">
    <oc r="G203">
      <v>35816</v>
    </oc>
    <nc r="G203">
      <v>37062</v>
    </nc>
  </rcc>
  <rcv guid="{CFE03FCF-A4D8-435A-8A9B-0544466F5A93}" action="delete"/>
  <rcv guid="{CFE03FCF-A4D8-435A-8A9B-0544466F5A93}" action="add"/>
</revisions>
</file>

<file path=xl/revisions/revisionLog13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4" sId="1">
    <oc r="F198">
      <v>158283</v>
    </oc>
    <nc r="F198">
      <v>174303</v>
    </nc>
  </rcc>
  <rcc rId="7105" sId="1">
    <oc r="G198">
      <v>39238</v>
    </oc>
    <nc r="G198">
      <v>43459</v>
    </nc>
  </rcc>
  <rcv guid="{CFE03FCF-A4D8-435A-8A9B-0544466F5A93}" action="delete"/>
  <rcv guid="{CFE03FCF-A4D8-435A-8A9B-0544466F5A93}" action="add"/>
</revisions>
</file>

<file path=xl/revisions/revisionLog13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6" sId="1">
    <oc r="H50">
      <v>18423</v>
    </oc>
    <nc r="H50">
      <v>20423</v>
    </nc>
  </rcc>
  <rcv guid="{CFE03FCF-A4D8-435A-8A9B-0544466F5A93}" action="delete"/>
  <rcv guid="{CFE03FCF-A4D8-435A-8A9B-0544466F5A93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" sId="1">
    <oc r="H157">
      <v>31451</v>
    </oc>
    <nc r="H157">
      <v>31751</v>
    </nc>
  </rcc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4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7" sId="1">
    <oc r="K131">
      <v>733</v>
    </oc>
    <nc r="K131">
      <v>1933</v>
    </nc>
  </rcc>
</revisions>
</file>

<file path=xl/revisions/revisionLog14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8" sId="1">
    <oc r="K141">
      <v>5000</v>
    </oc>
    <nc r="K141">
      <v>24360</v>
    </nc>
  </rcc>
</revisions>
</file>

<file path=xl/revisions/revisionLog14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9" sId="1">
    <oc r="F141">
      <v>59746</v>
    </oc>
    <nc r="F141">
      <v>56407</v>
    </nc>
  </rcc>
  <rcc rId="7110" sId="1">
    <oc r="G141">
      <v>14693</v>
    </oc>
    <nc r="G141">
      <v>13889</v>
    </nc>
  </rcc>
  <rcc rId="7111" sId="1">
    <oc r="B142" t="inlineStr">
      <is>
        <t>Kapellas interjers, ekspozīcijas</t>
      </is>
    </oc>
    <nc r="B142" t="inlineStr">
      <is>
        <t>Kapellas uzurēšana</t>
      </is>
    </nc>
  </rcc>
  <rcv guid="{CFE03FCF-A4D8-435A-8A9B-0544466F5A93}" action="delete"/>
  <rcv guid="{CFE03FCF-A4D8-435A-8A9B-0544466F5A93}" action="add"/>
</revisions>
</file>

<file path=xl/revisions/revisionLog14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12" sId="1">
    <nc r="F142">
      <v>11445</v>
    </nc>
  </rcc>
  <rcc rId="7113" sId="1">
    <nc r="G142">
      <v>2757</v>
    </nc>
  </rcc>
  <rcv guid="{CFE03FCF-A4D8-435A-8A9B-0544466F5A93}" action="delete"/>
  <rcv guid="{CFE03FCF-A4D8-435A-8A9B-0544466F5A93}" action="add"/>
</revisions>
</file>

<file path=xl/revisions/revisionLog14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14" sId="1">
    <oc r="H112">
      <v>9156</v>
    </oc>
    <nc r="H112">
      <v>8156</v>
    </nc>
  </rcc>
  <rcv guid="{CFE03FCF-A4D8-435A-8A9B-0544466F5A93}" action="delete"/>
  <rcv guid="{CFE03FCF-A4D8-435A-8A9B-0544466F5A93}" action="add"/>
</revisions>
</file>

<file path=xl/revisions/revisionLog14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15" sId="1">
    <oc r="H130">
      <v>22306</v>
    </oc>
    <nc r="H130">
      <v>24306</v>
    </nc>
  </rcc>
</revisions>
</file>

<file path=xl/revisions/revisionLog14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16" sId="1">
    <oc r="K113">
      <v>3000</v>
    </oc>
    <nc r="K113"/>
  </rcc>
  <rcc rId="7117" sId="1">
    <oc r="H113">
      <v>20925</v>
    </oc>
    <nc r="H113">
      <v>25021</v>
    </nc>
  </rcc>
  <rcv guid="{CFE03FCF-A4D8-435A-8A9B-0544466F5A93}" action="delete"/>
  <rcv guid="{CFE03FCF-A4D8-435A-8A9B-0544466F5A93}" action="add"/>
</revisions>
</file>

<file path=xl/revisions/revisionLog14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18" sId="1">
    <oc r="F113">
      <v>16682</v>
    </oc>
    <nc r="F113">
      <v>17182</v>
    </nc>
  </rcc>
  <rcc rId="7119" sId="1">
    <oc r="G113">
      <v>4019</v>
    </oc>
    <nc r="G113">
      <v>4139</v>
    </nc>
  </rcc>
</revisions>
</file>

<file path=xl/revisions/revisionLog14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0" sId="1">
    <oc r="H162">
      <v>69699</v>
    </oc>
    <nc r="H162">
      <v>69299</v>
    </nc>
  </rcc>
  <rcc rId="7121" sId="1">
    <oc r="K162">
      <v>7438</v>
    </oc>
    <nc r="K162">
      <v>4438</v>
    </nc>
  </rcc>
  <rcv guid="{CFE03FCF-A4D8-435A-8A9B-0544466F5A93}" action="delete"/>
  <rcv guid="{CFE03FCF-A4D8-435A-8A9B-0544466F5A93}" action="add"/>
</revisions>
</file>

<file path=xl/revisions/revisionLog14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1" sId="1">
    <oc r="F34">
      <v>168497</v>
    </oc>
    <nc r="F34">
      <v>170721</v>
    </nc>
  </rcc>
  <rcc rId="1162" sId="1">
    <oc r="G34">
      <v>43844</v>
    </oc>
    <nc r="G34">
      <v>43573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4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2" sId="1">
    <oc r="K164">
      <v>21600</v>
    </oc>
    <nc r="K164">
      <v>27600</v>
    </nc>
  </rcc>
  <rcv guid="{CFE03FCF-A4D8-435A-8A9B-0544466F5A93}" action="delete"/>
  <rcv guid="{CFE03FCF-A4D8-435A-8A9B-0544466F5A93}" action="add"/>
</revisions>
</file>

<file path=xl/revisions/revisionLog14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3" sId="1">
    <oc r="K154">
      <v>21700</v>
    </oc>
    <nc r="K154">
      <v>18700</v>
    </nc>
  </rcc>
  <rcc rId="7124" sId="1">
    <oc r="H154">
      <v>182936</v>
    </oc>
    <nc r="H154">
      <v>185936</v>
    </nc>
  </rcc>
  <rcv guid="{CFE03FCF-A4D8-435A-8A9B-0544466F5A93}" action="delete"/>
  <rcv guid="{CFE03FCF-A4D8-435A-8A9B-0544466F5A93}" action="add"/>
</revisions>
</file>

<file path=xl/revisions/revisionLog14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5" sId="1">
    <oc r="H152">
      <v>66765</v>
    </oc>
    <nc r="H152">
      <v>63615</v>
    </nc>
  </rcc>
</revisions>
</file>

<file path=xl/revisions/revisionLog14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6" sId="1">
    <oc r="H148">
      <v>125629</v>
    </oc>
    <nc r="H148">
      <v>122029</v>
    </nc>
  </rcc>
  <rcc rId="7127" sId="1">
    <oc r="K148">
      <v>8050</v>
    </oc>
    <nc r="K148">
      <v>6050</v>
    </nc>
  </rcc>
  <rcc rId="7128" sId="1">
    <oc r="H161">
      <v>73807</v>
    </oc>
    <nc r="H161">
      <v>75857</v>
    </nc>
  </rcc>
</revisions>
</file>

<file path=xl/revisions/revisionLog14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29" sId="1">
    <oc r="F22">
      <v>56410</v>
    </oc>
    <nc r="F22">
      <v>67775</v>
    </nc>
  </rcc>
  <rcc rId="7130" sId="1">
    <oc r="G22">
      <v>13589</v>
    </oc>
    <nc r="G22">
      <v>16327</v>
    </nc>
  </rcc>
</revisions>
</file>

<file path=xl/revisions/revisionLog14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31" sId="1">
    <nc r="H136">
      <v>104775</v>
    </nc>
  </rcc>
  <rfmt sheetId="1" sqref="H136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14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32" sId="1">
    <oc r="K147">
      <v>19222</v>
    </oc>
    <nc r="K147">
      <v>8922</v>
    </nc>
  </rcc>
  <rcv guid="{CFE03FCF-A4D8-435A-8A9B-0544466F5A93}" action="delete"/>
  <rcv guid="{CFE03FCF-A4D8-435A-8A9B-0544466F5A93}" action="add"/>
</revisions>
</file>

<file path=xl/revisions/revisionLog14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33" sId="1">
    <oc r="H147">
      <v>142232</v>
    </oc>
    <nc r="H147">
      <v>140743</v>
    </nc>
  </rcc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" sId="1">
    <oc r="H159">
      <v>34377</v>
    </oc>
    <nc r="H159">
      <v>41216</v>
    </nc>
  </rcc>
  <rcc rId="1165" sId="1">
    <oc r="H162">
      <v>63323</v>
    </oc>
    <nc r="H162">
      <v>71139</v>
    </nc>
  </rcc>
  <rcc rId="1166" sId="1">
    <oc r="H153">
      <v>236114</v>
    </oc>
    <nc r="H153">
      <v>321842</v>
    </nc>
  </rcc>
  <rcc rId="1167" sId="1">
    <oc r="H154">
      <v>70036</v>
    </oc>
    <nc r="H154">
      <v>89575</v>
    </nc>
  </rcc>
  <rcc rId="1168" sId="1">
    <oc r="H155">
      <v>92395</v>
    </oc>
    <nc r="H155">
      <v>130741</v>
    </nc>
  </rcc>
  <rcc rId="1169" sId="1">
    <oc r="H160">
      <v>107059</v>
    </oc>
    <nc r="H160">
      <v>116829</v>
    </nc>
  </rcc>
  <rcc rId="1170" sId="1">
    <oc r="H156">
      <v>60125</v>
    </oc>
    <nc r="H156">
      <v>65010</v>
    </nc>
  </rcc>
  <rcc rId="1171" sId="1">
    <oc r="H157">
      <v>38108</v>
    </oc>
    <nc r="H157">
      <v>45679</v>
    </nc>
  </rcc>
  <rcc rId="1172" sId="1">
    <oc r="H146">
      <v>57209</v>
    </oc>
    <nc r="H146">
      <v>66979</v>
    </nc>
  </rcc>
  <rcc rId="1173" sId="1">
    <oc r="H161">
      <v>53728</v>
    </oc>
    <nc r="H161">
      <v>63742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4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34" sId="1">
    <oc r="H157">
      <v>43006</v>
    </oc>
    <nc r="H157">
      <v>42506</v>
    </nc>
  </rcc>
  <rcc rId="7135" sId="1">
    <oc r="K165">
      <v>6500</v>
    </oc>
    <nc r="K165">
      <v>7000</v>
    </nc>
  </rcc>
  <rcv guid="{CFE03FCF-A4D8-435A-8A9B-0544466F5A93}" action="delete"/>
  <rcv guid="{CFE03FCF-A4D8-435A-8A9B-0544466F5A93}" action="add"/>
</revisions>
</file>

<file path=xl/revisions/revisionLog14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36" sId="1">
    <oc r="H146">
      <v>138050</v>
    </oc>
    <nc r="H146">
      <v>137950</v>
    </nc>
  </rcc>
  <rcc rId="7137" sId="1">
    <oc r="K146">
      <v>12300</v>
    </oc>
    <nc r="K146">
      <v>7300</v>
    </nc>
  </rcc>
</revisions>
</file>

<file path=xl/revisions/revisionLog14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38" sId="1">
    <oc r="K149">
      <v>8100</v>
    </oc>
    <nc r="K149">
      <v>6600</v>
    </nc>
  </rcc>
  <rcc rId="7139" sId="1">
    <oc r="H149">
      <v>70935</v>
    </oc>
    <nc r="H149">
      <v>70085</v>
    </nc>
  </rcc>
  <rcc rId="7140" sId="1">
    <oc r="K158">
      <v>7035</v>
    </oc>
    <nc r="K158">
      <v>12235</v>
    </nc>
  </rcc>
  <rcv guid="{CFE03FCF-A4D8-435A-8A9B-0544466F5A93}" action="delete"/>
  <rcv guid="{CFE03FCF-A4D8-435A-8A9B-0544466F5A93}" action="add"/>
</revisions>
</file>

<file path=xl/revisions/revisionLog14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41" sId="1">
    <oc r="H34">
      <v>45257</v>
    </oc>
    <nc r="H34">
      <v>45757</v>
    </nc>
  </rcc>
  <rcv guid="{3A56BBDD-68CD-4AEA-B9E4-12391459D4C4}" action="delete"/>
  <rcv guid="{3A56BBDD-68CD-4AEA-B9E4-12391459D4C4}" action="add"/>
</revisions>
</file>

<file path=xl/revisions/revisionLog14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42" sId="1">
    <nc r="M176">
      <v>333561</v>
    </nc>
  </rcc>
  <rcv guid="{3A56BBDD-68CD-4AEA-B9E4-12391459D4C4}" action="delete"/>
  <rcv guid="{3A56BBDD-68CD-4AEA-B9E4-12391459D4C4}" action="add"/>
</revisions>
</file>

<file path=xl/revisions/revisionLog14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43" sId="1">
    <oc r="H141">
      <v>39650</v>
    </oc>
    <nc r="H141">
      <v>40430</v>
    </nc>
  </rcc>
</revisions>
</file>

<file path=xl/revisions/revisionLog14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44" sId="1">
    <oc r="F199">
      <v>89550</v>
    </oc>
    <nc r="F199">
      <v>92393</v>
    </nc>
  </rcc>
  <rcc rId="7145" sId="1">
    <oc r="G199">
      <v>25373</v>
    </oc>
    <nc r="G199">
      <v>26058</v>
    </nc>
  </rcc>
  <rcc rId="7146" sId="1">
    <oc r="F200">
      <v>368634</v>
    </oc>
    <nc r="F200">
      <v>379403</v>
    </nc>
  </rcc>
  <rcc rId="7147" sId="1">
    <oc r="G200">
      <v>88804</v>
    </oc>
    <nc r="G200">
      <v>91398</v>
    </nc>
  </rcc>
  <rcc rId="7148" sId="1">
    <oc r="F203">
      <v>140941</v>
    </oc>
    <nc r="F203">
      <v>145365</v>
    </nc>
  </rcc>
  <rcc rId="7149" sId="1">
    <oc r="G203">
      <v>37062</v>
    </oc>
    <nc r="G203">
      <v>38127</v>
    </nc>
  </rcc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" sId="1">
    <oc r="H32">
      <v>450000</v>
    </oc>
    <nc r="H32">
      <v>500000</v>
    </nc>
  </rcc>
</revisions>
</file>

<file path=xl/revisions/revisionLog14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50" sId="1">
    <oc r="K44">
      <v>450000</v>
    </oc>
    <nc r="K44">
      <v>23500</v>
    </nc>
  </rcc>
  <rcv guid="{CFE03FCF-A4D8-435A-8A9B-0544466F5A93}" action="delete"/>
  <rcv guid="{CFE03FCF-A4D8-435A-8A9B-0544466F5A93}" action="add"/>
</revisions>
</file>

<file path=xl/revisions/revisionLog14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51" sId="1">
    <oc r="H114">
      <v>24793</v>
    </oc>
    <nc r="H114"/>
  </rcc>
  <rcc rId="7152" sId="1">
    <oc r="I114">
      <v>37966</v>
    </oc>
    <nc r="I114"/>
  </rcc>
  <rcv guid="{CFE03FCF-A4D8-435A-8A9B-0544466F5A93}" action="delete"/>
  <rcv guid="{CFE03FCF-A4D8-435A-8A9B-0544466F5A93}" action="add"/>
</revisions>
</file>

<file path=xl/revisions/revisionLog14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53" sId="1">
    <nc r="K69">
      <v>9600</v>
    </nc>
  </rcc>
  <rcv guid="{CFE03FCF-A4D8-435A-8A9B-0544466F5A93}" action="delete"/>
  <rcv guid="{CFE03FCF-A4D8-435A-8A9B-0544466F5A93}" action="add"/>
</revisions>
</file>

<file path=xl/revisions/revisionLog14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54" sId="1">
    <oc r="H61">
      <v>25250</v>
    </oc>
    <nc r="H61">
      <v>24750</v>
    </nc>
  </rcc>
  <rcc rId="7155" sId="1">
    <oc r="H62">
      <v>8420</v>
    </oc>
    <nc r="H62">
      <v>7470</v>
    </nc>
  </rcc>
  <rcc rId="7156" sId="1">
    <oc r="H70">
      <v>17700</v>
    </oc>
    <nc r="H70">
      <v>9520</v>
    </nc>
  </rcc>
</revisions>
</file>

<file path=xl/revisions/revisionLog14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57" sId="1">
    <oc r="H26">
      <v>27650</v>
    </oc>
    <nc r="H26">
      <v>27800</v>
    </nc>
  </rcc>
  <rcc rId="7158" sId="1">
    <oc r="H23">
      <v>32519</v>
    </oc>
    <nc r="H23">
      <v>23019</v>
    </nc>
  </rcc>
  <rcc rId="7159" sId="1">
    <oc r="H19">
      <v>16920</v>
    </oc>
    <nc r="H19">
      <v>16370</v>
    </nc>
  </rcc>
  <rcc rId="7160" sId="1">
    <oc r="H27">
      <v>27740</v>
    </oc>
    <nc r="H27">
      <v>26850</v>
    </nc>
  </rcc>
</revisions>
</file>

<file path=xl/revisions/revisionLog14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1" sId="1">
    <oc r="H21">
      <v>12317</v>
    </oc>
    <nc r="H21">
      <v>12717</v>
    </nc>
  </rcc>
  <rcv guid="{CFE03FCF-A4D8-435A-8A9B-0544466F5A93}" action="delete"/>
  <rcv guid="{CFE03FCF-A4D8-435A-8A9B-0544466F5A93}" action="add"/>
</revisions>
</file>

<file path=xl/revisions/revisionLog14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2" sId="1">
    <oc r="H26">
      <v>27800</v>
    </oc>
    <nc r="H26">
      <v>28200</v>
    </nc>
  </rcc>
</revisions>
</file>

<file path=xl/revisions/revisionLog14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3" sId="1">
    <oc r="H22">
      <v>15970</v>
    </oc>
    <nc r="H22">
      <v>16785</v>
    </nc>
  </rcc>
  <rcc rId="7164" sId="1">
    <oc r="H23">
      <v>23019</v>
    </oc>
    <nc r="H23">
      <v>23419</v>
    </nc>
  </rcc>
  <rcc rId="7165" sId="1">
    <oc r="H25">
      <v>10161</v>
    </oc>
    <nc r="H25">
      <v>10561</v>
    </nc>
  </rcc>
  <rcc rId="7166" sId="1">
    <oc r="H19">
      <v>16370</v>
    </oc>
    <nc r="H19">
      <v>16770</v>
    </nc>
  </rcc>
</revisions>
</file>

<file path=xl/revisions/revisionLog14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7" sId="1">
    <oc r="H18">
      <v>9400</v>
    </oc>
    <nc r="H18">
      <v>9800</v>
    </nc>
  </rcc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6" sId="1">
    <nc r="K149">
      <v>350</v>
    </nc>
  </rcc>
  <rcc rId="1177" sId="1">
    <oc r="H149">
      <v>23895</v>
    </oc>
    <nc r="H149">
      <v>24415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4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8" sId="1">
    <oc r="H18">
      <v>9800</v>
    </oc>
    <nc r="H18">
      <v>9900</v>
    </nc>
  </rcc>
</revisions>
</file>

<file path=xl/revisions/revisionLog14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9" sId="1">
    <oc r="H155">
      <v>293436</v>
    </oc>
    <nc r="H155">
      <v>301757</v>
    </nc>
  </rcc>
  <rcv guid="{CFE03FCF-A4D8-435A-8A9B-0544466F5A93}" action="delete"/>
  <rcv guid="{CFE03FCF-A4D8-435A-8A9B-0544466F5A93}" action="add"/>
</revisions>
</file>

<file path=xl/revisions/revisionLog14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0" sId="1">
    <oc r="H151">
      <v>49921</v>
    </oc>
    <nc r="H151">
      <v>50091</v>
    </nc>
  </rcc>
</revisions>
</file>

<file path=xl/revisions/revisionLog14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1" sId="1">
    <oc r="H157">
      <v>42506</v>
    </oc>
    <nc r="H157">
      <v>42636</v>
    </nc>
  </rcc>
</revisions>
</file>

<file path=xl/revisions/revisionLog14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2" sId="1">
    <oc r="H152">
      <v>63615</v>
    </oc>
    <nc r="H152">
      <v>63685</v>
    </nc>
  </rcc>
</revisions>
</file>

<file path=xl/revisions/revisionLog14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3" sId="1">
    <oc r="H161">
      <v>75857</v>
    </oc>
    <nc r="H161">
      <v>76097</v>
    </nc>
  </rcc>
</revisions>
</file>

<file path=xl/revisions/revisionLog14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4" sId="1">
    <oc r="H146">
      <v>137950</v>
    </oc>
    <nc r="H146">
      <v>138550</v>
    </nc>
  </rcc>
</revisions>
</file>

<file path=xl/revisions/revisionLog14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5" sId="1">
    <oc r="M210">
      <v>270000</v>
    </oc>
    <nc r="M210">
      <v>350000</v>
    </nc>
  </rcc>
  <rcv guid="{CFE03FCF-A4D8-435A-8A9B-0544466F5A93}" action="delete"/>
  <rcv guid="{CFE03FCF-A4D8-435A-8A9B-0544466F5A93}" action="add"/>
</revisions>
</file>

<file path=xl/revisions/revisionLog14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6" sId="1">
    <oc r="H159">
      <v>38090</v>
    </oc>
    <nc r="H159">
      <v>42194</v>
    </nc>
  </rcc>
  <rcc rId="7177" sId="1">
    <oc r="H162">
      <v>69299</v>
    </oc>
    <nc r="H162">
      <v>77507</v>
    </nc>
  </rcc>
  <rcc rId="7178" sId="1">
    <oc r="H155">
      <v>301757</v>
    </oc>
    <nc r="H155">
      <v>380453</v>
    </nc>
  </rcc>
  <rcc rId="7179" sId="1">
    <oc r="H156">
      <v>119610</v>
    </oc>
    <nc r="H156">
      <v>167407</v>
    </nc>
  </rcc>
  <rcc rId="7180" sId="1">
    <oc r="H160">
      <v>126339</v>
    </oc>
    <nc r="H160">
      <v>137685</v>
    </nc>
  </rcc>
  <rcc rId="7181" sId="1">
    <oc r="H157">
      <v>42636</v>
    </oc>
    <nc r="H157">
      <v>50844</v>
    </nc>
  </rcc>
  <rcc rId="7182" sId="1">
    <oc r="H149">
      <v>70085</v>
    </oc>
    <nc r="H149">
      <v>81190</v>
    </nc>
  </rcc>
  <rcc rId="7183" sId="1">
    <oc r="H161">
      <v>76097</v>
    </oc>
    <nc r="H161">
      <v>87684</v>
    </nc>
  </rcc>
  <rcv guid="{3A56BBDD-68CD-4AEA-B9E4-12391459D4C4}" action="delete"/>
  <rcv guid="{3A56BBDD-68CD-4AEA-B9E4-12391459D4C4}" action="add"/>
</revisions>
</file>

<file path=xl/revisions/revisionLog14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9" sId="1">
    <oc r="K16">
      <v>122340</v>
    </oc>
    <nc r="K16">
      <v>126792</v>
    </nc>
  </rcc>
  <rcc rId="1180" sId="1">
    <oc r="H16">
      <v>474797</v>
    </oc>
    <nc r="H16">
      <v>474997</v>
    </nc>
  </rcc>
</revisions>
</file>

<file path=xl/revisions/revisionLog14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84" sId="1">
    <oc r="H173">
      <v>45800</v>
    </oc>
    <nc r="H173">
      <v>48600</v>
    </nc>
  </rcc>
  <rcv guid="{CFE03FCF-A4D8-435A-8A9B-0544466F5A93}" action="delete"/>
  <rcv guid="{CFE03FCF-A4D8-435A-8A9B-0544466F5A93}" action="add"/>
</revisions>
</file>

<file path=xl/revisions/revisionLog14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85" sId="1">
    <oc r="B46" t="inlineStr">
      <is>
        <t>Lauku ceļu rekonstrukcija</t>
      </is>
    </oc>
    <nc r="B46" t="inlineStr">
      <is>
        <t>Ceļu ikdienas uzturēšana</t>
      </is>
    </nc>
  </rcc>
  <rcc rId="7186" sId="1">
    <nc r="H46">
      <v>700000</v>
    </nc>
  </rcc>
  <rcc rId="7187" sId="1">
    <nc r="K46">
      <v>52178</v>
    </nc>
  </rcc>
  <rfmt sheetId="1" sqref="C46">
    <dxf>
      <fill>
        <patternFill patternType="solid">
          <bgColor rgb="FFFFFF00"/>
        </patternFill>
      </fill>
    </dxf>
  </rfmt>
  <rcc rId="7188" sId="1">
    <nc r="O46" t="inlineStr">
      <is>
        <t>lauku ceļi 2019</t>
      </is>
    </nc>
  </rcc>
  <rcv guid="{3A56BBDD-68CD-4AEA-B9E4-12391459D4C4}" action="delete"/>
  <rcv guid="{3A56BBDD-68CD-4AEA-B9E4-12391459D4C4}" action="add"/>
</revisions>
</file>

<file path=xl/revisions/revisionLog14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89" sId="1">
    <oc r="D220">
      <v>-260000</v>
    </oc>
    <nc r="D220">
      <v>-310000</v>
    </nc>
  </rcc>
  <rcc rId="7190" sId="1">
    <oc r="H89">
      <v>248850</v>
    </oc>
    <nc r="H89">
      <v>176250</v>
    </nc>
  </rcc>
  <rcc rId="7191" sId="1">
    <oc r="K57">
      <v>15065</v>
    </oc>
    <nc r="K57">
      <v>16033</v>
    </nc>
  </rcc>
  <rcc rId="7192" sId="1">
    <oc r="I92">
      <v>210694</v>
    </oc>
    <nc r="I92">
      <v>220694</v>
    </nc>
  </rcc>
  <rcc rId="7193" sId="1">
    <oc r="I53">
      <v>59896</v>
    </oc>
    <nc r="I53">
      <v>60896</v>
    </nc>
  </rcc>
  <rcv guid="{3A56BBDD-68CD-4AEA-B9E4-12391459D4C4}" action="delete"/>
  <rcv guid="{3A56BBDD-68CD-4AEA-B9E4-12391459D4C4}" action="add"/>
</revisions>
</file>

<file path=xl/revisions/revisionLog14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94" sId="1">
    <oc r="K177">
      <v>739186</v>
    </oc>
    <nc r="K177">
      <v>207348</v>
    </nc>
  </rcc>
</revisions>
</file>

<file path=xl/revisions/revisionLog14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95" sId="1">
    <oc r="H81">
      <v>31100</v>
    </oc>
    <nc r="H81">
      <v>42750</v>
    </nc>
  </rcc>
</revisions>
</file>

<file path=xl/revisions/revisionLog14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96" sId="1">
    <oc r="H179">
      <v>44270</v>
    </oc>
    <nc r="H179">
      <v>23497</v>
    </nc>
  </rcc>
  <rcv guid="{CFE03FCF-A4D8-435A-8A9B-0544466F5A93}" action="delete"/>
  <rcv guid="{CFE03FCF-A4D8-435A-8A9B-0544466F5A93}" action="add"/>
</revisions>
</file>

<file path=xl/revisions/revisionLog14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97" sId="1">
    <oc r="F131">
      <v>133523</v>
    </oc>
    <nc r="F131">
      <v>125333</v>
    </nc>
  </rcc>
  <rcc rId="7198" sId="1">
    <oc r="G131">
      <v>32465</v>
    </oc>
    <nc r="G131">
      <v>30492</v>
    </nc>
  </rcc>
  <rcv guid="{CFE03FCF-A4D8-435A-8A9B-0544466F5A93}" action="delete"/>
  <rcv guid="{CFE03FCF-A4D8-435A-8A9B-0544466F5A93}" action="add"/>
</revisions>
</file>

<file path=xl/revisions/revisionLog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1" sId="1">
    <oc r="F163">
      <v>85455</v>
    </oc>
    <nc r="F163">
      <v>86184</v>
    </nc>
  </rcc>
  <rcc rId="1182" sId="1">
    <oc r="G163">
      <v>21041</v>
    </oc>
    <nc r="G163">
      <v>26456</v>
    </nc>
  </rcc>
  <rcc rId="1183" sId="1">
    <oc r="H163">
      <v>48479</v>
    </oc>
    <nc r="H163">
      <v>55084</v>
    </nc>
  </rcc>
  <rcc rId="1184" sId="1">
    <oc r="K163">
      <v>3900</v>
    </oc>
    <nc r="K163">
      <v>4300</v>
    </nc>
  </rcc>
  <rcv guid="{3A56BBDD-68CD-4AEA-B9E4-12391459D4C4}" action="delete"/>
  <rdn rId="0" localSheetId="1" customView="1" name="Z_3A56BBDD_68CD_4AEA_B9E4_12391459D4C4_.wvu.Rows" hidden="1" oldHidden="1">
    <formula>Sheet1!$2:$2,Sheet1!$43:$44,Sheet1!$70:$71,Sheet1!$144:$144,Sheet1!$150:$150</formula>
    <oldFormula>Sheet1!$2:$2,Sheet1!$43:$44,Sheet1!$70:$71,Sheet1!$144:$144,Sheet1!$150:$150</oldFormula>
  </rdn>
  <rcv guid="{3A56BBDD-68CD-4AEA-B9E4-12391459D4C4}" action="add"/>
</revisions>
</file>

<file path=xl/revisions/revisionLog14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99" sId="1">
    <oc r="K66">
      <v>5550</v>
    </oc>
    <nc r="K66">
      <v>850</v>
    </nc>
  </rcc>
</revisions>
</file>

<file path=xl/revisions/revisionLog14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0" sId="1">
    <oc r="K73">
      <v>1106402</v>
    </oc>
    <nc r="K73">
      <v>1012262</v>
    </nc>
  </rcc>
  <rcv guid="{CFE03FCF-A4D8-435A-8A9B-0544466F5A93}" action="delete"/>
  <rcv guid="{CFE03FCF-A4D8-435A-8A9B-0544466F5A93}" action="add"/>
</revisions>
</file>

<file path=xl/revisions/revisionLog14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1" sId="1">
    <nc r="F165">
      <v>197505</v>
    </nc>
  </rcc>
  <rcc rId="7202" sId="1">
    <nc r="G165">
      <v>47579</v>
    </nc>
  </rcc>
  <rcc rId="7203" sId="1">
    <nc r="F166">
      <v>30678</v>
    </nc>
  </rcc>
  <rcc rId="7204" sId="1">
    <nc r="G166">
      <v>7390</v>
    </nc>
  </rcc>
  <rcv guid="{3A56BBDD-68CD-4AEA-B9E4-12391459D4C4}" action="delete"/>
  <rcv guid="{3A56BBDD-68CD-4AEA-B9E4-12391459D4C4}" action="add"/>
</revisions>
</file>

<file path=xl/revisions/revisionLog14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5" sId="1">
    <oc r="D218">
      <v>-2756043</v>
    </oc>
    <nc r="D218">
      <v>-2601717</v>
    </nc>
  </rcc>
  <rcv guid="{CFE03FCF-A4D8-435A-8A9B-0544466F5A93}" action="delete"/>
  <rcv guid="{CFE03FCF-A4D8-435A-8A9B-0544466F5A93}" action="add"/>
</revisions>
</file>

<file path=xl/revisions/revisionLog14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6" sId="1">
    <oc r="D218">
      <v>-2601717</v>
    </oc>
    <nc r="D218">
      <v>-2756043</v>
    </nc>
  </rcc>
</revisions>
</file>

<file path=xl/revisions/revisionLog14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7" sId="1" numFmtId="4">
    <oc r="M41">
      <v>600</v>
    </oc>
    <nc r="M41">
      <v>300</v>
    </nc>
  </rcc>
  <rcv guid="{CFE03FCF-A4D8-435A-8A9B-0544466F5A93}" action="delete"/>
  <rcv guid="{CFE03FCF-A4D8-435A-8A9B-0544466F5A93}" action="add"/>
</revisions>
</file>

<file path=xl/revisions/revisionLog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6" sId="1">
    <nc r="F151">
      <v>94530</v>
    </nc>
  </rcc>
  <rcc rId="1187" sId="1">
    <oc r="G151">
      <v>380</v>
    </oc>
    <nc r="G151">
      <v>22680</v>
    </nc>
  </rcc>
  <rcc rId="1188" sId="1">
    <oc r="H151">
      <v>44775</v>
    </oc>
    <nc r="H151">
      <v>50755</v>
    </nc>
  </rcc>
</revisions>
</file>

<file path=xl/revisions/revisionLog14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4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8" sId="1">
    <oc r="H99">
      <v>650145</v>
    </oc>
    <nc r="H99">
      <v>707370</v>
    </nc>
  </rcc>
  <rcc rId="7209" sId="1">
    <oc r="L208">
      <v>40000</v>
    </oc>
    <nc r="L208">
      <v>50000</v>
    </nc>
  </rcc>
  <rcv guid="{3A56BBDD-68CD-4AEA-B9E4-12391459D4C4}" action="delete"/>
  <rcv guid="{3A56BBDD-68CD-4AEA-B9E4-12391459D4C4}" action="add"/>
</revisions>
</file>

<file path=xl/revisions/revisionLog14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0" sId="1">
    <oc r="H89">
      <v>176250</v>
    </oc>
    <nc r="H89">
      <v>159776</v>
    </nc>
  </rcc>
  <rcc rId="7211" sId="1">
    <oc r="K49">
      <v>20000</v>
    </oc>
    <nc r="K49">
      <v>42000</v>
    </nc>
  </rcc>
  <rcc rId="7212" sId="1">
    <nc r="K79">
      <v>5282</v>
    </nc>
  </rcc>
  <rcc rId="7213" sId="1">
    <oc r="H81">
      <v>42750</v>
    </oc>
    <nc r="H81">
      <v>43324</v>
    </nc>
  </rcc>
  <rcc rId="7214" sId="1">
    <oc r="F17">
      <v>90000</v>
    </oc>
    <nc r="F17">
      <v>97000</v>
    </nc>
  </rcc>
  <rcc rId="7215" sId="1">
    <oc r="G17">
      <v>15000</v>
    </oc>
    <nc r="G17">
      <v>38368</v>
    </nc>
  </rcc>
</revisions>
</file>

<file path=xl/revisions/revisionLog14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4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6" sId="1">
    <oc r="K73">
      <v>1012262</v>
    </oc>
    <nc r="K73">
      <v>1048793</v>
    </nc>
  </rcc>
</revisions>
</file>

<file path=xl/revisions/revisionLog14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7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4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" sId="1">
    <oc r="F16">
      <v>809409</v>
    </oc>
    <nc r="F16">
      <v>811169</v>
    </nc>
  </rcc>
  <rcc rId="1190" sId="1">
    <oc r="G16">
      <v>196675</v>
    </oc>
    <nc r="G16">
      <v>197091</v>
    </nc>
  </rcc>
  <rcc rId="1191" sId="1">
    <oc r="N4" t="inlineStr">
      <is>
        <t>Dobeles novada domes 28.01.2016</t>
      </is>
    </oc>
    <nc r="N4" t="inlineStr">
      <is>
        <t>Dobeles novada domes 26.01.2016</t>
      </is>
    </nc>
  </rcc>
</revisions>
</file>

<file path=xl/revisions/revisionLog14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8" sId="1">
    <oc r="F34">
      <v>198613</v>
    </oc>
    <nc r="F34">
      <v>209812</v>
    </nc>
  </rcc>
  <rcc rId="7219" sId="1">
    <oc r="G34">
      <v>51146</v>
    </oc>
    <nc r="G34">
      <v>53844</v>
    </nc>
  </rcc>
</revisions>
</file>

<file path=xl/revisions/revisionLog14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4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0" sId="1">
    <oc r="F170">
      <v>2332477</v>
    </oc>
    <nc r="F170">
      <v>2340141</v>
    </nc>
  </rcc>
  <rcc rId="7221" sId="1">
    <oc r="G170">
      <v>580327</v>
    </oc>
    <nc r="G170">
      <v>582173</v>
    </nc>
  </rcc>
</revisions>
</file>

<file path=xl/revisions/revisionLog14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2" sId="1">
    <oc r="F170">
      <v>2340141</v>
    </oc>
    <nc r="F170">
      <v>2340140</v>
    </nc>
  </rcc>
  <rcv guid="{CFE03FCF-A4D8-435A-8A9B-0544466F5A93}" action="delete"/>
  <rcv guid="{CFE03FCF-A4D8-435A-8A9B-0544466F5A93}" action="add"/>
</revisions>
</file>

<file path=xl/revisions/revisionLog14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3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  <rcc rId="7224" sId="1">
    <nc r="H163">
      <v>182867</v>
    </nc>
  </rcc>
  <rcc rId="7225" sId="1">
    <oc r="B188" t="inlineStr">
      <is>
        <t>Labvēlīgas vides veidošana Dobeles novadā</t>
      </is>
    </oc>
    <nc r="B188" t="inlineStr">
      <is>
        <r>
          <t xml:space="preserve">Labvēlīgas vides veidošana Dobeles novadā </t>
        </r>
        <r>
          <rPr>
            <sz val="10"/>
            <color rgb="FFFF0000"/>
            <rFont val="Times New Roman"/>
            <family val="1"/>
            <charset val="186"/>
          </rPr>
          <t>ALGAS VB</t>
        </r>
      </is>
    </nc>
  </rcc>
  <rcc rId="7226" sId="1">
    <nc r="F188">
      <v>2316684</v>
    </nc>
  </rcc>
  <rcc rId="7227" sId="1">
    <nc r="G188">
      <v>558084</v>
    </nc>
  </rcc>
</revisions>
</file>

<file path=xl/revisions/revisionLog14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8" sId="1">
    <oc r="G188">
      <v>558084</v>
    </oc>
    <nc r="G188">
      <v>558089</v>
    </nc>
  </rcc>
</revisions>
</file>

<file path=xl/revisions/revisionLog14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88:E188" start="0" length="2147483647">
    <dxf>
      <font>
        <color rgb="FFFF0000"/>
      </font>
    </dxf>
  </rfmt>
</revisions>
</file>

<file path=xl/revisions/revisionLog14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88:N188">
    <dxf>
      <fill>
        <patternFill>
          <bgColor rgb="FFFFFF00"/>
        </patternFill>
      </fill>
    </dxf>
  </rfmt>
  <rfmt sheetId="1" sqref="B188:N188">
    <dxf>
      <fill>
        <patternFill patternType="none">
          <bgColor auto="1"/>
        </patternFill>
      </fill>
    </dxf>
  </rfmt>
  <rcv guid="{CFE03FCF-A4D8-435A-8A9B-0544466F5A93}" action="delete"/>
  <rcv guid="{CFE03FCF-A4D8-435A-8A9B-0544466F5A93}" action="add"/>
</revision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2" sId="1">
    <oc r="I89">
      <v>237581</v>
    </oc>
    <nc r="I89">
      <v>199268</v>
    </nc>
  </rcc>
</revisions>
</file>

<file path=xl/revisions/revisionLog14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9" sId="1">
    <oc r="F170">
      <v>2340140</v>
    </oc>
    <nc r="F170">
      <v>2179672</v>
    </nc>
  </rcc>
  <rcc rId="7230" sId="1">
    <oc r="G170">
      <v>582173</v>
    </oc>
    <nc r="G170">
      <v>543515</v>
    </nc>
  </rcc>
  <rcc rId="7231" sId="1">
    <nc r="F163">
      <v>106980</v>
    </nc>
  </rcc>
  <rcc rId="7232" sId="1">
    <nc r="G163">
      <v>25771</v>
    </nc>
  </rcc>
  <rcc rId="7233" sId="1">
    <oc r="H163">
      <v>182867</v>
    </oc>
    <nc r="H163">
      <v>50116</v>
    </nc>
  </rcc>
  <rcv guid="{3A56BBDD-68CD-4AEA-B9E4-12391459D4C4}" action="delete"/>
  <rcv guid="{3A56BBDD-68CD-4AEA-B9E4-12391459D4C4}" action="add"/>
</revisions>
</file>

<file path=xl/revisions/revisionLog14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4" sId="1">
    <oc r="F163">
      <v>106980</v>
    </oc>
    <nc r="F163">
      <v>107623</v>
    </nc>
  </rcc>
  <rcc rId="7235" sId="1">
    <oc r="G163">
      <v>25771</v>
    </oc>
    <nc r="G163">
      <v>25926</v>
    </nc>
  </rcc>
  <rcc rId="7236" sId="1">
    <oc r="H163">
      <v>50116</v>
    </oc>
    <nc r="H163">
      <v>49318</v>
    </nc>
  </rcc>
</revisions>
</file>

<file path=xl/revisions/revisionLog14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7" sId="1">
    <oc r="F170">
      <v>2179672</v>
    </oc>
    <nc r="F170">
      <v>2179670</v>
    </nc>
  </rcc>
  <rcc rId="7238" sId="1">
    <oc r="G170">
      <v>543515</v>
    </oc>
    <nc r="G170">
      <v>543516</v>
    </nc>
  </rcc>
  <rcv guid="{CFE03FCF-A4D8-435A-8A9B-0544466F5A93}" action="delete"/>
  <rcv guid="{CFE03FCF-A4D8-435A-8A9B-0544466F5A93}" action="add"/>
</revisions>
</file>

<file path=xl/revisions/revisionLog14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9" sId="1">
    <oc r="F170">
      <v>2179670</v>
    </oc>
    <nc r="F170">
      <v>2179669</v>
    </nc>
  </rcc>
  <rcc rId="7240" sId="1">
    <oc r="G170">
      <v>543516</v>
    </oc>
    <nc r="G170">
      <v>543517</v>
    </nc>
  </rcc>
</revisions>
</file>

<file path=xl/revisions/revisionLog14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1" sId="1">
    <oc r="H68">
      <v>5350</v>
    </oc>
    <nc r="H68">
      <v>7850</v>
    </nc>
  </rcc>
  <rcv guid="{CFE03FCF-A4D8-435A-8A9B-0544466F5A93}" action="delete"/>
  <rcv guid="{CFE03FCF-A4D8-435A-8A9B-0544466F5A93}" action="add"/>
</revisions>
</file>

<file path=xl/revisions/revisionLog14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2" sId="1">
    <oc r="H99">
      <v>707370</v>
    </oc>
    <nc r="H99">
      <v>662380</v>
    </nc>
  </rcc>
</revisions>
</file>

<file path=xl/revisions/revisionLog14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3" sId="1">
    <oc r="H99">
      <v>662380</v>
    </oc>
    <nc r="H99">
      <v>435400</v>
    </nc>
  </rcc>
</revisions>
</file>

<file path=xl/revisions/revisionLog14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4" sId="1">
    <oc r="H16">
      <v>465202</v>
    </oc>
    <nc r="H16">
      <v>474202</v>
    </nc>
  </rcc>
  <rcc rId="7245" sId="1">
    <oc r="H29">
      <v>20000</v>
    </oc>
    <nc r="H29">
      <v>34600</v>
    </nc>
  </rcc>
</revisions>
</file>

<file path=xl/revisions/revisionLog14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6" sId="1">
    <oc r="H18">
      <v>9900</v>
    </oc>
    <nc r="H18">
      <v>11400</v>
    </nc>
  </rcc>
  <rcc rId="7247" sId="1">
    <oc r="H70">
      <v>9520</v>
    </oc>
    <nc r="H70">
      <v>14620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CFE03FCF-A4D8-435A-8A9B-0544466F5A93}" action="add"/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3" sId="1">
    <oc r="F176">
      <v>136438</v>
    </oc>
    <nc r="F176">
      <v>138238</v>
    </nc>
  </rcc>
  <rcc rId="1194" sId="1">
    <oc r="G176">
      <v>35156</v>
    </oc>
    <nc r="G176">
      <v>35581</v>
    </nc>
  </rcc>
</revisions>
</file>

<file path=xl/revisions/revisionLog15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8" sId="1">
    <oc r="H62">
      <v>7470</v>
    </oc>
    <nc r="H62">
      <v>11070</v>
    </nc>
  </rcc>
  <rcc rId="7249" sId="1">
    <oc r="H110">
      <v>178662</v>
    </oc>
    <nc r="H110">
      <v>190762</v>
    </nc>
  </rcc>
  <rcc rId="7250" sId="1">
    <nc r="K129">
      <v>8000</v>
    </nc>
  </rcc>
  <rcc rId="7251" sId="1">
    <oc r="H129">
      <v>62373</v>
    </oc>
    <nc r="H129">
      <v>63373</v>
    </nc>
  </rcc>
  <rcc rId="7252" sId="1">
    <oc r="H131">
      <v>84519</v>
    </oc>
    <nc r="H131">
      <v>113219</v>
    </nc>
  </rcc>
  <rcc rId="7253" sId="1">
    <oc r="H134">
      <v>60390</v>
    </oc>
    <nc r="H134">
      <v>67890</v>
    </nc>
  </rcc>
</revisions>
</file>

<file path=xl/revisions/revisionLog15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54" sId="1">
    <oc r="H146">
      <v>138550</v>
    </oc>
    <nc r="H146">
      <v>141050</v>
    </nc>
  </rcc>
  <rcc rId="7255" sId="1">
    <oc r="H147">
      <v>140743</v>
    </oc>
    <nc r="H147">
      <v>148493</v>
    </nc>
  </rcc>
</revisions>
</file>

<file path=xl/revisions/revisionLog15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56" sId="1">
    <oc r="H148">
      <v>122029</v>
    </oc>
    <nc r="H148">
      <v>127029</v>
    </nc>
  </rcc>
  <rcc rId="7257" sId="1">
    <oc r="H149">
      <v>81190</v>
    </oc>
    <nc r="H149">
      <v>84190</v>
    </nc>
  </rcc>
  <rcc rId="7258" sId="1">
    <oc r="H150">
      <v>79835</v>
    </oc>
    <nc r="H150">
      <v>81635</v>
    </nc>
  </rcc>
  <rcc rId="7259" sId="1">
    <oc r="H154">
      <v>185936</v>
    </oc>
    <nc r="H154">
      <v>189936</v>
    </nc>
  </rcc>
  <rcc rId="7260" sId="1">
    <oc r="H155">
      <v>380453</v>
    </oc>
    <nc r="H155">
      <v>412953</v>
    </nc>
  </rcc>
  <rcc rId="7261" sId="1">
    <oc r="H157">
      <v>50844</v>
    </oc>
    <nc r="H157">
      <v>55164</v>
    </nc>
  </rcc>
  <rcc rId="7262" sId="1">
    <oc r="H158">
      <v>54155</v>
    </oc>
    <nc r="H158">
      <v>64255</v>
    </nc>
  </rcc>
  <rcc rId="7263" sId="1">
    <oc r="H160">
      <v>137685</v>
    </oc>
    <nc r="H160">
      <v>139685</v>
    </nc>
  </rcc>
  <rcc rId="7264" sId="1">
    <oc r="H162">
      <v>77507</v>
    </oc>
    <nc r="H162">
      <v>83907</v>
    </nc>
  </rcc>
  <rcc rId="7265" sId="1">
    <oc r="H167">
      <v>147909</v>
    </oc>
    <nc r="H167">
      <v>172909</v>
    </nc>
  </rcc>
  <rcc rId="7266" sId="1">
    <oc r="H169">
      <v>36849</v>
    </oc>
    <nc r="H169">
      <v>40359</v>
    </nc>
  </rcc>
  <rcc rId="7267" sId="1">
    <oc r="H163">
      <v>49318</v>
    </oc>
    <nc r="H163">
      <v>58318</v>
    </nc>
  </rcc>
  <rcc rId="7268" sId="1">
    <oc r="H199">
      <v>33658</v>
    </oc>
    <nc r="H199">
      <v>43658</v>
    </nc>
  </rcc>
  <rcc rId="7269" sId="1">
    <oc r="H203">
      <v>21655</v>
    </oc>
    <nc r="H203">
      <v>30655</v>
    </nc>
  </rcc>
</revisions>
</file>

<file path=xl/revisions/revisionLog15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5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70" sId="1">
    <oc r="H167">
      <v>172909</v>
    </oc>
    <nc r="H167">
      <v>174309</v>
    </nc>
  </rcc>
  <rcv guid="{CFE03FCF-A4D8-435A-8A9B-0544466F5A93}" action="delete"/>
  <rcv guid="{CFE03FCF-A4D8-435A-8A9B-0544466F5A93}" action="add"/>
</revisions>
</file>

<file path=xl/revisions/revisionLog15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71" sId="1">
    <oc r="C14" t="inlineStr">
      <is>
        <t>Precizētais plāns</t>
      </is>
    </oc>
    <nc r="C14" t="inlineStr">
      <is>
        <t>izpilde</t>
      </is>
    </nc>
  </rcc>
  <rcc rId="7272" sId="1">
    <oc r="C16">
      <v>1741639</v>
    </oc>
    <nc r="C16">
      <v>1565719</v>
    </nc>
  </rcc>
  <rcc rId="7273" sId="1">
    <oc r="C17">
      <v>139622</v>
    </oc>
    <nc r="C17">
      <v>105963</v>
    </nc>
  </rcc>
  <rcc rId="7274" sId="1">
    <oc r="C30">
      <v>28549</v>
    </oc>
    <nc r="C30">
      <v>28381</v>
    </nc>
  </rcc>
  <rcc rId="7275" sId="1">
    <oc r="C28">
      <v>49257</v>
    </oc>
    <nc r="C28">
      <v>44997</v>
    </nc>
  </rcc>
  <rcc rId="7276" sId="1">
    <oc r="C18">
      <v>95777</v>
    </oc>
    <nc r="C18">
      <v>74505</v>
    </nc>
  </rcc>
  <rcc rId="7277" sId="1">
    <oc r="C20">
      <v>74862</v>
    </oc>
    <nc r="C20">
      <v>55469</v>
    </nc>
  </rcc>
  <rcc rId="7278" sId="1">
    <oc r="C21">
      <v>108497</v>
    </oc>
    <nc r="C21">
      <v>102341</v>
    </nc>
  </rcc>
  <rcc rId="7279" sId="1">
    <oc r="C22">
      <v>84147</v>
    </oc>
    <nc r="C22">
      <v>83156</v>
    </nc>
  </rcc>
  <rcc rId="7280" sId="1">
    <oc r="C23">
      <v>70548</v>
    </oc>
    <nc r="C23">
      <v>57985</v>
    </nc>
  </rcc>
  <rcc rId="7281" sId="1">
    <oc r="C24">
      <v>99224</v>
    </oc>
    <nc r="C24">
      <v>79507</v>
    </nc>
  </rcc>
  <rcc rId="7282" sId="1">
    <oc r="C25">
      <v>76615</v>
    </oc>
    <nc r="C25">
      <v>59936</v>
    </nc>
  </rcc>
  <rcc rId="7283" sId="1">
    <oc r="C26">
      <v>102576</v>
    </oc>
    <nc r="C26">
      <v>84666</v>
    </nc>
  </rcc>
  <rcc rId="7284" sId="1">
    <oc r="C27">
      <v>67816</v>
    </oc>
    <nc r="C27">
      <v>55697</v>
    </nc>
  </rcc>
  <rcc rId="7285" sId="1">
    <oc r="C19">
      <v>83729</v>
    </oc>
    <nc r="C19">
      <v>60100</v>
    </nc>
  </rcc>
  <rcc rId="7286" sId="1">
    <oc r="C29">
      <v>20000</v>
    </oc>
    <nc r="C29">
      <v>7341</v>
    </nc>
  </rcc>
  <rcc rId="7287" sId="1">
    <oc r="C31">
      <v>58000</v>
    </oc>
    <nc r="C31">
      <v>51472</v>
    </nc>
  </rcc>
  <rcc rId="7288" sId="1">
    <oc r="C32">
      <v>243000</v>
    </oc>
    <nc r="C32">
      <v>0</v>
    </nc>
  </rcc>
  <rfmt sheetId="1" sqref="C16:C31" start="0" length="2147483647">
    <dxf>
      <font>
        <color rgb="FFFF0000"/>
      </font>
    </dxf>
  </rfmt>
  <rcc rId="7289" sId="1">
    <oc r="C34">
      <v>270930</v>
    </oc>
    <nc r="C34">
      <v>283705</v>
    </nc>
  </rcc>
  <rfmt sheetId="1" sqref="C34" start="0" length="2147483647">
    <dxf>
      <font>
        <color rgb="FFFF0000"/>
      </font>
    </dxf>
  </rfmt>
  <rcc rId="7290" sId="1">
    <oc r="C37">
      <v>1820</v>
    </oc>
    <nc r="C37">
      <v>114</v>
    </nc>
  </rcc>
  <rfmt sheetId="1" sqref="C37" start="0" length="2147483647">
    <dxf>
      <font>
        <color rgb="FFFF0000"/>
      </font>
    </dxf>
  </rfmt>
  <rcc rId="7291" sId="1">
    <oc r="C38">
      <v>150069</v>
    </oc>
    <nc r="C38">
      <v>135561</v>
    </nc>
  </rcc>
  <rfmt sheetId="1" sqref="C38" start="0" length="2147483647">
    <dxf>
      <font>
        <color rgb="FFFF0000"/>
      </font>
    </dxf>
  </rfmt>
  <rcc rId="7292" sId="1">
    <oc r="C41" t="inlineStr">
      <is>
        <t>49162</t>
      </is>
    </oc>
    <nc r="C41" t="inlineStr">
      <is>
        <t>49767</t>
      </is>
    </nc>
  </rcc>
  <rfmt sheetId="1" sqref="C41" start="0" length="2147483647">
    <dxf>
      <font>
        <color rgb="FFFF0000"/>
      </font>
    </dxf>
  </rfmt>
  <rfmt sheetId="1" sqref="C45" start="0" length="2147483647">
    <dxf>
      <font>
        <color rgb="FFFF0000"/>
      </font>
    </dxf>
  </rfmt>
  <rcc rId="7293" sId="1">
    <oc r="C42">
      <v>105104</v>
    </oc>
    <nc r="C42">
      <v>104442</v>
    </nc>
  </rcc>
  <rfmt sheetId="1" sqref="C42" start="0" length="2147483647">
    <dxf>
      <font>
        <color rgb="FFFF0000"/>
      </font>
    </dxf>
  </rfmt>
</revisions>
</file>

<file path=xl/revisions/revisionLog15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94" sId="1">
    <oc r="C40">
      <v>152037</v>
    </oc>
    <nc r="C40">
      <v>134781</v>
    </nc>
  </rcc>
  <rfmt sheetId="1" sqref="C40" start="0" length="2147483647">
    <dxf>
      <font>
        <color rgb="FFFF0000"/>
      </font>
    </dxf>
  </rfmt>
  <rfmt sheetId="1" sqref="C44" start="0" length="2147483647">
    <dxf>
      <font>
        <color rgb="FFFF0000"/>
      </font>
    </dxf>
  </rfmt>
  <rcc rId="7295" sId="1">
    <oc r="C43">
      <v>228243</v>
    </oc>
    <nc r="C43">
      <v>111200</v>
    </nc>
  </rcc>
  <rfmt sheetId="1" sqref="C43" start="0" length="2147483647">
    <dxf>
      <font>
        <color rgb="FFFF0000"/>
      </font>
    </dxf>
  </rfmt>
  <rcc rId="7296" sId="1">
    <oc r="C47">
      <v>2812942</v>
    </oc>
    <nc r="C47">
      <v>2732269</v>
    </nc>
  </rcc>
  <rfmt sheetId="1" sqref="C47" start="0" length="2147483647">
    <dxf>
      <font>
        <color rgb="FFFF0000"/>
      </font>
    </dxf>
  </rfmt>
  <rcc rId="7297" sId="1">
    <oc r="C46">
      <v>1607714</v>
    </oc>
    <nc r="C46">
      <v>1607635</v>
    </nc>
  </rcc>
  <rfmt sheetId="1" sqref="C46" start="0" length="2147483647">
    <dxf>
      <font>
        <color rgb="FFFF0000"/>
      </font>
    </dxf>
  </rfmt>
</revisions>
</file>

<file path=xl/revisions/revisionLog15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98" sId="1">
    <oc r="C58">
      <v>20000</v>
    </oc>
    <nc r="C58">
      <v>9975</v>
    </nc>
  </rcc>
  <rcc rId="7299" sId="1">
    <oc r="C56">
      <v>21000</v>
    </oc>
    <nc r="C56">
      <v>8732</v>
    </nc>
  </rcc>
  <rcc rId="7300" sId="1">
    <oc r="C55">
      <v>14472</v>
    </oc>
    <nc r="C55">
      <v>6426</v>
    </nc>
  </rcc>
  <rfmt sheetId="1" sqref="C55:C56" start="0" length="2147483647">
    <dxf>
      <font>
        <color rgb="FFFF0000"/>
      </font>
    </dxf>
  </rfmt>
  <rfmt sheetId="1" sqref="C58" start="0" length="2147483647">
    <dxf>
      <font>
        <color rgb="FFFF0000"/>
      </font>
    </dxf>
  </rfmt>
  <rcc rId="7301" sId="1">
    <oc r="C61">
      <v>26285</v>
    </oc>
    <nc r="C61">
      <v>17294</v>
    </nc>
  </rcc>
  <rcc rId="7302" sId="1">
    <oc r="C62">
      <v>8290</v>
    </oc>
    <nc r="C62">
      <v>3119</v>
    </nc>
  </rcc>
  <rcc rId="7303" sId="1">
    <oc r="C63">
      <v>28441</v>
    </oc>
    <nc r="C63">
      <v>15128</v>
    </nc>
  </rcc>
  <rcc rId="7304" sId="1">
    <oc r="C64">
      <v>6965</v>
    </oc>
    <nc r="C64">
      <v>6442</v>
    </nc>
  </rcc>
  <rcc rId="7305" sId="1">
    <oc r="C65">
      <v>32055</v>
    </oc>
    <nc r="C65">
      <v>19219</v>
    </nc>
  </rcc>
  <rcc rId="7306" sId="1">
    <oc r="C66">
      <v>28720</v>
    </oc>
    <nc r="C66">
      <v>19576</v>
    </nc>
  </rcc>
  <rcc rId="7307" sId="1">
    <oc r="C67">
      <v>15812</v>
    </oc>
    <nc r="C67">
      <v>18311</v>
    </nc>
  </rcc>
  <rcc rId="7308" sId="1">
    <oc r="C68">
      <v>9530</v>
    </oc>
    <nc r="C68">
      <v>6951</v>
    </nc>
  </rcc>
  <rcc rId="7309" sId="1">
    <oc r="C69">
      <v>44590</v>
    </oc>
    <nc r="C69">
      <v>42136</v>
    </nc>
  </rcc>
  <rcc rId="7310" sId="1">
    <oc r="C70">
      <v>16220</v>
    </oc>
    <nc r="C70">
      <v>6298</v>
    </nc>
  </rcc>
  <rfmt sheetId="1" sqref="C61:C70" start="0" length="2147483647">
    <dxf>
      <font>
        <color rgb="FFFF0000"/>
      </font>
    </dxf>
  </rfmt>
  <rcc rId="7311" sId="1">
    <oc r="C79">
      <v>92000</v>
    </oc>
    <nc r="C79">
      <v>89411</v>
    </nc>
  </rcc>
  <rfmt sheetId="1" sqref="C79" start="0" length="2147483647">
    <dxf>
      <font>
        <color rgb="FFFF0000"/>
      </font>
    </dxf>
  </rfmt>
  <rcc rId="7312" sId="1">
    <oc r="C91">
      <v>13721</v>
    </oc>
    <nc r="C91">
      <v>7758</v>
    </nc>
  </rcc>
  <rfmt sheetId="1" sqref="C91" start="0" length="2147483647">
    <dxf>
      <font>
        <color rgb="FFFF0000"/>
      </font>
    </dxf>
  </rfmt>
  <rcc rId="7313" sId="1">
    <oc r="C87">
      <v>21500</v>
    </oc>
    <nc r="C87">
      <v>20969</v>
    </nc>
  </rcc>
  <rfmt sheetId="1" sqref="C87" start="0" length="2147483647">
    <dxf>
      <font>
        <color rgb="FFFF0000"/>
      </font>
    </dxf>
  </rfmt>
</revisions>
</file>

<file path=xl/revisions/revisionLog15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14" sId="1">
    <oc r="C72">
      <v>496414</v>
    </oc>
    <nc r="C72">
      <v>187846</v>
    </nc>
  </rcc>
  <rfmt sheetId="1" sqref="C72" start="0" length="2147483647">
    <dxf>
      <font>
        <color rgb="FFFF0000"/>
      </font>
    </dxf>
  </rfmt>
  <rcc rId="7315" sId="1">
    <oc r="C73">
      <v>1562379</v>
    </oc>
    <nc r="C73">
      <v>1460617</v>
    </nc>
  </rcc>
  <rfmt sheetId="1" sqref="C73" start="0" length="2147483647">
    <dxf>
      <font>
        <color rgb="FFFF0000"/>
      </font>
    </dxf>
  </rfmt>
  <rfmt sheetId="1" sqref="C74" start="0" length="2147483647">
    <dxf>
      <font>
        <color rgb="FFFF0000"/>
      </font>
    </dxf>
  </rfmt>
  <rcc rId="7316" sId="1">
    <oc r="C75">
      <v>35071</v>
    </oc>
    <nc r="C75">
      <v>14984</v>
    </nc>
  </rcc>
  <rfmt sheetId="1" sqref="C75" start="0" length="2147483647">
    <dxf>
      <font>
        <color rgb="FFFF0000"/>
      </font>
    </dxf>
  </rfmt>
  <rfmt sheetId="1" sqref="C98" start="0" length="2147483647">
    <dxf>
      <font>
        <color rgb="FFFF0000"/>
      </font>
    </dxf>
  </rfmt>
  <rcc rId="7317" sId="1">
    <oc r="C95">
      <v>20445</v>
    </oc>
    <nc r="C95">
      <v>19333</v>
    </nc>
  </rcc>
  <rfmt sheetId="1" sqref="C95" start="0" length="2147483647">
    <dxf>
      <font>
        <color rgb="FFFF0000"/>
      </font>
    </dxf>
  </rfmt>
  <rcc rId="7318" sId="1">
    <oc r="C85">
      <v>88596</v>
    </oc>
    <nc r="C85">
      <v>92295</v>
    </nc>
  </rcc>
  <rfmt sheetId="1" sqref="C85" start="0" length="2147483647">
    <dxf>
      <font>
        <color rgb="FFFF0000"/>
      </font>
    </dxf>
  </rfmt>
  <rcc rId="7319" sId="1">
    <oc r="C92">
      <v>220112</v>
    </oc>
    <nc r="C92">
      <v>203512</v>
    </nc>
  </rcc>
  <rfmt sheetId="1" sqref="C92" start="0" length="2147483647">
    <dxf>
      <font>
        <color rgb="FFFF0000"/>
      </font>
    </dxf>
  </rfmt>
  <rfmt sheetId="1" sqref="C90" start="0" length="2147483647">
    <dxf>
      <font>
        <color rgb="FFFF0000"/>
      </font>
    </dxf>
  </rfmt>
</revisions>
</file>

<file path=xl/revisions/revisionLog15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20" sId="1">
    <oc r="C86">
      <v>14772</v>
    </oc>
    <nc r="C86">
      <v>8076</v>
    </nc>
  </rcc>
  <rfmt sheetId="1" sqref="C86" start="0" length="2147483647">
    <dxf>
      <font>
        <color rgb="FFFF0000"/>
      </font>
    </dxf>
  </rfmt>
  <rcc rId="7321" sId="1">
    <oc r="C88">
      <v>137962</v>
    </oc>
    <nc r="C88">
      <v>132559</v>
    </nc>
  </rcc>
  <rfmt sheetId="1" sqref="C88" start="0" length="2147483647">
    <dxf>
      <font>
        <color rgb="FFFF0000"/>
      </font>
    </dxf>
  </rfmt>
  <rfmt sheetId="1" sqref="C89" start="0" length="2147483647">
    <dxf>
      <font>
        <color rgb="FFFF0000"/>
      </font>
    </dxf>
  </rfmt>
  <rcc rId="7322" sId="1">
    <oc r="C96">
      <v>160467</v>
    </oc>
    <nc r="C96">
      <v>141296</v>
    </nc>
  </rcc>
  <rfmt sheetId="1" sqref="C96" start="0" length="2147483647">
    <dxf>
      <font>
        <color rgb="FFFF0000"/>
      </font>
    </dxf>
  </rfmt>
  <rcc rId="7323" sId="1">
    <oc r="C93">
      <v>455845</v>
    </oc>
    <nc r="C93">
      <v>408309</v>
    </nc>
  </rcc>
  <rfmt sheetId="1" sqref="C93" start="0" length="2147483647">
    <dxf>
      <font>
        <color rgb="FFFF0000"/>
      </font>
    </dxf>
  </rfmt>
  <rcc rId="7324" sId="1">
    <oc r="C83">
      <v>161400</v>
    </oc>
    <nc r="C83">
      <v>143268</v>
    </nc>
  </rcc>
  <rfmt sheetId="1" sqref="C83" start="0" length="2147483647">
    <dxf>
      <font>
        <color rgb="FFFF0000"/>
      </font>
    </dxf>
  </rfmt>
  <rcc rId="7325" sId="1">
    <oc r="C81">
      <v>111705</v>
    </oc>
    <nc r="C81">
      <v>90183</v>
    </nc>
  </rcc>
  <rfmt sheetId="1" sqref="C81:C82" start="0" length="2147483647">
    <dxf>
      <font>
        <color rgb="FFFF0000"/>
      </font>
    </dxf>
  </rfmt>
  <rcc rId="7326" sId="1">
    <oc r="C57">
      <v>68065</v>
    </oc>
    <nc r="C57">
      <v>65633</v>
    </nc>
  </rcc>
  <rfmt sheetId="1" sqref="C57" start="0" length="2147483647">
    <dxf>
      <font>
        <color rgb="FFFF0000"/>
      </font>
    </dxf>
  </rfmt>
  <rcc rId="7327" sId="1">
    <oc r="C89">
      <v>432419</v>
    </oc>
    <nc r="C89">
      <v>290714</v>
    </nc>
  </rcc>
  <rcc rId="7328" sId="1">
    <oc r="K57">
      <v>16033</v>
    </oc>
    <nc r="K57">
      <v>7385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5" sId="1">
    <oc r="H96">
      <v>450000</v>
    </oc>
    <nc r="H96">
      <v>268400</v>
    </nc>
  </rcc>
  <rcc rId="1196" sId="1">
    <nc r="H183">
      <v>218000</v>
    </nc>
  </rcc>
  <rcc rId="1197" sId="1">
    <nc r="K183">
      <v>363400</v>
    </nc>
  </rcc>
  <rcc rId="1198" sId="1">
    <nc r="O183" t="inlineStr">
      <is>
        <t>Penkule+Zvaniņš=mūzikas skola</t>
      </is>
    </nc>
  </rcc>
  <rcc rId="1199" sId="1">
    <oc r="A29">
      <v>1.1100000000000001</v>
    </oc>
    <nc r="A29" t="inlineStr">
      <is>
        <t>01.111</t>
      </is>
    </nc>
  </rcc>
  <rrc rId="1200" sId="1" ref="A31:XFD31" action="insertRow">
    <undo index="65535" exp="area" ref3D="1" dr="$A$150:$XFD$150" dn="Z_3A56BBDD_68CD_4AEA_B9E4_12391459D4C4_.wvu.Rows" sId="1"/>
    <undo index="65535" exp="area" ref3D="1" dr="$A$144:$XFD$144" dn="Z_3A56BBDD_68CD_4AEA_B9E4_12391459D4C4_.wvu.Rows" sId="1"/>
    <undo index="65535" exp="area" ref3D="1" dr="$A$70:$XFD$71" dn="Z_3A56BBDD_68CD_4AEA_B9E4_12391459D4C4_.wvu.Rows" sId="1"/>
    <undo index="65535" exp="area" ref3D="1" dr="$A$43:$XFD$44" dn="Z_3A56BBDD_68CD_4AEA_B9E4_12391459D4C4_.wvu.Rows" sId="1"/>
    <undo index="65535" exp="area" ref3D="1" dr="$A$150:$XFD$150" dn="Z_CFE03FCF_A4D8_435A_8A9B_0544466F5A93_.wvu.Rows" sId="1"/>
    <undo index="65535" exp="area" ref3D="1" dr="$A$144:$XFD$144" dn="Z_CFE03FCF_A4D8_435A_8A9B_0544466F5A93_.wvu.Rows" sId="1"/>
    <undo index="65535" exp="area" ref3D="1" dr="$A$70:$XFD$71" dn="Z_CFE03FCF_A4D8_435A_8A9B_0544466F5A93_.wvu.Rows" sId="1"/>
    <undo index="65535" exp="area" ref3D="1" dr="$A$43:$XFD$44" dn="Z_CFE03FCF_A4D8_435A_8A9B_0544466F5A93_.wvu.Rows" sId="1"/>
  </rrc>
  <rcc rId="1201" sId="1">
    <nc r="A31" t="inlineStr">
      <is>
        <t>01.111</t>
      </is>
    </nc>
  </rcc>
  <rcc rId="1202" sId="1">
    <nc r="B31" t="inlineStr">
      <is>
        <t>Brīvības ielas 15 siltināšsna</t>
      </is>
    </nc>
  </rcc>
  <rcc rId="1203" sId="1">
    <nc r="D31">
      <f>SUM(E31,H31,I31:N31)</f>
    </nc>
  </rcc>
  <rcc rId="1204" sId="1">
    <nc r="E31">
      <f>SUM(F31:G31)</f>
    </nc>
  </rcc>
  <rcc rId="1205" sId="1">
    <oc r="C15">
      <f>SUM(C16:C30)</f>
    </oc>
    <nc r="C15">
      <f>SUM(C16:C31)</f>
    </nc>
  </rcc>
  <rcc rId="1206" sId="1" odxf="1" dxf="1">
    <oc r="D15">
      <f>SUM(D16:D30)</f>
    </oc>
    <nc r="D15">
      <f>SUM(D16:D31)</f>
    </nc>
    <odxf>
      <fill>
        <patternFill patternType="none">
          <bgColor indexed="65"/>
        </patternFill>
      </fill>
    </odxf>
    <ndxf>
      <fill>
        <patternFill patternType="solid">
          <bgColor theme="9" tint="0.39997558519241921"/>
        </patternFill>
      </fill>
    </ndxf>
  </rcc>
  <rcc rId="1207" sId="1" odxf="1" dxf="1">
    <oc r="E15">
      <f>SUM(E16:E30)</f>
    </oc>
    <nc r="E15">
      <f>SUM(E16:E31)</f>
    </nc>
    <odxf>
      <fill>
        <patternFill patternType="none">
          <bgColor indexed="65"/>
        </patternFill>
      </fill>
    </odxf>
    <ndxf>
      <fill>
        <patternFill patternType="solid">
          <bgColor theme="9" tint="0.39997558519241921"/>
        </patternFill>
      </fill>
    </ndxf>
  </rcc>
  <rcc rId="1208" sId="1" odxf="1" dxf="1">
    <oc r="F15">
      <f>SUM(F16:F30)</f>
    </oc>
    <nc r="F15">
      <f>SUM(F16:F31)</f>
    </nc>
    <odxf>
      <fill>
        <patternFill patternType="none">
          <bgColor indexed="65"/>
        </patternFill>
      </fill>
    </odxf>
    <ndxf>
      <fill>
        <patternFill patternType="solid">
          <bgColor theme="9" tint="0.39997558519241921"/>
        </patternFill>
      </fill>
    </ndxf>
  </rcc>
  <rcc rId="1209" sId="1" odxf="1" dxf="1">
    <oc r="G15">
      <f>SUM(G16:G30)</f>
    </oc>
    <nc r="G15">
      <f>SUM(G16:G31)</f>
    </nc>
    <odxf>
      <fill>
        <patternFill patternType="none">
          <bgColor indexed="65"/>
        </patternFill>
      </fill>
    </odxf>
    <ndxf>
      <fill>
        <patternFill patternType="solid">
          <bgColor theme="9" tint="0.39997558519241921"/>
        </patternFill>
      </fill>
    </ndxf>
  </rcc>
  <rcc rId="1210" sId="1" odxf="1" dxf="1">
    <oc r="H15">
      <f>SUM(H16:H30)</f>
    </oc>
    <nc r="H15">
      <f>SUM(H16:H31)</f>
    </nc>
    <odxf>
      <fill>
        <patternFill patternType="none">
          <bgColor indexed="65"/>
        </patternFill>
      </fill>
    </odxf>
    <ndxf>
      <fill>
        <patternFill patternType="solid">
          <bgColor theme="9" tint="0.39997558519241921"/>
        </patternFill>
      </fill>
    </ndxf>
  </rcc>
  <rcc rId="1211" sId="1" odxf="1" dxf="1">
    <oc r="I15">
      <f>SUM(I16:I30)</f>
    </oc>
    <nc r="I15">
      <f>SUM(I16:I31)</f>
    </nc>
    <odxf>
      <fill>
        <patternFill patternType="none">
          <bgColor indexed="65"/>
        </patternFill>
      </fill>
    </odxf>
    <ndxf>
      <fill>
        <patternFill patternType="solid">
          <bgColor theme="9" tint="0.39997558519241921"/>
        </patternFill>
      </fill>
    </ndxf>
  </rcc>
  <rcc rId="1212" sId="1" odxf="1" dxf="1">
    <oc r="J15">
      <f>SUM(J16:J30)</f>
    </oc>
    <nc r="J15">
      <f>SUM(J16:J31)</f>
    </nc>
    <odxf>
      <fill>
        <patternFill patternType="none">
          <bgColor indexed="65"/>
        </patternFill>
      </fill>
    </odxf>
    <ndxf>
      <fill>
        <patternFill patternType="solid">
          <bgColor theme="9" tint="0.39997558519241921"/>
        </patternFill>
      </fill>
    </ndxf>
  </rcc>
  <rcc rId="1213" sId="1" odxf="1" dxf="1">
    <oc r="K15">
      <f>SUM(K16:K30)</f>
    </oc>
    <nc r="K15">
      <f>SUM(K16:K31)</f>
    </nc>
    <odxf>
      <fill>
        <patternFill patternType="none">
          <bgColor indexed="65"/>
        </patternFill>
      </fill>
    </odxf>
    <ndxf>
      <fill>
        <patternFill patternType="solid">
          <bgColor theme="9" tint="0.39997558519241921"/>
        </patternFill>
      </fill>
    </ndxf>
  </rcc>
  <rcc rId="1214" sId="1" odxf="1" dxf="1">
    <oc r="L15">
      <f>SUM(L16:L30)</f>
    </oc>
    <nc r="L15">
      <f>SUM(L16:L31)</f>
    </nc>
    <odxf>
      <fill>
        <patternFill patternType="none">
          <bgColor indexed="65"/>
        </patternFill>
      </fill>
    </odxf>
    <ndxf>
      <fill>
        <patternFill patternType="solid">
          <bgColor theme="9" tint="0.39997558519241921"/>
        </patternFill>
      </fill>
    </ndxf>
  </rcc>
  <rcc rId="1215" sId="1" odxf="1" dxf="1">
    <oc r="M15">
      <f>SUM(M16:M30)</f>
    </oc>
    <nc r="M15">
      <f>SUM(M16:M31)</f>
    </nc>
    <odxf>
      <fill>
        <patternFill patternType="none">
          <bgColor indexed="65"/>
        </patternFill>
      </fill>
    </odxf>
    <ndxf>
      <fill>
        <patternFill patternType="solid">
          <bgColor theme="9" tint="0.39997558519241921"/>
        </patternFill>
      </fill>
    </ndxf>
  </rcc>
  <rcc rId="1216" sId="1" odxf="1" dxf="1">
    <oc r="N15">
      <f>SUM(N16:N30)</f>
    </oc>
    <nc r="N15">
      <f>SUM(N16:N31)</f>
    </nc>
    <odxf>
      <fill>
        <patternFill patternType="none">
          <bgColor indexed="65"/>
        </patternFill>
      </fill>
    </odxf>
    <ndxf>
      <fill>
        <patternFill patternType="solid">
          <bgColor theme="9" tint="0.39997558519241921"/>
        </patternFill>
      </fill>
    </ndxf>
  </rcc>
  <rfmt sheetId="1" sqref="D15:N15">
    <dxf>
      <fill>
        <patternFill>
          <bgColor theme="0"/>
        </patternFill>
      </fill>
    </dxf>
  </rfmt>
  <rfmt sheetId="1" sqref="D15" start="0" length="0">
    <dxf>
      <border>
        <left style="thin">
          <color indexed="64"/>
        </left>
      </border>
    </dxf>
  </rfmt>
  <rfmt sheetId="1" sqref="N15" start="0" length="0">
    <dxf>
      <border>
        <right style="thin">
          <color indexed="64"/>
        </right>
      </border>
    </dxf>
  </rfmt>
  <rfmt sheetId="1" sqref="D15:N1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217" sId="1">
    <nc r="K31">
      <v>275000</v>
    </nc>
  </rcc>
  <rcv guid="{3A56BBDD-68CD-4AEA-B9E4-12391459D4C4}" action="delete"/>
  <rdn rId="0" localSheetId="1" customView="1" name="Z_3A56BBDD_68CD_4AEA_B9E4_12391459D4C4_.wvu.Rows" hidden="1" oldHidden="1">
    <formula>Sheet1!$2:$2,Sheet1!$44:$45,Sheet1!$71:$72,Sheet1!$145:$145,Sheet1!$151:$151</formula>
    <oldFormula>Sheet1!$2:$2,Sheet1!$44:$45,Sheet1!$71:$72,Sheet1!$145:$145,Sheet1!$151:$151</oldFormula>
  </rdn>
  <rcv guid="{3A56BBDD-68CD-4AEA-B9E4-12391459D4C4}" action="add"/>
</revisions>
</file>

<file path=xl/revisions/revisionLog15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29" sId="1">
    <oc r="C108">
      <v>124992</v>
    </oc>
    <nc r="C108">
      <v>89333</v>
    </nc>
  </rcc>
  <rfmt sheetId="1" sqref="C108" start="0" length="2147483647">
    <dxf>
      <font>
        <color rgb="FFFF0000"/>
      </font>
    </dxf>
  </rfmt>
  <rcc rId="7330" sId="1">
    <oc r="C102">
      <v>4560</v>
    </oc>
    <nc r="C102">
      <v>1707</v>
    </nc>
  </rcc>
  <rcc rId="7331" sId="1">
    <oc r="C103">
      <v>5790</v>
    </oc>
    <nc r="C103">
      <v>2155</v>
    </nc>
  </rcc>
  <rcc rId="7332" sId="1">
    <oc r="C104">
      <v>6262</v>
    </oc>
    <nc r="C104">
      <v>3789</v>
    </nc>
  </rcc>
  <rcc rId="7333" sId="1">
    <oc r="C105">
      <v>5314</v>
    </oc>
    <nc r="C105">
      <v>2737</v>
    </nc>
  </rcc>
  <rcc rId="7334" sId="1">
    <oc r="C106">
      <v>2240</v>
    </oc>
    <nc r="C106">
      <v>1098</v>
    </nc>
  </rcc>
  <rcc rId="7335" sId="1">
    <oc r="C107">
      <v>3073</v>
    </oc>
    <nc r="C107">
      <v>1565</v>
    </nc>
  </rcc>
  <rfmt sheetId="1" sqref="C102:C107" start="0" length="2147483647">
    <dxf>
      <font>
        <color rgb="FFFF0000"/>
      </font>
    </dxf>
  </rfmt>
</revisions>
</file>

<file path=xl/revisions/revisionLog15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36" sId="1">
    <oc r="C131">
      <v>239425</v>
    </oc>
    <nc r="C131">
      <v>94649</v>
    </nc>
  </rcc>
  <rfmt sheetId="1" sqref="C131" start="0" length="2147483647">
    <dxf>
      <font>
        <color rgb="FFFF0000"/>
      </font>
    </dxf>
  </rfmt>
  <rcc rId="7337" sId="1">
    <oc r="C129">
      <v>149806</v>
    </oc>
    <nc r="C129">
      <v>63934</v>
    </nc>
  </rcc>
  <rfmt sheetId="1" sqref="C129" start="0" length="2147483647">
    <dxf>
      <font>
        <color rgb="FFFF0000"/>
      </font>
    </dxf>
  </rfmt>
  <rcc rId="7338" sId="1">
    <oc r="C134">
      <v>228034</v>
    </oc>
    <nc r="C134">
      <v>112320</v>
    </nc>
  </rcc>
  <rfmt sheetId="1" sqref="C134" start="0" length="2147483647">
    <dxf>
      <font>
        <color rgb="FFFF0000"/>
      </font>
    </dxf>
  </rfmt>
  <rcc rId="7339" sId="1">
    <oc r="C179">
      <v>239333</v>
    </oc>
    <nc r="C179">
      <v>229680</v>
    </nc>
  </rcc>
  <rfmt sheetId="1" sqref="C179" start="0" length="2147483647">
    <dxf>
      <font>
        <color rgb="FFFF0000"/>
      </font>
    </dxf>
  </rfmt>
  <rfmt sheetId="1" sqref="C168" start="0" length="2147483647">
    <dxf>
      <font>
        <color rgb="FFFF0000"/>
      </font>
    </dxf>
  </rfmt>
  <rfmt sheetId="1" sqref="C160" start="0" length="2147483647">
    <dxf>
      <font>
        <color rgb="FFFF0000"/>
      </font>
    </dxf>
  </rfmt>
  <rcc rId="7340" sId="1">
    <oc r="C177">
      <v>3459537</v>
    </oc>
    <nc r="C177">
      <v>3455413</v>
    </nc>
  </rcc>
  <rfmt sheetId="1" sqref="C177" start="0" length="2147483647">
    <dxf>
      <font>
        <color rgb="FFFF0000"/>
      </font>
    </dxf>
  </rfmt>
  <rcc rId="7341" sId="1">
    <oc r="C160">
      <v>605122</v>
    </oc>
    <nc r="C160">
      <v>53338</v>
    </nc>
  </rcc>
  <rcc rId="7342" sId="1">
    <oc r="C155">
      <v>1482582</v>
    </oc>
    <nc r="C155">
      <v>34628</v>
    </nc>
  </rcc>
  <rfmt sheetId="1" sqref="C155" start="0" length="2147483647">
    <dxf>
      <font>
        <color rgb="FFFF0000"/>
      </font>
    </dxf>
  </rfmt>
  <rcc rId="7343" sId="1">
    <oc r="C189">
      <v>3777286</v>
    </oc>
    <nc r="C189">
      <v>4269205.8899999997</v>
    </nc>
  </rcc>
</revisions>
</file>

<file path=xl/revisions/revisionLog15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44" sId="1">
    <oc r="C200">
      <v>601388</v>
    </oc>
    <nc r="C200">
      <v>46415</v>
    </nc>
  </rcc>
  <rfmt sheetId="1" sqref="C200" start="0" length="2147483647">
    <dxf>
      <font>
        <color rgb="FFFF0000"/>
      </font>
    </dxf>
  </rfmt>
  <rcc rId="7345" sId="1">
    <oc r="C203">
      <v>325819</v>
    </oc>
    <nc r="C203">
      <v>129407</v>
    </nc>
  </rcc>
  <rfmt sheetId="1" sqref="C203" start="0" length="2147483647">
    <dxf>
      <font>
        <color rgb="FFFF0000"/>
      </font>
    </dxf>
  </rfmt>
  <rcc rId="7346" sId="1">
    <oc r="C208">
      <v>40000</v>
    </oc>
    <nc r="C208">
      <v>33292</v>
    </nc>
  </rcc>
  <rfmt sheetId="1" sqref="C208" start="0" length="2147483647">
    <dxf>
      <font>
        <color rgb="FFFF0000"/>
      </font>
    </dxf>
  </rfmt>
  <rcc rId="7347" sId="1">
    <oc r="C213">
      <v>50000</v>
    </oc>
    <nc r="C213">
      <v>22044</v>
    </nc>
  </rcc>
  <rfmt sheetId="1" sqref="C213" start="0" length="2147483647">
    <dxf>
      <font>
        <color rgb="FFFF0000"/>
      </font>
    </dxf>
  </rfmt>
  <rcc rId="7348" sId="1">
    <oc r="C214">
      <v>28743</v>
    </oc>
    <nc r="C214">
      <v>16892</v>
    </nc>
  </rcc>
  <rfmt sheetId="1" sqref="C214" start="0" length="2147483647">
    <dxf>
      <font>
        <color rgb="FFFF0000"/>
      </font>
    </dxf>
  </rfmt>
  <rcc rId="7349" sId="1">
    <oc r="C215">
      <v>205459</v>
    </oc>
    <nc r="C215">
      <v>25714</v>
    </nc>
  </rcc>
  <rfmt sheetId="1" sqref="C215" start="0" length="2147483647">
    <dxf>
      <font>
        <color rgb="FFFF0000"/>
      </font>
    </dxf>
  </rfmt>
  <rcc rId="7350" sId="1">
    <nc r="C53">
      <v>1112</v>
    </nc>
  </rcc>
  <rfmt sheetId="1" sqref="C53" start="0" length="2147483647">
    <dxf>
      <font>
        <color rgb="FFFF0000"/>
      </font>
    </dxf>
  </rfmt>
  <rcc rId="7351" sId="1">
    <oc r="C50">
      <v>59429</v>
    </oc>
    <nc r="C50">
      <v>47929</v>
    </nc>
  </rcc>
  <rfmt sheetId="1" sqref="C50" start="0" length="2147483647">
    <dxf>
      <font>
        <color rgb="FFFF0000"/>
      </font>
    </dxf>
  </rfmt>
</revisions>
</file>

<file path=xl/revisions/revisionLog15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52" sId="1">
    <oc r="C110">
      <v>372211</v>
    </oc>
    <nc r="C110">
      <v>349824</v>
    </nc>
  </rcc>
  <rfmt sheetId="1" sqref="C110" start="0" length="2147483647">
    <dxf>
      <font>
        <color rgb="FFFF0000"/>
      </font>
    </dxf>
  </rfmt>
  <rcc rId="7353" sId="1">
    <oc r="C111">
      <v>9126</v>
    </oc>
    <nc r="C111">
      <v>4662</v>
    </nc>
  </rcc>
  <rcc rId="7354" sId="1">
    <oc r="C112">
      <v>32478</v>
    </oc>
    <nc r="C112">
      <v>26208</v>
    </nc>
  </rcc>
  <rfmt sheetId="1" sqref="C111:C112" start="0" length="2147483647">
    <dxf>
      <font>
        <color rgb="FFFF0000"/>
      </font>
    </dxf>
  </rfmt>
  <rcc rId="7355" sId="1">
    <oc r="C113">
      <v>47268</v>
    </oc>
    <nc r="C113">
      <v>32878</v>
    </nc>
  </rcc>
  <rfmt sheetId="1" sqref="C113" start="0" length="2147483647">
    <dxf>
      <font>
        <color rgb="FFFF0000"/>
      </font>
    </dxf>
  </rfmt>
  <rcc rId="7356" sId="1">
    <oc r="C115">
      <v>87375</v>
    </oc>
    <nc r="C115">
      <v>79942</v>
    </nc>
  </rcc>
  <rfmt sheetId="1" sqref="C115" start="0" length="2147483647">
    <dxf>
      <font>
        <color rgb="FFFF0000"/>
      </font>
    </dxf>
  </rfmt>
  <rcc rId="7357" sId="1">
    <oc r="C117">
      <v>221619</v>
    </oc>
    <nc r="C117">
      <v>195122</v>
    </nc>
  </rcc>
  <rcc rId="7358" sId="1">
    <oc r="C118">
      <v>13773</v>
    </oc>
    <nc r="C118">
      <v>11149</v>
    </nc>
  </rcc>
  <rcc rId="7359" sId="1">
    <oc r="C119">
      <v>18049</v>
    </oc>
    <nc r="C119">
      <v>16329</v>
    </nc>
  </rcc>
  <rfmt sheetId="1" sqref="C117:C119" start="0" length="2147483647">
    <dxf>
      <font>
        <color rgb="FFFF0000"/>
      </font>
    </dxf>
  </rfmt>
  <rcc rId="7360" sId="1">
    <oc r="C120">
      <v>12103</v>
    </oc>
    <nc r="C120">
      <v>11899</v>
    </nc>
  </rcc>
  <rfmt sheetId="1" sqref="C120" start="0" length="2147483647">
    <dxf>
      <font>
        <color rgb="FFFF0000"/>
      </font>
    </dxf>
  </rfmt>
  <rcc rId="7361" sId="1">
    <oc r="C127">
      <v>10628</v>
    </oc>
    <nc r="C127">
      <v>10124</v>
    </nc>
  </rcc>
  <rfmt sheetId="1" sqref="C127" start="0" length="2147483647">
    <dxf>
      <font>
        <color rgb="FFFF0000"/>
      </font>
    </dxf>
  </rfmt>
  <rcc rId="7362" sId="1">
    <oc r="C121">
      <v>17187</v>
    </oc>
    <nc r="C121">
      <v>13098</v>
    </nc>
  </rcc>
  <rfmt sheetId="1" sqref="C121" start="0" length="2147483647">
    <dxf>
      <font>
        <color rgb="FFFF0000"/>
      </font>
    </dxf>
  </rfmt>
  <rcc rId="7363" sId="1">
    <oc r="C122">
      <v>15613</v>
    </oc>
    <nc r="C122">
      <v>14387</v>
    </nc>
  </rcc>
  <rfmt sheetId="1" sqref="C122" start="0" length="2147483647">
    <dxf>
      <font>
        <color rgb="FFFF0000"/>
      </font>
    </dxf>
  </rfmt>
  <rcc rId="7364" sId="1">
    <oc r="C123">
      <v>11074</v>
    </oc>
    <nc r="C123">
      <v>9946</v>
    </nc>
  </rcc>
  <rfmt sheetId="1" sqref="C123" start="0" length="2147483647">
    <dxf>
      <font>
        <color rgb="FFFF0000"/>
      </font>
    </dxf>
  </rfmt>
  <rcc rId="7365" sId="1">
    <oc r="C124">
      <v>18324</v>
    </oc>
    <nc r="C124">
      <v>16024</v>
    </nc>
  </rcc>
  <rfmt sheetId="1" sqref="C124" start="0" length="2147483647">
    <dxf>
      <font>
        <color rgb="FFFF0000"/>
      </font>
    </dxf>
  </rfmt>
  <rcc rId="7366" sId="1">
    <oc r="C125">
      <v>13347</v>
    </oc>
    <nc r="C125">
      <v>13431</v>
    </nc>
  </rcc>
  <rfmt sheetId="1" sqref="C125" start="0" length="2147483647">
    <dxf>
      <font>
        <color rgb="FFFF0000"/>
      </font>
    </dxf>
  </rfmt>
  <rcc rId="7367" sId="1">
    <oc r="C126">
      <v>11414</v>
    </oc>
    <nc r="C126">
      <v>10292</v>
    </nc>
  </rcc>
  <rfmt sheetId="1" sqref="C126" start="0" length="2147483647">
    <dxf>
      <font>
        <color rgb="FFFF0000"/>
      </font>
    </dxf>
  </rfmt>
  <rcc rId="7368" sId="1">
    <oc r="C130">
      <v>61992</v>
    </oc>
    <nc r="C130">
      <v>61899</v>
    </nc>
  </rcc>
  <rfmt sheetId="1" sqref="C130" start="0" length="2147483647">
    <dxf>
      <font>
        <color rgb="FFFF0000"/>
      </font>
    </dxf>
  </rfmt>
  <rcc rId="7369" sId="1">
    <oc r="C132">
      <v>9259</v>
    </oc>
    <nc r="C132">
      <v>5125</v>
    </nc>
  </rcc>
  <rfmt sheetId="1" sqref="C132" start="0" length="2147483647">
    <dxf>
      <font>
        <color rgb="FFC00000"/>
      </font>
    </dxf>
  </rfmt>
  <rfmt sheetId="1" sqref="C132" start="0" length="2147483647">
    <dxf>
      <font>
        <color rgb="FFFF0000"/>
      </font>
    </dxf>
  </rfmt>
  <rcc rId="7370" sId="1">
    <oc r="C133">
      <v>50535</v>
    </oc>
    <nc r="C133">
      <v>50783</v>
    </nc>
  </rcc>
  <rfmt sheetId="1" sqref="C133" start="0" length="2147483647">
    <dxf>
      <font>
        <color rgb="FFFF0000"/>
      </font>
    </dxf>
  </rfmt>
  <rcc rId="7371" sId="1">
    <oc r="C135">
      <v>240255</v>
    </oc>
    <nc r="C135">
      <v>217089</v>
    </nc>
  </rcc>
  <rfmt sheetId="1" sqref="C135" start="0" length="2147483647">
    <dxf>
      <font>
        <color rgb="FFFF0000"/>
      </font>
    </dxf>
  </rfmt>
  <rcc rId="7372" sId="1">
    <oc r="C136">
      <v>207260</v>
    </oc>
    <nc r="C136">
      <v>94649</v>
    </nc>
  </rcc>
  <rfmt sheetId="1" sqref="C136" start="0" length="2147483647">
    <dxf>
      <font>
        <color rgb="FFFF0000"/>
      </font>
    </dxf>
  </rfmt>
  <rcc rId="7373" sId="1">
    <oc r="C131">
      <v>94649</v>
    </oc>
    <nc r="C131">
      <v>225257</v>
    </nc>
  </rcc>
  <rcc rId="7374" sId="1">
    <oc r="C129">
      <v>63934</v>
    </oc>
    <nc r="C129">
      <v>132328</v>
    </nc>
  </rcc>
  <rcc rId="7375" sId="1">
    <oc r="C134">
      <v>112320</v>
    </oc>
    <nc r="C134">
      <v>225073</v>
    </nc>
  </rcc>
  <rcc rId="7376" sId="1">
    <oc r="C139">
      <v>237004</v>
    </oc>
    <nc r="C139">
      <v>200851</v>
    </nc>
  </rcc>
  <rfmt sheetId="1" sqref="C139" start="0" length="2147483647">
    <dxf>
      <font>
        <color rgb="FFFF0000"/>
      </font>
    </dxf>
  </rfmt>
  <rcc rId="7377" sId="1">
    <oc r="C141">
      <v>130195</v>
    </oc>
    <nc r="C141">
      <v>123531</v>
    </nc>
  </rcc>
  <rfmt sheetId="1" sqref="C141" start="0" length="2147483647">
    <dxf>
      <font>
        <color rgb="FFFF0000"/>
      </font>
    </dxf>
  </rfmt>
  <rcc rId="7378" sId="1">
    <oc r="C143">
      <v>141296</v>
    </oc>
    <nc r="C143">
      <v>133649</v>
    </nc>
  </rcc>
  <rfmt sheetId="1" sqref="C143" start="0" length="2147483647">
    <dxf>
      <font>
        <color rgb="FFFF0000"/>
      </font>
    </dxf>
  </rfmt>
  <rcc rId="7379" sId="1">
    <oc r="C142">
      <v>16603</v>
    </oc>
    <nc r="C142"/>
  </rcc>
</revisions>
</file>

<file path=xl/revisions/revisionLog15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80" sId="1">
    <oc r="C200">
      <v>46415</v>
    </oc>
    <nc r="C200">
      <v>558540</v>
    </nc>
  </rcc>
  <rcc rId="7381" sId="1">
    <oc r="C203">
      <v>129407</v>
    </oc>
    <nc r="C203">
      <v>284269</v>
    </nc>
  </rcc>
  <rcc rId="7382" sId="1">
    <oc r="C202">
      <v>104936</v>
    </oc>
    <nc r="C202">
      <v>93599</v>
    </nc>
  </rcc>
  <rfmt sheetId="1" sqref="C202" start="0" length="2147483647">
    <dxf>
      <font>
        <color rgb="FFFF0000"/>
      </font>
    </dxf>
  </rfmt>
  <rcc rId="7383" sId="1">
    <oc r="C198">
      <v>297426</v>
    </oc>
    <nc r="C198">
      <v>286005</v>
    </nc>
  </rcc>
  <rfmt sheetId="1" sqref="C198" start="0" length="2147483647">
    <dxf>
      <font>
        <color rgb="FFFF0000"/>
      </font>
    </dxf>
  </rfmt>
  <rcc rId="7384" sId="1">
    <oc r="C199">
      <v>147710</v>
    </oc>
    <nc r="C199">
      <v>133970</v>
    </nc>
  </rcc>
  <rfmt sheetId="1" sqref="C199" start="0" length="2147483647">
    <dxf>
      <font>
        <color rgb="FFFF0000"/>
      </font>
    </dxf>
  </rfmt>
  <rcc rId="7385" sId="1">
    <oc r="C207">
      <v>382000</v>
    </oc>
    <nc r="C207">
      <v>182240</v>
    </nc>
  </rcc>
  <rfmt sheetId="1" sqref="C207" start="0" length="2147483647">
    <dxf>
      <font>
        <color rgb="FFFF0000"/>
      </font>
    </dxf>
  </rfmt>
  <rcc rId="7386" sId="1">
    <oc r="C210">
      <v>250000</v>
    </oc>
    <nc r="C210">
      <v>199388</v>
    </nc>
  </rcc>
  <rfmt sheetId="1" sqref="C210" start="0" length="2147483647">
    <dxf>
      <font>
        <color rgb="FFFF0000"/>
      </font>
    </dxf>
  </rfmt>
  <rcc rId="7387" sId="1">
    <oc r="C206">
      <v>220000</v>
    </oc>
    <nc r="C206">
      <v>193904</v>
    </nc>
  </rcc>
  <rfmt sheetId="1" sqref="C206" start="0" length="2147483647">
    <dxf>
      <font>
        <color rgb="FFFF0000"/>
      </font>
    </dxf>
  </rfmt>
  <rfmt sheetId="1" sqref="C201" start="0" length="2147483647">
    <dxf>
      <font>
        <color rgb="FFFF0000"/>
      </font>
    </dxf>
  </rfmt>
  <rcc rId="7388" sId="1">
    <oc r="C211">
      <v>15000</v>
    </oc>
    <nc r="C211">
      <v>10733</v>
    </nc>
  </rcc>
  <rfmt sheetId="1" sqref="C211" start="0" length="2147483647">
    <dxf>
      <font>
        <color rgb="FFFF0000"/>
      </font>
    </dxf>
  </rfmt>
  <rcc rId="7389" sId="1">
    <oc r="C204">
      <v>184000</v>
    </oc>
    <nc r="C204">
      <v>179159</v>
    </nc>
  </rcc>
  <rfmt sheetId="1" sqref="C204" start="0" length="2147483647">
    <dxf>
      <font>
        <color rgb="FFFF0000"/>
      </font>
    </dxf>
  </rfmt>
  <rcc rId="7390" sId="1">
    <oc r="C205">
      <v>10087</v>
    </oc>
    <nc r="C205">
      <v>10183</v>
    </nc>
  </rcc>
  <rfmt sheetId="1" sqref="C205" start="0" length="2147483647">
    <dxf>
      <font>
        <color rgb="FFFF0000"/>
      </font>
    </dxf>
  </rfmt>
  <rcc rId="7391" sId="1">
    <oc r="C201">
      <v>9049</v>
    </oc>
    <nc r="C201">
      <v>5374</v>
    </nc>
  </rcc>
  <rcc rId="7392" sId="1">
    <oc r="C209">
      <v>50000</v>
    </oc>
    <nc r="C209">
      <v>29333</v>
    </nc>
  </rcc>
  <rfmt sheetId="1" sqref="C209" start="0" length="2147483647">
    <dxf>
      <font>
        <color rgb="FFFF0000"/>
      </font>
    </dxf>
  </rfmt>
  <rcc rId="7393" sId="1">
    <nc r="C212">
      <v>3817</v>
    </nc>
  </rcc>
  <rfmt sheetId="1" sqref="C212" start="0" length="2147483647">
    <dxf>
      <font>
        <color rgb="FFFF0000"/>
      </font>
    </dxf>
  </rfmt>
</revisions>
</file>

<file path=xl/revisions/revisionLog15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94" sId="1">
    <oc r="C146">
      <v>687838</v>
    </oc>
    <nc r="C146">
      <v>703715</v>
    </nc>
  </rcc>
  <rfmt sheetId="1" sqref="C146" start="0" length="2147483647">
    <dxf>
      <font>
        <color rgb="FFFF0000"/>
      </font>
    </dxf>
  </rfmt>
  <rcc rId="7395" sId="1">
    <oc r="C147">
      <v>628752</v>
    </oc>
    <nc r="C147">
      <v>641043</v>
    </nc>
  </rcc>
  <rfmt sheetId="1" sqref="C147" start="0" length="2147483647">
    <dxf>
      <font>
        <color rgb="FFFF0000"/>
      </font>
    </dxf>
  </rfmt>
  <rcc rId="7396" sId="1">
    <oc r="C148">
      <v>590723</v>
    </oc>
    <nc r="C148">
      <v>611374</v>
    </nc>
  </rcc>
  <rfmt sheetId="1" sqref="C148" start="0" length="2147483647">
    <dxf>
      <font>
        <color rgb="FFFF0000"/>
      </font>
    </dxf>
  </rfmt>
  <rcc rId="7397" sId="1">
    <oc r="C149">
      <v>308648</v>
    </oc>
    <nc r="C149">
      <v>316145</v>
    </nc>
  </rcc>
  <rfmt sheetId="1" sqref="C149" start="0" length="2147483647">
    <dxf>
      <font>
        <color rgb="FFFF0000"/>
      </font>
    </dxf>
  </rfmt>
  <rcc rId="7398" sId="1">
    <oc r="C150">
      <v>322598</v>
    </oc>
    <nc r="C150">
      <v>330340</v>
    </nc>
  </rcc>
  <rfmt sheetId="1" sqref="C150" start="0" length="2147483647">
    <dxf>
      <font>
        <color rgb="FFFF0000"/>
      </font>
    </dxf>
  </rfmt>
  <rcc rId="7399" sId="1">
    <oc r="C151">
      <v>192138</v>
    </oc>
    <nc r="C151">
      <v>198762</v>
    </nc>
  </rcc>
  <rfmt sheetId="1" sqref="C151" start="0" length="2147483647">
    <dxf>
      <font>
        <color rgb="FFFF0000"/>
      </font>
    </dxf>
  </rfmt>
  <rcc rId="7400" sId="1">
    <oc r="C152">
      <v>201679</v>
    </oc>
    <nc r="C152">
      <v>189721</v>
    </nc>
  </rcc>
  <rfmt sheetId="1" sqref="C152" start="0" length="2147483647">
    <dxf>
      <font>
        <color rgb="FFFF0000"/>
      </font>
    </dxf>
  </rfmt>
  <rcc rId="7401" sId="1">
    <oc r="C153">
      <v>287227</v>
    </oc>
    <nc r="C153">
      <v>339608</v>
    </nc>
  </rcc>
  <rfmt sheetId="1" sqref="C153" start="0" length="2147483647">
    <dxf>
      <font>
        <color rgb="FFFF0000"/>
      </font>
    </dxf>
  </rfmt>
  <rcc rId="7402" sId="1">
    <oc r="C155">
      <v>34628</v>
    </oc>
    <nc r="C155">
      <v>1809678</v>
    </nc>
  </rcc>
  <rcc rId="7403" sId="1">
    <oc r="C154">
      <v>765309</v>
    </oc>
    <nc r="C154">
      <v>979653</v>
    </nc>
  </rcc>
  <rfmt sheetId="1" sqref="C154" start="0" length="2147483647">
    <dxf>
      <font>
        <color rgb="FFFF0000"/>
      </font>
    </dxf>
  </rfmt>
  <rcc rId="7404" sId="1">
    <oc r="C156">
      <v>619751</v>
    </oc>
    <nc r="C156">
      <v>713143</v>
    </nc>
  </rcc>
  <rfmt sheetId="1" sqref="C156" start="0" length="2147483647">
    <dxf>
      <font>
        <color rgb="FFFF0000"/>
      </font>
    </dxf>
  </rfmt>
  <rcc rId="7405" sId="1">
    <oc r="C157">
      <v>228285</v>
    </oc>
    <nc r="C157">
      <v>283885</v>
    </nc>
  </rcc>
  <rfmt sheetId="1" sqref="C157" start="0" length="2147483647">
    <dxf>
      <font>
        <color rgb="FFFF0000"/>
      </font>
    </dxf>
  </rfmt>
  <rcc rId="7406" sId="1">
    <oc r="C158">
      <v>228225</v>
    </oc>
    <nc r="C158">
      <v>276884</v>
    </nc>
  </rcc>
  <rfmt sheetId="1" sqref="C158" start="0" length="2147483647">
    <dxf>
      <font>
        <color rgb="FFFF0000"/>
      </font>
    </dxf>
  </rfmt>
  <rcc rId="7407" sId="1">
    <oc r="C159">
      <v>188357</v>
    </oc>
    <nc r="C159">
      <v>195878</v>
    </nc>
  </rcc>
  <rfmt sheetId="1" sqref="C159" start="0" length="2147483647">
    <dxf>
      <font>
        <color rgb="FFFF0000"/>
      </font>
    </dxf>
  </rfmt>
  <rcc rId="7408" sId="1">
    <oc r="C161">
      <v>334869</v>
    </oc>
    <nc r="C161">
      <v>379240</v>
    </nc>
  </rcc>
  <rfmt sheetId="1" sqref="C161" start="0" length="2147483647">
    <dxf>
      <font>
        <color rgb="FFFF0000"/>
      </font>
    </dxf>
  </rfmt>
  <rcc rId="7409" sId="1">
    <oc r="C162">
      <v>263865</v>
    </oc>
    <nc r="C162">
      <v>278140</v>
    </nc>
  </rcc>
  <rfmt sheetId="1" sqref="C162" start="0" length="2147483647">
    <dxf>
      <font>
        <color rgb="FFFF0000"/>
      </font>
    </dxf>
  </rfmt>
  <rcc rId="7410" sId="1">
    <oc r="C163">
      <v>462351</v>
    </oc>
    <nc r="C163">
      <v>696538</v>
    </nc>
  </rcc>
  <rfmt sheetId="1" sqref="C163" start="0" length="2147483647">
    <dxf>
      <font>
        <color rgb="FFFF0000"/>
      </font>
    </dxf>
  </rfmt>
  <rcc rId="7411" sId="1">
    <oc r="C164">
      <v>845242</v>
    </oc>
    <nc r="C164">
      <v>983476</v>
    </nc>
  </rcc>
  <rfmt sheetId="1" sqref="C164" start="0" length="2147483647">
    <dxf>
      <font>
        <color rgb="FFFF0000"/>
      </font>
    </dxf>
  </rfmt>
  <rcc rId="7412" sId="1">
    <oc r="C173">
      <v>79025</v>
    </oc>
    <nc r="C173">
      <v>7579</v>
    </nc>
  </rcc>
  <rfmt sheetId="1" sqref="C173" start="0" length="2147483647">
    <dxf>
      <font>
        <color rgb="FFFF0000"/>
      </font>
    </dxf>
  </rfmt>
  <rcc rId="7413" sId="1">
    <oc r="C178">
      <v>423997</v>
    </oc>
    <nc r="C178">
      <v>400199</v>
    </nc>
  </rcc>
  <rfmt sheetId="1" sqref="C178" start="0" length="2147483647">
    <dxf>
      <font>
        <color rgb="FFFF0000"/>
      </font>
    </dxf>
  </rfmt>
  <rcc rId="7414" sId="1">
    <oc r="C176">
      <v>334659</v>
    </oc>
    <nc r="C176">
      <v>336670</v>
    </nc>
  </rcc>
  <rfmt sheetId="1" sqref="C176" start="0" length="2147483647">
    <dxf>
      <font>
        <color rgb="FFFF0000"/>
      </font>
    </dxf>
  </rfmt>
  <rcc rId="7415" sId="1">
    <oc r="C169">
      <v>240800</v>
    </oc>
    <nc r="C169">
      <v>238354</v>
    </nc>
  </rcc>
  <rfmt sheetId="1" sqref="C169" start="0" length="2147483647">
    <dxf>
      <font>
        <color rgb="FFFF0000"/>
      </font>
    </dxf>
  </rfmt>
  <rcc rId="7416" sId="1">
    <oc r="C175">
      <v>101386</v>
    </oc>
    <nc r="C175">
      <v>109958</v>
    </nc>
  </rcc>
  <rfmt sheetId="1" sqref="C175" start="0" length="2147483647">
    <dxf>
      <font>
        <color rgb="FFFF0000"/>
      </font>
    </dxf>
  </rfmt>
  <rcc rId="7417" sId="1">
    <oc r="C114">
      <v>33085</v>
    </oc>
    <nc r="C114">
      <v>27272</v>
    </nc>
  </rcc>
  <rfmt sheetId="1" sqref="C114" start="0" length="2147483647">
    <dxf>
      <font>
        <color rgb="FFFF0000"/>
      </font>
    </dxf>
  </rfmt>
  <rcc rId="7418" sId="1">
    <oc r="C180">
      <v>41530</v>
    </oc>
    <nc r="C180">
      <v>57082</v>
    </nc>
  </rcc>
  <rfmt sheetId="1" sqref="C180" start="0" length="2147483647">
    <dxf>
      <font>
        <color rgb="FFFF0000"/>
      </font>
    </dxf>
  </rfmt>
  <rcc rId="7419" sId="1">
    <oc r="C193">
      <v>49891</v>
    </oc>
    <nc r="C193">
      <v>76140</v>
    </nc>
  </rcc>
  <rcc rId="7420" sId="1">
    <oc r="C194">
      <v>43075</v>
    </oc>
    <nc r="C194">
      <v>54237</v>
    </nc>
  </rcc>
  <rfmt sheetId="1" sqref="C194" start="0" length="2147483647">
    <dxf>
      <font>
        <color rgb="FFFF0000"/>
      </font>
    </dxf>
  </rfmt>
  <rcc rId="7421" sId="1">
    <oc r="C165">
      <v>360971</v>
    </oc>
    <nc r="C165">
      <v>394600</v>
    </nc>
  </rcc>
  <rfmt sheetId="1" sqref="C165" start="0" length="2147483647">
    <dxf>
      <font>
        <color rgb="FFFF0000"/>
      </font>
    </dxf>
  </rfmt>
  <rcc rId="7422" sId="1">
    <oc r="C166">
      <v>149737</v>
    </oc>
    <nc r="C166">
      <v>158280</v>
    </nc>
  </rcc>
  <rfmt sheetId="1" sqref="C166" start="0" length="2147483647">
    <dxf>
      <font>
        <color rgb="FFFF0000"/>
      </font>
    </dxf>
  </rfmt>
  <rcc rId="7423" sId="1">
    <oc r="C167">
      <v>497831</v>
    </oc>
    <nc r="C167">
      <v>486223</v>
    </nc>
  </rcc>
  <rfmt sheetId="1" sqref="C167" start="0" length="2147483647">
    <dxf>
      <font>
        <color rgb="FFFF0000"/>
      </font>
    </dxf>
  </rfmt>
  <rcc rId="7424" sId="1">
    <oc r="C172">
      <v>8760</v>
    </oc>
    <nc r="C172"/>
  </rcc>
  <rcc rId="7425" sId="1">
    <oc r="C189">
      <v>4269205.8899999997</v>
    </oc>
    <nc r="C189">
      <v>4269206</v>
    </nc>
  </rcc>
  <rfmt sheetId="1" sqref="C189" start="0" length="2147483647">
    <dxf>
      <font>
        <color rgb="FFFF0000"/>
      </font>
    </dxf>
  </rfmt>
  <rfmt sheetId="1" sqref="C189:C190" start="0" length="2147483647">
    <dxf>
      <font>
        <color theme="4"/>
      </font>
    </dxf>
  </rfmt>
  <rcc rId="7426" sId="1">
    <oc r="C196">
      <v>13147</v>
    </oc>
    <nc r="C196">
      <v>10673</v>
    </nc>
  </rcc>
  <rfmt sheetId="1" sqref="C196" start="0" length="2147483647">
    <dxf>
      <font>
        <color theme="4"/>
      </font>
    </dxf>
  </rfmt>
  <rfmt sheetId="1" sqref="C196" start="0" length="2147483647">
    <dxf>
      <font>
        <color rgb="FFFF0000"/>
      </font>
    </dxf>
  </rfmt>
  <rcc rId="7427" sId="1">
    <oc r="C191">
      <v>10728</v>
    </oc>
    <nc r="C191">
      <v>10521</v>
    </nc>
  </rcc>
  <rfmt sheetId="1" sqref="C191" start="0" length="2147483647">
    <dxf>
      <font>
        <color rgb="FFFF0000"/>
      </font>
    </dxf>
  </rfmt>
  <rcc rId="7428" sId="1">
    <nc r="C187">
      <v>5552</v>
    </nc>
  </rcc>
  <rfmt sheetId="1" sqref="C187" start="0" length="2147483647">
    <dxf>
      <font>
        <color rgb="FFFF0000"/>
      </font>
    </dxf>
  </rfmt>
  <rfmt sheetId="1" sqref="C186" start="0" length="2147483647">
    <dxf>
      <font>
        <color rgb="FFFF0000"/>
      </font>
    </dxf>
  </rfmt>
  <rfmt sheetId="1" sqref="C193" start="0" length="2147483647">
    <dxf>
      <font>
        <color rgb="FFFF0000"/>
      </font>
    </dxf>
  </rfmt>
  <rcc rId="7429" sId="1">
    <oc r="C174">
      <v>29992</v>
    </oc>
    <nc r="C174">
      <v>5328</v>
    </nc>
  </rcc>
  <rfmt sheetId="1" sqref="C174" start="0" length="2147483647">
    <dxf>
      <font>
        <color rgb="FFFF0000"/>
      </font>
    </dxf>
  </rfmt>
  <rfmt sheetId="1" sqref="C192" start="0" length="2147483647">
    <dxf>
      <font>
        <color rgb="FFFF0000"/>
      </font>
    </dxf>
  </rfmt>
  <rcc rId="7430" sId="1">
    <oc r="C192">
      <v>15376</v>
    </oc>
    <nc r="C192">
      <v>15453</v>
    </nc>
  </rcc>
  <rcc rId="7431" sId="1">
    <oc r="C186">
      <v>25972</v>
    </oc>
    <nc r="C186">
      <v>16787</v>
    </nc>
  </rcc>
</revisions>
</file>

<file path=xl/revisions/revisionLog15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18:C219" start="0" length="2147483647">
    <dxf>
      <font>
        <color rgb="FFFF0000"/>
      </font>
    </dxf>
  </rfmt>
  <rcc rId="7432" sId="1">
    <oc r="C221">
      <v>-1500000</v>
    </oc>
    <nc r="C221">
      <v>4925765</v>
    </nc>
  </rcc>
  <rfmt sheetId="1" sqref="C221" start="0" length="2147483647">
    <dxf>
      <font>
        <color rgb="FFFF0000"/>
      </font>
    </dxf>
  </rfmt>
</revisions>
</file>

<file path=xl/revisions/revisionLog15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33" sId="1">
    <oc r="C181">
      <v>204833</v>
    </oc>
    <nc r="C181">
      <v>194555</v>
    </nc>
  </rcc>
  <rfmt sheetId="1" sqref="C181" start="0" length="2147483647">
    <dxf>
      <font>
        <color rgb="FFFF0000"/>
      </font>
    </dxf>
  </rfmt>
  <rcc rId="7434" sId="1">
    <oc r="C182">
      <v>48918</v>
    </oc>
    <nc r="C182">
      <v>34823</v>
    </nc>
  </rcc>
  <rfmt sheetId="1" sqref="C182" start="0" length="2147483647">
    <dxf>
      <font>
        <color rgb="FFFF0000"/>
      </font>
    </dxf>
  </rfmt>
  <rcc rId="7435" sId="1">
    <oc r="C184">
      <v>137809</v>
    </oc>
    <nc r="C184">
      <v>98525</v>
    </nc>
  </rcc>
  <rfmt sheetId="1" sqref="C184" start="0" length="2147483647">
    <dxf>
      <font>
        <color rgb="FFFF0000"/>
      </font>
    </dxf>
  </rfmt>
  <rcc rId="7436" sId="1">
    <oc r="C185">
      <v>187944</v>
    </oc>
    <nc r="C185">
      <v>193791</v>
    </nc>
  </rcc>
  <rfmt sheetId="1" sqref="C185" start="0" length="2147483647">
    <dxf>
      <font>
        <color rgb="FFFF0000"/>
      </font>
    </dxf>
  </rfmt>
</revisions>
</file>

<file path=xl/revisions/revisionLog15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37" sId="1">
    <oc r="C190">
      <v>461417</v>
    </oc>
    <nc r="C190">
      <v>465025</v>
    </nc>
  </rcc>
  <rcc rId="7438" sId="1">
    <oc r="C189">
      <v>4269206</v>
    </oc>
    <nc r="C189">
      <v>3804181</v>
    </nc>
  </rcc>
  <rfmt sheetId="1" sqref="C189:C190" start="0" length="2147483647">
    <dxf>
      <font>
        <color rgb="FFFF0000"/>
      </font>
    </dxf>
  </rfmt>
  <rcv guid="{3A56BBDD-68CD-4AEA-B9E4-12391459D4C4}" action="delete"/>
  <rcv guid="{3A56BBDD-68CD-4AEA-B9E4-12391459D4C4}" action="add"/>
</revisions>
</file>

<file path=xl/revisions/revisionLog15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9" sId="1">
    <oc r="H184">
      <v>218000</v>
    </oc>
    <nc r="H184">
      <v>258000</v>
    </nc>
  </rcc>
  <rcc rId="1220" sId="1">
    <oc r="O184" t="inlineStr">
      <is>
        <t>Penkule+Zvaniņš=mūzikas skola</t>
      </is>
    </oc>
    <nc r="O184" t="inlineStr">
      <is>
        <t>Penkule+Zvaniņš+mūzikas skola+Gaurata iela</t>
      </is>
    </nc>
  </rcc>
</revisions>
</file>

<file path=xl/revisions/revisionLog15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39" sId="1">
    <nc r="K163">
      <v>1400</v>
    </nc>
  </rcc>
  <rcc rId="7440" sId="1">
    <oc r="H163">
      <v>58318</v>
    </oc>
    <nc r="H163">
      <v>59718</v>
    </nc>
  </rcc>
</revisions>
</file>

<file path=xl/revisions/revisionLog15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1" sId="1">
    <oc r="H61">
      <v>24750</v>
    </oc>
    <nc r="H61">
      <v>19250</v>
    </nc>
  </rcc>
</revisions>
</file>

<file path=xl/revisions/revisionLog15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2" sId="1">
    <oc r="K73">
      <v>1048793</v>
    </oc>
    <nc r="K73">
      <v>1250364</v>
    </nc>
  </rcc>
  <rcv guid="{3A56BBDD-68CD-4AEA-B9E4-12391459D4C4}" action="delete"/>
  <rcv guid="{3A56BBDD-68CD-4AEA-B9E4-12391459D4C4}" action="add"/>
</revisions>
</file>

<file path=xl/revisions/revisionLog15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3" sId="1">
    <oc r="F188">
      <v>2316684</v>
    </oc>
    <nc r="F188">
      <v>2542004</v>
    </nc>
  </rcc>
  <rcc rId="7444" sId="1">
    <oc r="G188">
      <v>558089</v>
    </oc>
    <nc r="G188">
      <v>612369</v>
    </nc>
  </rcc>
  <rcv guid="{CFE03FCF-A4D8-435A-8A9B-0544466F5A93}" action="delete"/>
  <rcv guid="{CFE03FCF-A4D8-435A-8A9B-0544466F5A93}" action="add"/>
</revisions>
</file>

<file path=xl/revisions/revisionLog15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5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6" sId="1">
    <oc r="F171">
      <v>1444348</v>
    </oc>
    <nc r="F171">
      <v>1414124</v>
    </nc>
  </rcc>
  <rcc rId="7447" sId="1">
    <oc r="G171">
      <v>347943</v>
    </oc>
    <nc r="G171">
      <v>340662</v>
    </nc>
  </rcc>
</revisions>
</file>

<file path=xl/revisions/revisionLog15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8" sId="1">
    <nc r="H186">
      <v>10393</v>
    </nc>
  </rcc>
</revisions>
</file>

<file path=xl/revisions/revisionLog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K31">
    <dxf>
      <fill>
        <patternFill patternType="solid">
          <bgColor theme="0"/>
        </patternFill>
      </fill>
    </dxf>
  </rfmt>
  <rfmt sheetId="1" sqref="K31">
    <dxf>
      <fill>
        <patternFill>
          <bgColor theme="9" tint="0.39997558519241921"/>
        </patternFill>
      </fill>
    </dxf>
  </rfmt>
  <rfmt sheetId="1" sqref="H97">
    <dxf>
      <fill>
        <patternFill>
          <bgColor theme="9" tint="0.39997558519241921"/>
        </patternFill>
      </fill>
    </dxf>
  </rfmt>
  <rfmt sheetId="1" sqref="H184">
    <dxf>
      <fill>
        <patternFill patternType="solid">
          <bgColor theme="9" tint="0.39997558519241921"/>
        </patternFill>
      </fill>
    </dxf>
  </rfmt>
  <rfmt sheetId="1" sqref="K184">
    <dxf>
      <fill>
        <patternFill patternType="solid">
          <bgColor theme="9" tint="0.39997558519241921"/>
        </patternFill>
      </fill>
    </dxf>
  </rfmt>
</revisions>
</file>

<file path=xl/revisions/revisionLog15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49" sId="1">
    <oc r="B191" t="inlineStr">
      <is>
        <t>PII Valodiņa Erasmus projekts</t>
      </is>
    </oc>
    <nc r="B191" t="inlineStr">
      <is>
        <t>Dobeles sākumskola  Erasmus projekts</t>
      </is>
    </nc>
  </rcc>
  <rcc rId="7450" sId="1">
    <nc r="H191">
      <v>6983</v>
    </nc>
  </rcc>
  <rcv guid="{CFE03FCF-A4D8-435A-8A9B-0544466F5A93}" action="delete"/>
  <rcv guid="{CFE03FCF-A4D8-435A-8A9B-0544466F5A93}" action="add"/>
</revisions>
</file>

<file path=xl/revisions/revisionLog15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51" sId="1">
    <oc r="B187" t="inlineStr">
      <is>
        <t>Mākslas skola ERASMUS</t>
      </is>
    </oc>
    <nc r="B187" t="inlineStr">
      <is>
        <t>Bērupes ERASMUS projekts</t>
      </is>
    </nc>
  </rcc>
  <rcc rId="7452" sId="1">
    <nc r="H187">
      <v>14192</v>
    </nc>
  </rcc>
</revisions>
</file>

<file path=xl/revisions/revisionLog15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53" sId="1">
    <nc r="F194">
      <v>8059</v>
    </nc>
  </rcc>
  <rcc rId="7454" sId="1">
    <nc r="G194">
      <v>1941</v>
    </nc>
  </rcc>
  <rcc rId="7455" sId="1">
    <nc r="H194">
      <v>8376</v>
    </nc>
  </rcc>
  <rcc rId="7456" sId="1">
    <nc r="F193">
      <v>8059</v>
    </nc>
  </rcc>
  <rcc rId="7457" sId="1">
    <nc r="G193">
      <v>1941</v>
    </nc>
  </rcc>
  <rcc rId="7458" sId="1">
    <nc r="H193">
      <v>9721</v>
    </nc>
  </rcc>
</revisions>
</file>

<file path=xl/revisions/revisionLog15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59" sId="1">
    <nc r="F180">
      <v>20952</v>
    </nc>
  </rcc>
  <rcc rId="7460" sId="1">
    <nc r="G180">
      <v>5048</v>
    </nc>
  </rcc>
  <rcc rId="7461" sId="1">
    <nc r="H180">
      <v>8972</v>
    </nc>
  </rcc>
</revisions>
</file>

<file path=xl/revisions/revisionLog15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2" sId="1">
    <nc r="F174">
      <v>1000</v>
    </nc>
  </rcc>
  <rcc rId="7463" sId="1">
    <nc r="G174">
      <v>241</v>
    </nc>
  </rcc>
  <rcc rId="7464" sId="1">
    <nc r="H174">
      <v>2497</v>
    </nc>
  </rcc>
</revisions>
</file>

<file path=xl/revisions/revisionLog15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5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6" sId="1">
    <nc r="M165">
      <v>151</v>
    </nc>
  </rcc>
</revisions>
</file>

<file path=xl/revisions/revisionLog15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7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8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1" sId="1">
    <oc r="D210">
      <f>'\\DC1\Finanses\[Ienemumi 1 pielik 2016_2017.xls]Sheet1'!$C$113</f>
    </oc>
    <nc r="D210">
      <f>'\\DC1\Finanses\[Ienemumi 1 pielik 2016_2017.xls]Sheet1'!$C$113</f>
    </nc>
  </rcc>
</revisions>
</file>

<file path=xl/revisions/revisionLog15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9" sId="1">
    <oc r="G170">
      <v>543517</v>
    </oc>
    <nc r="G170">
      <v>545237</v>
    </nc>
  </rcc>
</revisions>
</file>

<file path=xl/revisions/revisionLog15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70" sId="1">
    <nc r="F146">
      <v>476497</v>
    </nc>
  </rcc>
  <rcc rId="7471" sId="1">
    <nc r="G146">
      <v>115788</v>
    </nc>
  </rcc>
  <rcc rId="7472" sId="1">
    <nc r="F147">
      <v>404628</v>
    </nc>
  </rcc>
  <rcc rId="7473" sId="1">
    <nc r="G147">
      <v>101875</v>
    </nc>
  </rcc>
  <rcc rId="7474" sId="1">
    <nc r="F148">
      <v>384690</v>
    </nc>
  </rcc>
  <rcc rId="7475" sId="1">
    <nc r="G148">
      <v>93372</v>
    </nc>
  </rcc>
  <rcc rId="7476" sId="1">
    <nc r="F153">
      <v>196334</v>
    </nc>
  </rcc>
  <rcc rId="7477" sId="1">
    <nc r="G153">
      <v>47728</v>
    </nc>
  </rcc>
</revisions>
</file>

<file path=xl/revisions/revisionLog15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78" sId="1">
    <nc r="F150">
      <v>207481</v>
    </nc>
  </rcc>
  <rcc rId="7479" sId="1">
    <nc r="G150">
      <v>50733</v>
    </nc>
  </rcc>
  <rcc rId="7480" sId="1">
    <nc r="F149">
      <v>184996</v>
    </nc>
  </rcc>
  <rcc rId="7481" sId="1">
    <nc r="G149">
      <v>44996</v>
    </nc>
  </rcc>
  <rcc rId="7482" sId="1">
    <nc r="F151">
      <v>139228</v>
    </nc>
  </rcc>
  <rcc rId="7483" sId="1">
    <nc r="G151">
      <v>33970</v>
    </nc>
  </rcc>
  <rcc rId="7484" sId="1">
    <nc r="F152">
      <v>115011</v>
    </nc>
  </rcc>
  <rcc rId="7485" sId="1">
    <nc r="G152">
      <v>28306</v>
    </nc>
  </rcc>
</revisions>
</file>

<file path=xl/revisions/revisionLog15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86" sId="1">
    <nc r="F155">
      <v>799379</v>
    </nc>
  </rcc>
  <rcc rId="7487" sId="1">
    <nc r="G155">
      <v>195570</v>
    </nc>
  </rcc>
  <rcc rId="7488" sId="1">
    <nc r="F154">
      <v>537284</v>
    </nc>
  </rcc>
  <rcc rId="7489" sId="1">
    <nc r="G154">
      <v>130126</v>
    </nc>
  </rcc>
</revisions>
</file>

<file path=xl/revisions/revisionLog15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90" sId="1">
    <nc r="F156">
      <v>343929</v>
    </nc>
  </rcc>
  <rcc rId="7491" sId="1">
    <nc r="G156">
      <v>83283</v>
    </nc>
  </rcc>
  <rcc rId="7492" sId="1">
    <nc r="F159">
      <v>110657</v>
    </nc>
  </rcc>
  <rcc rId="7493" sId="1">
    <nc r="G159">
      <v>27088</v>
    </nc>
  </rcc>
  <rcc rId="7494" sId="1">
    <nc r="F162">
      <v>138143</v>
    </nc>
  </rcc>
  <rcc rId="7495" sId="1">
    <nc r="G162">
      <v>34779</v>
    </nc>
  </rcc>
  <rcc rId="7496" sId="1">
    <nc r="F160">
      <v>333908</v>
    </nc>
  </rcc>
  <rcc rId="7497" sId="1">
    <nc r="G160">
      <v>80869</v>
    </nc>
  </rcc>
  <rcc rId="7498" sId="1">
    <nc r="F157">
      <v>145215</v>
    </nc>
  </rcc>
  <rcc rId="7499" sId="1">
    <nc r="G157">
      <v>35413</v>
    </nc>
  </rcc>
  <rcc rId="7500" sId="1">
    <nc r="F158">
      <v>143302</v>
    </nc>
  </rcc>
  <rcc rId="7501" sId="1">
    <nc r="G158">
      <v>34952</v>
    </nc>
  </rcc>
  <rcc rId="7502" sId="1">
    <nc r="F161">
      <v>166268</v>
    </nc>
  </rcc>
  <rcc rId="7503" sId="1">
    <nc r="G161">
      <v>40653</v>
    </nc>
  </rcc>
</revisions>
</file>

<file path=xl/revisions/revisionLog15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04" sId="1">
    <oc r="F166">
      <v>30678</v>
    </oc>
    <nc r="F166">
      <v>105229</v>
    </nc>
  </rcc>
  <rcc rId="7505" sId="1">
    <oc r="G166">
      <v>7390</v>
    </oc>
    <nc r="G166">
      <v>26209</v>
    </nc>
  </rcc>
  <rcc rId="7506" sId="1">
    <oc r="F165">
      <v>197505</v>
    </oc>
    <nc r="F165">
      <v>297262</v>
    </nc>
  </rcc>
  <rcc rId="7507" sId="1">
    <oc r="G165">
      <v>47579</v>
    </oc>
    <nc r="G165">
      <v>72360</v>
    </nc>
  </rcc>
  <rcc rId="7508" sId="1">
    <nc r="F167">
      <v>273209</v>
    </nc>
  </rcc>
  <rcc rId="7509" sId="1">
    <nc r="G167">
      <v>66245</v>
    </nc>
  </rcc>
  <rcc rId="7510" sId="1">
    <nc r="F169">
      <v>157153</v>
    </nc>
  </rcc>
  <rcc rId="7511" sId="1">
    <nc r="G169">
      <v>38861</v>
    </nc>
  </rcc>
  <rcc rId="7512" sId="1">
    <nc r="F164">
      <v>487954</v>
    </nc>
  </rcc>
  <rcc rId="7513" sId="1">
    <nc r="G164">
      <v>117976</v>
    </nc>
  </rcc>
  <rcc rId="7514" sId="1">
    <oc r="F163">
      <v>107623</v>
    </oc>
    <nc r="F163">
      <v>337058</v>
    </nc>
  </rcc>
  <rcc rId="7515" sId="1">
    <oc r="G163">
      <v>25926</v>
    </oc>
    <nc r="G163">
      <v>81197</v>
    </nc>
  </rcc>
</revisions>
</file>

<file path=xl/revisions/revisionLog15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16" sId="1">
    <oc r="F170">
      <v>2179669</v>
    </oc>
    <nc r="F170"/>
  </rcc>
  <rcc rId="7517" sId="1">
    <oc r="G170">
      <v>545237</v>
    </oc>
    <nc r="G170"/>
  </rcc>
  <rcc rId="7518" sId="1">
    <oc r="G171">
      <v>340662</v>
    </oc>
    <nc r="G171"/>
  </rcc>
  <rcc rId="7519" sId="1">
    <oc r="F171">
      <v>1414124</v>
    </oc>
    <nc r="F171"/>
  </rcc>
  <rcc rId="7520" sId="1">
    <oc r="F188">
      <v>2542004</v>
    </oc>
    <nc r="F188"/>
  </rcc>
  <rcc rId="7521" sId="1">
    <oc r="G188">
      <v>612369</v>
    </oc>
    <nc r="G188"/>
  </rcc>
</revisions>
</file>

<file path=xl/revisions/revisionLog15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2" sId="1">
    <oc r="O221">
      <f>'\\DC1\Finanses\BUDZETS_2020\BUDZETS_2020\[Pamatbudzeta_ienemumi 1 pielik _2020.xls]Sheet1'!$I$117</f>
    </oc>
    <nc r="O221">
      <f>'\\DC1\Finanses\BUDZETS_2020\BUDZETS_2020\[Pamatbudzeta_ienemumi 1 pielik _2020.xls]Sheet1'!$I$117</f>
    </nc>
  </rcc>
</revisions>
</file>

<file path=xl/revisions/revisionLog15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9:N99" start="0" length="2147483647">
    <dxf>
      <font>
        <color auto="1"/>
      </font>
    </dxf>
  </rfmt>
  <rfmt sheetId="1" sqref="B136:N136" start="0" length="2147483647">
    <dxf>
      <font>
        <color auto="1"/>
      </font>
    </dxf>
  </rfmt>
  <rfmt sheetId="1" sqref="B170:B171" start="0" length="2147483647">
    <dxf>
      <font>
        <color auto="1"/>
      </font>
    </dxf>
  </rfmt>
  <rcc rId="7523" sId="1">
    <oc r="B188" t="inlineStr">
      <is>
        <r>
          <t xml:space="preserve">Labvēlīgas vides veidošana Dobeles novadā </t>
        </r>
        <r>
          <rPr>
            <sz val="10"/>
            <color rgb="FFFF0000"/>
            <rFont val="Times New Roman"/>
            <family val="1"/>
            <charset val="186"/>
          </rPr>
          <t>ALGAS VB</t>
        </r>
      </is>
    </oc>
    <nc r="B188" t="inlineStr">
      <is>
        <t xml:space="preserve">Labvēlīgas vides veidošana Dobeles novadā </t>
      </is>
    </nc>
  </rcc>
  <rcv guid="{CFE03FCF-A4D8-435A-8A9B-0544466F5A93}" action="delete"/>
  <rcv guid="{CFE03FCF-A4D8-435A-8A9B-0544466F5A93}" action="add"/>
</revisions>
</file>

<file path=xl/revisions/revisionLog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2" sId="1">
    <oc r="K188">
      <v>5000</v>
    </oc>
    <nc r="K188">
      <v>52916</v>
    </nc>
  </rcc>
</revisions>
</file>

<file path=xl/revisions/revisionLog15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4" sId="1">
    <nc r="H212">
      <v>60000</v>
    </nc>
  </rcc>
  <rcc rId="7525" sId="1">
    <nc r="O212" t="inlineStr">
      <is>
        <t>ģimeniska vide+Di</t>
      </is>
    </nc>
  </rcc>
  <rcv guid="{3A56BBDD-68CD-4AEA-B9E4-12391459D4C4}" action="delete"/>
  <rcv guid="{3A56BBDD-68CD-4AEA-B9E4-12391459D4C4}" action="add"/>
</revisions>
</file>

<file path=xl/revisions/revisionLog15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6" sId="1">
    <oc r="H212">
      <v>60000</v>
    </oc>
    <nc r="H212"/>
  </rcc>
  <rcc rId="7527" sId="1">
    <oc r="O212" t="inlineStr">
      <is>
        <t>ģimeniska vide+Di</t>
      </is>
    </oc>
    <nc r="O212"/>
  </rcc>
  <rcc rId="7528" sId="1">
    <oc r="H198">
      <v>72888</v>
    </oc>
    <nc r="H198">
      <v>132888</v>
    </nc>
  </rcc>
</revisions>
</file>

<file path=xl/revisions/revisionLog15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9" sId="1">
    <oc r="F72">
      <v>97068</v>
    </oc>
    <nc r="F72">
      <v>102415</v>
    </nc>
  </rcc>
  <rcc rId="7530" sId="1">
    <oc r="G72">
      <v>23384</v>
    </oc>
    <nc r="G72">
      <v>24672</v>
    </nc>
  </rcc>
</revisions>
</file>

<file path=xl/revisions/revisionLog15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1" sId="1">
    <oc r="H99">
      <v>435400</v>
    </oc>
    <nc r="H99">
      <v>415400</v>
    </nc>
  </rcc>
  <rcv guid="{CFE03FCF-A4D8-435A-8A9B-0544466F5A93}" action="delete"/>
  <rcv guid="{CFE03FCF-A4D8-435A-8A9B-0544466F5A93}" action="add"/>
</revisions>
</file>

<file path=xl/revisions/revisionLog15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2" sId="1">
    <oc r="B186" t="inlineStr">
      <is>
        <t>Bērzupes ERASMUS projekts</t>
      </is>
    </oc>
    <nc r="B186" t="inlineStr">
      <is>
        <t>Bērzupes ERASMUS projekts - stratēģiskās skolu apmaiņas partnerības</t>
      </is>
    </nc>
  </rcc>
  <rcv guid="{CFE03FCF-A4D8-435A-8A9B-0544466F5A93}" action="delete"/>
  <rcv guid="{CFE03FCF-A4D8-435A-8A9B-0544466F5A93}" action="add"/>
</revisions>
</file>

<file path=xl/revisions/revisionLog15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3" sId="1">
    <nc r="H30">
      <v>30</v>
    </nc>
  </rcc>
  <rcc rId="7534" sId="1">
    <nc r="F30">
      <v>2810</v>
    </nc>
  </rcc>
  <rcc rId="7535" sId="1">
    <nc r="G30">
      <v>590</v>
    </nc>
  </rcc>
  <rcv guid="{3A56BBDD-68CD-4AEA-B9E4-12391459D4C4}" action="delete"/>
  <rcv guid="{3A56BBDD-68CD-4AEA-B9E4-12391459D4C4}" action="add"/>
</revisions>
</file>

<file path=xl/revisions/revisionLog15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3" sId="1">
    <oc r="C13" t="inlineStr">
      <is>
        <t>2016.g.precizētais plāns</t>
      </is>
    </oc>
    <nc r="C13" t="inlineStr">
      <is>
        <t>2016.g.izpilde</t>
      </is>
    </nc>
  </rcc>
  <rcc rId="1224" sId="1">
    <oc r="C16">
      <v>1566272</v>
    </oc>
    <nc r="C16">
      <v>1505702</v>
    </nc>
  </rcc>
  <rcc rId="1225" sId="1">
    <oc r="C17">
      <v>138450</v>
    </oc>
    <nc r="C17">
      <v>97916</v>
    </nc>
  </rcc>
  <rcc rId="1226" sId="1">
    <oc r="C18">
      <v>100732</v>
    </oc>
    <nc r="C18">
      <v>76171</v>
    </nc>
  </rcc>
  <rcc rId="1227" sId="1">
    <oc r="C19">
      <v>73887</v>
    </oc>
    <nc r="C19">
      <v>60952</v>
    </nc>
  </rcc>
  <rcc rId="1228" sId="1">
    <oc r="C20">
      <v>59701</v>
    </oc>
    <nc r="C20">
      <v>42574</v>
    </nc>
  </rcc>
  <rcc rId="1229" sId="1">
    <oc r="C21">
      <v>76477</v>
    </oc>
    <nc r="C21">
      <v>73266</v>
    </nc>
  </rcc>
  <rcc rId="1230" sId="1">
    <oc r="C22">
      <v>88987</v>
    </oc>
    <nc r="C22">
      <v>74177</v>
    </nc>
  </rcc>
  <rcc rId="1231" sId="1">
    <oc r="C23">
      <v>53298</v>
    </oc>
    <nc r="C23">
      <v>44800</v>
    </nc>
  </rcc>
  <rcc rId="1232" sId="1">
    <oc r="C24">
      <v>95711</v>
    </oc>
    <nc r="C24">
      <v>77321</v>
    </nc>
  </rcc>
  <rcc rId="1233" sId="1">
    <oc r="C25">
      <v>67609</v>
    </oc>
    <nc r="C25">
      <v>60815</v>
    </nc>
  </rcc>
  <rcc rId="1234" sId="1">
    <oc r="C26">
      <v>101169</v>
    </oc>
    <nc r="C26">
      <v>88676</v>
    </nc>
  </rcc>
  <rcc rId="1235" sId="1">
    <oc r="C27">
      <v>44301</v>
    </oc>
    <nc r="C27">
      <v>29393</v>
    </nc>
  </rcc>
  <rcc rId="1236" sId="1">
    <oc r="C28">
      <v>43878</v>
    </oc>
    <nc r="C28">
      <v>43196</v>
    </nc>
  </rcc>
  <rcc rId="1237" sId="1">
    <oc r="C30">
      <v>32775</v>
    </oc>
    <nc r="C30">
      <v>5792</v>
    </nc>
  </rcc>
  <rcc rId="1238" sId="1">
    <nc r="C31">
      <v>0</v>
    </nc>
  </rcc>
  <rcc rId="1239" sId="1">
    <oc r="C33">
      <v>450000</v>
    </oc>
    <nc r="C33">
      <v>0</v>
    </nc>
  </rcc>
  <rcc rId="1240" sId="1">
    <oc r="C37">
      <v>1220</v>
    </oc>
    <nc r="C37">
      <v>454</v>
    </nc>
  </rcc>
  <rcc rId="1241" sId="1">
    <oc r="C38">
      <v>130577</v>
    </oc>
    <nc r="C38">
      <v>115428</v>
    </nc>
  </rcc>
  <rcc rId="1242" sId="1">
    <oc r="C35">
      <v>237798</v>
    </oc>
    <nc r="C35">
      <v>225164</v>
    </nc>
  </rcc>
  <rcc rId="1243" sId="1">
    <oc r="C32">
      <v>100000</v>
    </oc>
    <nc r="C32">
      <v>40564</v>
    </nc>
  </rcc>
  <rcc rId="1244" sId="1">
    <oc r="C40">
      <v>153551</v>
    </oc>
    <nc r="C40">
      <v>121894</v>
    </nc>
  </rcc>
  <rcc rId="1245" sId="1">
    <oc r="C41" t="inlineStr">
      <is>
        <t>78414</t>
      </is>
    </oc>
    <nc r="C41" t="inlineStr">
      <is>
        <t>69167</t>
      </is>
    </nc>
  </rcc>
  <rcc rId="1246" sId="1">
    <oc r="C43">
      <v>312470</v>
    </oc>
    <nc r="C43">
      <v>159956</v>
    </nc>
  </rcc>
  <rcc rId="1247" sId="1">
    <oc r="C42">
      <v>94774</v>
    </oc>
    <nc r="C42">
      <v>78904</v>
    </nc>
  </rcc>
  <rcc rId="1248" sId="1">
    <oc r="C51">
      <v>53025</v>
    </oc>
    <nc r="C51">
      <v>42237</v>
    </nc>
  </rcc>
  <rcc rId="1249" sId="1">
    <oc r="C54">
      <v>263200</v>
    </oc>
    <nc r="C54">
      <v>251456</v>
    </nc>
  </rcc>
  <rcc rId="1250" sId="1">
    <oc r="C56">
      <v>182843</v>
    </oc>
    <nc r="C56">
      <v>182993</v>
    </nc>
  </rcc>
  <rcc rId="1251" sId="1">
    <nc r="C55">
      <v>12224</v>
    </nc>
  </rcc>
</revisions>
</file>

<file path=xl/revisions/revisionLog15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6" sId="1">
    <oc r="H146">
      <v>141050</v>
    </oc>
    <nc r="H146">
      <v>142461</v>
    </nc>
  </rcc>
  <rcc rId="7537" sId="1">
    <oc r="H147">
      <v>148493</v>
    </oc>
    <nc r="H147">
      <v>150142</v>
    </nc>
  </rcc>
  <rcc rId="7538" sId="1">
    <oc r="H149">
      <v>84190</v>
    </oc>
    <nc r="H149">
      <v>84868</v>
    </nc>
  </rcc>
  <rcc rId="7539" sId="1">
    <oc r="H153">
      <v>51697</v>
    </oc>
    <nc r="H153">
      <v>52521</v>
    </nc>
  </rcc>
  <rcc rId="7540" sId="1">
    <oc r="H148">
      <v>127029</v>
    </oc>
    <nc r="H148">
      <v>128495</v>
    </nc>
  </rcc>
  <rcc rId="7541" sId="1">
    <oc r="H150">
      <v>81635</v>
    </oc>
    <nc r="H150">
      <v>82386</v>
    </nc>
  </rcc>
  <rcc rId="7542" sId="1">
    <oc r="H152">
      <v>63685</v>
    </oc>
    <nc r="H152">
      <v>63996</v>
    </nc>
  </rcc>
  <rcc rId="7543" sId="1">
    <oc r="H151">
      <v>50091</v>
    </oc>
    <nc r="H151">
      <v>50604</v>
    </nc>
  </rcc>
  <rcc rId="7544" sId="1">
    <oc r="K154">
      <v>18700</v>
    </oc>
    <nc r="K154">
      <v>22327</v>
    </nc>
  </rcc>
  <rcc rId="7545" sId="1">
    <oc r="K155">
      <v>30999</v>
    </oc>
    <nc r="K155">
      <v>37988</v>
    </nc>
  </rcc>
  <rcc rId="7546" sId="1">
    <oc r="K164">
      <v>27600</v>
    </oc>
    <nc r="K164">
      <v>28754</v>
    </nc>
  </rcc>
  <rcc rId="7547" sId="1">
    <oc r="K159">
      <v>6800</v>
    </oc>
    <nc r="K159">
      <v>7203</v>
    </nc>
  </rcc>
  <rcc rId="7548" sId="1">
    <oc r="K162">
      <v>4438</v>
    </oc>
    <nc r="K162">
      <v>5107</v>
    </nc>
  </rcc>
  <rcc rId="7549" sId="1">
    <oc r="K160">
      <v>9320</v>
    </oc>
    <nc r="K160">
      <v>10392</v>
    </nc>
  </rcc>
  <rcc rId="7550" sId="1">
    <oc r="K157">
      <v>3553</v>
    </oc>
    <nc r="K157">
      <v>4048</v>
    </nc>
  </rcc>
  <rcc rId="7551" sId="1">
    <oc r="K158">
      <v>12235</v>
    </oc>
    <nc r="K158">
      <v>13160</v>
    </nc>
  </rcc>
  <rcc rId="7552" sId="1">
    <oc r="K161">
      <v>4690</v>
    </oc>
    <nc r="K161">
      <v>5597</v>
    </nc>
  </rcc>
  <rcc rId="7553" sId="1">
    <oc r="K156">
      <v>26700</v>
    </oc>
    <nc r="K156">
      <v>29411</v>
    </nc>
  </rcc>
  <rcc rId="7554" sId="1">
    <oc r="H154">
      <v>189936</v>
    </oc>
    <nc r="H154">
      <v>193564</v>
    </nc>
  </rcc>
  <rcc rId="7555" sId="1">
    <oc r="H155">
      <v>412953</v>
    </oc>
    <nc r="H155">
      <v>419942</v>
    </nc>
  </rcc>
  <rcc rId="7556" sId="1">
    <oc r="H164">
      <v>206975</v>
    </oc>
    <nc r="H164">
      <v>208129</v>
    </nc>
  </rcc>
  <rcc rId="7557" sId="1">
    <oc r="H159">
      <v>42194</v>
    </oc>
    <nc r="H159">
      <v>42599</v>
    </nc>
  </rcc>
  <rcc rId="7558" sId="1">
    <oc r="H162">
      <v>83907</v>
    </oc>
    <nc r="H162">
      <v>84740</v>
    </nc>
  </rcc>
  <rcc rId="7559" sId="1">
    <oc r="H160">
      <v>139685</v>
    </oc>
    <nc r="H160">
      <v>141324</v>
    </nc>
  </rcc>
  <rcc rId="7560" sId="1">
    <oc r="H157">
      <v>55164</v>
    </oc>
    <nc r="H157">
      <v>55841</v>
    </nc>
  </rcc>
  <rcc rId="7561" sId="1">
    <oc r="H158">
      <v>64255</v>
    </oc>
    <nc r="H158">
      <v>65180</v>
    </nc>
  </rcc>
  <rcc rId="7562" sId="1">
    <oc r="H161">
      <v>87684</v>
    </oc>
    <nc r="H161">
      <v>88683</v>
    </nc>
  </rcc>
  <rcc rId="7563" sId="1">
    <oc r="H156">
      <v>167407</v>
    </oc>
    <nc r="H156">
      <v>170119</v>
    </nc>
  </rcc>
  <rcv guid="{3A56BBDD-68CD-4AEA-B9E4-12391459D4C4}" action="delete"/>
  <rcv guid="{3A56BBDD-68CD-4AEA-B9E4-12391459D4C4}" action="add"/>
</revisions>
</file>

<file path=xl/revisions/revisionLog15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5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64" sId="1">
    <oc r="O99" t="inlineStr">
      <is>
        <t>remonti</t>
      </is>
    </oc>
    <nc r="O99"/>
  </rcc>
  <rcc rId="7565" sId="1">
    <oc r="O221">
      <f>'\\DC1\Finanses\BUDZETS_2020\BUDZETS_2020\[Pamatbudzeta_ienemumi 1 pielik _2020.xls]Sheet1'!$I$117</f>
    </oc>
    <nc r="O221"/>
  </rcc>
  <rcc rId="7566" sId="1">
    <oc r="O222">
      <f>D216-D221-D220-D219-D218</f>
    </oc>
    <nc r="O222"/>
  </rcc>
  <rcc rId="7567" sId="1">
    <oc r="O224">
      <f>O221-O222</f>
    </oc>
    <nc r="O224"/>
  </rcc>
  <rcc rId="7568" sId="1">
    <oc r="O46" t="inlineStr">
      <is>
        <t>lauku ceļi 2019</t>
      </is>
    </oc>
    <nc r="O46"/>
  </rcc>
  <rcc rId="7569" sId="1">
    <oc r="C46">
      <v>1607635</v>
    </oc>
    <nc r="C46"/>
  </rcc>
  <rfmt sheetId="1" sqref="C46">
    <dxf>
      <fill>
        <patternFill>
          <bgColor theme="0"/>
        </patternFill>
      </fill>
    </dxf>
  </rfmt>
  <rcv guid="{3A56BBDD-68CD-4AEA-B9E4-12391459D4C4}" action="delete"/>
  <rcv guid="{3A56BBDD-68CD-4AEA-B9E4-12391459D4C4}" action="add"/>
</revisions>
</file>

<file path=xl/revisions/revisionLog15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0" sId="1">
    <oc r="N5" t="inlineStr">
      <is>
        <t>saistošajiem noteikumiem Nr.1</t>
      </is>
    </oc>
    <nc r="N5" t="inlineStr">
      <is>
        <t>saistošajiem noteikumiem Nr.2</t>
      </is>
    </nc>
  </rcc>
</revisions>
</file>

<file path=xl/revisions/revisionLog15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1" sId="1">
    <oc r="N5" t="inlineStr">
      <is>
        <t>saistošajiem noteikumiem Nr.2</t>
      </is>
    </oc>
    <nc r="N5" t="inlineStr">
      <is>
        <t>saistošajiem noteikumiem Nr.3</t>
      </is>
    </nc>
  </rcc>
  <rcv guid="{3A56BBDD-68CD-4AEA-B9E4-12391459D4C4}" action="delete"/>
  <rcv guid="{3A56BBDD-68CD-4AEA-B9E4-12391459D4C4}" action="add"/>
</revisions>
</file>

<file path=xl/revisions/revisionLog15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Sheet1!$74:$74,Sheet1!$94:$94,Sheet1!$97:$97</formula>
  </rdn>
  <rcv guid="{3A56BBDD-68CD-4AEA-B9E4-12391459D4C4}" action="add"/>
</revisions>
</file>

<file path=xl/revisions/revisionLog15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Sheet1!$74:$74,Sheet1!$94:$94,Sheet1!$97:$97</formula>
    <oldFormula>Sheet1!$74:$74,Sheet1!$94:$94,Sheet1!$97:$97</oldFormula>
  </rdn>
  <rcv guid="{3A56BBDD-68CD-4AEA-B9E4-12391459D4C4}" action="add"/>
</revisions>
</file>

<file path=xl/revisions/revisionLog15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" sId="1">
    <oc r="C59">
      <v>33258</v>
    </oc>
    <nc r="C59">
      <v>33034</v>
    </nc>
  </rcc>
  <rcc rId="1253" sId="1">
    <oc r="C60">
      <v>6675</v>
    </oc>
    <nc r="C60">
      <v>3279</v>
    </nc>
  </rcc>
  <rcc rId="1254" sId="1">
    <oc r="C61">
      <v>114650</v>
    </oc>
    <nc r="C61">
      <v>106780</v>
    </nc>
  </rcc>
  <rcc rId="1255" sId="1">
    <oc r="C62">
      <v>7252</v>
    </oc>
    <nc r="C62">
      <v>6573</v>
    </nc>
  </rcc>
  <rcc rId="1256" sId="1">
    <oc r="C63">
      <v>25138</v>
    </oc>
    <nc r="C63">
      <v>18958</v>
    </nc>
  </rcc>
  <rcc rId="1257" sId="1">
    <oc r="C64">
      <v>20044</v>
    </oc>
    <nc r="C64">
      <v>17452</v>
    </nc>
  </rcc>
  <rcc rId="1258" sId="1">
    <oc r="C65">
      <v>24041</v>
    </oc>
    <nc r="C65">
      <v>25862</v>
    </nc>
  </rcc>
  <rcc rId="1259" sId="1">
    <oc r="C66">
      <v>4783</v>
    </oc>
    <nc r="C66">
      <v>3177</v>
    </nc>
  </rcc>
  <rcc rId="1260" sId="1">
    <oc r="C67">
      <v>22912</v>
    </oc>
    <nc r="C67">
      <v>16546</v>
    </nc>
  </rcc>
  <rcc rId="1261" sId="1">
    <oc r="C68">
      <v>5760</v>
    </oc>
    <nc r="C68">
      <v>3382</v>
    </nc>
  </rcc>
</revisions>
</file>

<file path=xl/revisions/revisionLog15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574" sId="1" ref="C1:C1048576" action="deleteCol">
    <undo index="65535" exp="area" ref3D="1" dr="$A$97:$XFD$97" dn="Z_3A56BBDD_68CD_4AEA_B9E4_12391459D4C4_.wvu.Rows" sId="1"/>
    <undo index="65535" exp="area" ref3D="1" dr="$A$94:$XFD$94" dn="Z_3A56BBDD_68CD_4AEA_B9E4_12391459D4C4_.wvu.Rows" sId="1"/>
    <undo index="1" exp="area" ref3D="1" dr="$A$74:$XFD$74" dn="Z_3A56BBDD_68CD_4AEA_B9E4_12391459D4C4_.wvu.Rows" sId="1"/>
    <rfmt sheetId="1" xfDxf="1" sqref="C1:C1048576" start="0" length="0">
      <dxf>
        <font>
          <name val="Times New Roman"/>
          <family val="1"/>
        </font>
        <alignment horizontal="right"/>
      </dxf>
    </rfmt>
    <rfmt sheetId="1" sqref="C1" start="0" length="0">
      <dxf>
        <font>
          <b/>
          <sz val="12"/>
          <name val="Times New Roman"/>
          <family val="1"/>
        </font>
        <alignment horizontal="center"/>
      </dxf>
    </rfmt>
    <rfmt sheetId="1" sqref="C2" start="0" length="0">
      <dxf>
        <font>
          <b/>
          <sz val="12"/>
          <name val="Times New Roman"/>
          <family val="1"/>
        </font>
      </dxf>
    </rfmt>
    <rfmt sheetId="1" sqref="C3" start="0" length="0">
      <dxf>
        <font>
          <b/>
          <sz val="12"/>
          <name val="Times New Roman"/>
          <family val="1"/>
        </font>
      </dxf>
    </rfmt>
    <rfmt sheetId="1" sqref="C5" start="0" length="0">
      <dxf>
        <font>
          <i/>
          <name val="Times New Roman"/>
          <family val="1"/>
        </font>
        <alignment vertical="center" wrapText="1"/>
      </dxf>
    </rfmt>
    <rfmt sheetId="1" sqref="C6" start="0" length="0">
      <dxf>
        <alignment vertical="center" wrapText="1"/>
      </dxf>
    </rfmt>
    <rfmt sheetId="1" sqref="C7" start="0" length="0">
      <dxf>
        <alignment vertical="center" wrapText="1"/>
      </dxf>
    </rfmt>
    <rfmt sheetId="1" sqref="C8" start="0" length="0">
      <dxf>
        <alignment vertical="center" wrapText="1"/>
      </dxf>
    </rfmt>
    <rfmt sheetId="1" sqref="C9" start="0" length="0">
      <dxf>
        <alignment vertical="center" wrapText="1"/>
      </dxf>
    </rfmt>
    <rfmt sheetId="1" sqref="C10" start="0" length="0">
      <dxf>
        <font>
          <b/>
          <sz val="12"/>
          <name val="Times New Roman"/>
          <family val="1"/>
        </font>
        <alignment horizontal="center"/>
      </dxf>
    </rfmt>
    <rfmt sheetId="1" sqref="C11" start="0" length="0">
      <dxf>
        <font>
          <b/>
          <name val="Times New Roman"/>
          <family val="1"/>
        </font>
      </dxf>
    </rfmt>
    <rfmt sheetId="1" sqref="C12" start="0" length="0">
      <dxf>
        <font>
          <b/>
          <name val="Times New Roman"/>
          <family val="1"/>
        </font>
      </dxf>
    </rfmt>
    <rcc rId="0" sId="1" dxf="1">
      <nc r="C13" t="inlineStr">
        <is>
          <t>2019.g.</t>
        </is>
      </nc>
      <ndxf>
        <font>
          <b/>
          <i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14" t="inlineStr">
        <is>
          <t>izpilde</t>
        </is>
      </nc>
      <ndxf>
        <font>
          <i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5">
        <f>SUM(C16:C30)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">
        <v>1565719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105963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>
        <v>74505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>
        <v>60100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">
        <v>55469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">
        <v>102341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>
        <v>83156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">
        <v>57985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>
        <v>79507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>
        <v>59936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>
        <v>84666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>
        <v>55697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>
        <v>44997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>
        <v>7341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v>28381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>
        <v>51472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v>0</v>
      </nc>
      <ndxf>
        <font>
          <b/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f>C32+C31+C15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>
        <v>283705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5" start="0" length="0">
      <dxf>
        <font>
          <b/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">
        <f>SUM(C37)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>
        <v>114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v>135561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>
        <f>SUM(C34,C35,C36,C38)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>
        <v>134781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 t="inlineStr">
        <is>
          <t>49767</t>
        </is>
      </nc>
      <ndxf>
        <font>
          <b/>
          <color rgb="FFFF0000"/>
          <name val="Times New Roman"/>
          <family val="1"/>
        </font>
        <numFmt numFmtId="30" formatCode="@"/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>
        <v>104442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3">
        <v>111200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4">
        <v>1222485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5">
        <v>1110684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6" start="0" length="0">
      <dxf>
        <font>
          <b/>
          <color rgb="FFFF0000"/>
          <name val="Times New Roman"/>
          <family val="1"/>
        </font>
        <fill>
          <patternFill patternType="solid"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7">
        <v>2732269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8" start="0" length="0">
      <dxf>
        <font>
          <b/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9" start="0" length="0">
      <dxf>
        <font>
          <b/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0">
        <v>47929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>
        <f>C40+C41+C42+C43+C44+C45+C46+C47+C48+C49+C50</f>
      </nc>
      <ndxf>
        <font>
          <b/>
          <name val="Times New Roman"/>
          <family val="1"/>
        </font>
        <numFmt numFmtId="30" formatCode="@"/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>
        <f>C53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>
        <v>1112</v>
      </nc>
      <ndxf>
        <font>
          <b/>
          <color rgb="FFFF0000"/>
          <name val="Times New Roman"/>
          <family val="1"/>
        </font>
        <fill>
          <patternFill patternType="solid"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4">
        <f>SUM(C55:C58)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5">
        <v>6426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6">
        <v>8732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7">
        <v>65633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>
        <v>9975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9">
        <f>C54+C52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0">
        <f>SUM(C61:C70)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>
        <v>17294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2">
        <v>3119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15128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>
        <v>6442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>
        <v>19219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6">
        <v>19576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7">
        <v>18311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">
        <v>6951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>
        <v>42136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0">
        <v>6298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">
        <f>SUM(C72:C77)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>
        <v>187846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3">
        <v>1460617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4">
        <v>1844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5">
        <v>14984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6" start="0" length="0">
      <dxf>
        <font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7" start="0" length="0">
      <dxf>
        <font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78">
        <f>SUM(C79:C79)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9">
        <v>89411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0">
        <f>SUM(C81:C83)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>
        <v>90183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2">
        <v>60672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3">
        <v>143268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4">
        <f>SUM(C85:C99)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5">
        <v>92295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6">
        <v>8076</v>
      </nc>
      <ndxf>
        <font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>
        <v>20969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8">
        <v>132559</v>
      </nc>
      <ndxf>
        <font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290714</v>
      </nc>
      <ndxf>
        <font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0">
        <v>12279</v>
      </nc>
      <ndxf>
        <font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1">
        <v>7758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2">
        <v>203512</v>
      </nc>
      <ndxf>
        <font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>
        <v>408309</v>
      </nc>
      <ndxf>
        <font>
          <color rgb="FFFF0000"/>
          <name val="Times New Roman"/>
          <family val="1"/>
        </font>
        <alignment vertical="justify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4" start="0" length="0">
      <dxf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95">
        <v>19333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6">
        <v>141296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7" start="0" length="0">
      <dxf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98">
        <v>45830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99" start="0" length="0">
      <dxf>
        <fill>
          <patternFill patternType="solid">
            <bgColor theme="0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00">
        <f>C84+C80+C78+C71+C60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1">
        <f>SUM(C102:C108)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>
        <v>1707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3">
        <v>2155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3789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5">
        <v>2737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>
        <v>1098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7">
        <v>1565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8">
        <v>89333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>
        <f>SUM(C110:C115)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0">
        <v>349824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1">
        <v>4662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2">
        <v>26208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3">
        <v>32878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4">
        <v>27272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79942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6">
        <f>SUM(C117:C127)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7">
        <v>195122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>
        <v>11149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9">
        <v>16329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0">
        <v>11899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1">
        <v>13098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>
        <v>14387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3">
        <v>9946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4">
        <v>16024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13431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>
        <v>10292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>
        <v>10124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8">
        <f>SUM(C129:C137)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>
        <v>132328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v>61899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>
        <v>225257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2">
        <v>5125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>
        <v>50783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>
        <v>225073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5">
        <v>217089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6">
        <v>94649</v>
      </nc>
      <ndxf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37" start="0" length="0">
      <dxf>
        <font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38">
        <f>SUM(C139:C140)</f>
      </nc>
      <ndxf>
        <font>
          <b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9">
        <v>200851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0" start="0" length="0">
      <dxf>
        <font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41">
        <v>123531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2" start="0" length="0">
      <dxf>
        <font>
          <color indexed="8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43">
        <v>133649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f>C109+C116+C128+C138+C141+C142+C143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5">
        <f>SUM(C146:C196)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">
        <v>703715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">
        <v>641043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">
        <v>611374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">
        <v>316145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0">
        <v>330340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1">
        <v>198762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2">
        <v>189721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339608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4">
        <v>979653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5">
        <v>1809678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6">
        <v>713143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7">
        <v>283885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8">
        <v>276884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9">
        <v>195878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>
        <v>53338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1">
        <v>379240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2">
        <v>278140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3">
        <v>696538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4">
        <v>983476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5">
        <v>394600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6">
        <v>158280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7">
        <v>486223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8">
        <v>150258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9">
        <v>238354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0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1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72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73">
        <v>7579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4">
        <v>5328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5">
        <v>109958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6">
        <v>336670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>
        <v>3455413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>
        <v>400199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9">
        <v>229680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0">
        <v>57082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1">
        <v>194555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2">
        <v>34823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3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4">
        <v>98525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>
        <v>193791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6">
        <v>16787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7">
        <v>5552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8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9">
        <v>3804181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0">
        <v>465025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1">
        <v>10521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2">
        <v>15453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3">
        <v>76140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4">
        <v>54237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95" start="0" length="0">
      <dxf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96">
        <v>10673</v>
      </nc>
      <ndxf>
        <font>
          <color rgb="FFFF0000"/>
          <name val="Times New Roman"/>
          <family val="1"/>
        </font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7">
        <f>SUM(C198:C215)</f>
      </nc>
      <ndxf>
        <font>
          <b/>
          <name val="Times New Roman"/>
          <family val="1"/>
        </font>
        <fill>
          <patternFill patternType="solid">
            <bgColor theme="8" tint="0.7999816888943144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8">
        <v>286005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9">
        <v>133970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">
        <v>558540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">
        <v>5374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">
        <v>93599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3">
        <v>284269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4">
        <v>179159</v>
      </nc>
      <ndxf>
        <font>
          <color rgb="FFFF0000"/>
          <name val="Times New Roman"/>
          <family val="1"/>
        </font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5">
        <v>10183</v>
      </nc>
      <ndxf>
        <font>
          <color rgb="FFFF0000"/>
          <name val="Times New Roman"/>
          <family val="1"/>
        </font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6">
        <v>193904</v>
      </nc>
      <ndxf>
        <font>
          <color rgb="FFFF0000"/>
          <name val="Times New Roman"/>
          <family val="1"/>
        </font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7">
        <v>182240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8">
        <v>33292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9">
        <v>29333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0">
        <v>199388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1">
        <v>10733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2">
        <v>3817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3">
        <v>22044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4">
        <v>16892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5">
        <v>25714</v>
      </nc>
      <ndxf>
        <font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6">
        <f>SUM(C33,C39,C51,C59,C100,C101,C144,C145,C197)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>
        <f>C218+C219+C220+C221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8">
        <v>-4307852</v>
      </nc>
      <ndxf>
        <font>
          <b/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219">
        <v>-56915</v>
      </nc>
      <ndxf>
        <font>
          <b/>
          <color rgb="FFFF0000"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C220" start="0" length="0">
      <dxf>
        <font>
          <b/>
          <name val="Times New Roman"/>
          <family val="1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cc rId="0" sId="1" dxf="1">
      <nc r="C221">
        <v>4925765</v>
      </nc>
      <ndxf>
        <font>
          <b/>
          <color rgb="FFFF0000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22" start="0" length="0">
      <dxf>
        <font>
          <b/>
          <name val="Times New Roman"/>
          <family val="1"/>
        </font>
      </dxf>
    </rfmt>
    <rfmt sheetId="1" sqref="C223" start="0" length="0">
      <dxf>
        <font>
          <b/>
          <name val="Times New Roman"/>
          <family val="1"/>
        </font>
      </dxf>
    </rfmt>
    <rfmt sheetId="1" sqref="C224" start="0" length="0">
      <dxf/>
    </rfmt>
    <rfmt sheetId="1" sqref="C225" start="0" length="0">
      <dxf/>
    </rfmt>
    <rfmt sheetId="1" sqref="C226" start="0" length="0">
      <dxf/>
    </rfmt>
    <rfmt sheetId="1" sqref="C227" start="0" length="0">
      <dxf/>
    </rfmt>
    <rfmt sheetId="1" sqref="C228" start="0" length="0">
      <dxf/>
    </rfmt>
    <rfmt sheetId="1" sqref="C229" start="0" length="0">
      <dxf/>
    </rfmt>
    <rfmt sheetId="1" sqref="C230" start="0" length="0">
      <dxf/>
    </rfmt>
    <rfmt sheetId="1" sqref="C231" start="0" length="0">
      <dxf/>
    </rfmt>
    <rfmt sheetId="1" sqref="C232" start="0" length="0">
      <dxf/>
    </rfmt>
    <rfmt sheetId="1" sqref="C233" start="0" length="0">
      <dxf/>
    </rfmt>
    <rfmt sheetId="1" sqref="C234" start="0" length="0">
      <dxf/>
    </rfmt>
    <rfmt sheetId="1" sqref="C235" start="0" length="0">
      <dxf/>
    </rfmt>
    <rfmt sheetId="1" sqref="C236" start="0" length="0">
      <dxf/>
    </rfmt>
    <rfmt sheetId="1" sqref="C237" start="0" length="0">
      <dxf/>
    </rfmt>
    <rfmt sheetId="1" sqref="C238" start="0" length="0">
      <dxf/>
    </rfmt>
    <rfmt sheetId="1" sqref="C239" start="0" length="0">
      <dxf/>
    </rfmt>
    <rfmt sheetId="1" sqref="C240" start="0" length="0">
      <dxf/>
    </rfmt>
    <rfmt sheetId="1" sqref="C241" start="0" length="0">
      <dxf/>
    </rfmt>
    <rfmt sheetId="1" sqref="C242" start="0" length="0">
      <dxf/>
    </rfmt>
    <rfmt sheetId="1" sqref="C243" start="0" length="0">
      <dxf/>
    </rfmt>
    <rfmt sheetId="1" sqref="C244" start="0" length="0">
      <dxf/>
    </rfmt>
    <rfmt sheetId="1" sqref="C245" start="0" length="0">
      <dxf/>
    </rfmt>
    <rfmt sheetId="1" sqref="C246" start="0" length="0">
      <dxf/>
    </rfmt>
    <rfmt sheetId="1" sqref="C247" start="0" length="0">
      <dxf/>
    </rfmt>
    <rfmt sheetId="1" sqref="C248" start="0" length="0">
      <dxf/>
    </rfmt>
    <rfmt sheetId="1" sqref="C249" start="0" length="0">
      <dxf/>
    </rfmt>
    <rfmt sheetId="1" sqref="C250" start="0" length="0">
      <dxf/>
    </rfmt>
    <rfmt sheetId="1" sqref="C251" start="0" length="0">
      <dxf/>
    </rfmt>
    <rfmt sheetId="1" sqref="C252" start="0" length="0">
      <dxf/>
    </rfmt>
    <rfmt sheetId="1" sqref="C253" start="0" length="0">
      <dxf/>
    </rfmt>
    <rfmt sheetId="1" sqref="C254" start="0" length="0">
      <dxf/>
    </rfmt>
    <rfmt sheetId="1" sqref="C255" start="0" length="0">
      <dxf/>
    </rfmt>
    <rfmt sheetId="1" sqref="C256" start="0" length="0">
      <dxf/>
    </rfmt>
    <rfmt sheetId="1" sqref="C257" start="0" length="0">
      <dxf/>
    </rfmt>
    <rfmt sheetId="1" sqref="C258" start="0" length="0">
      <dxf/>
    </rfmt>
    <rfmt sheetId="1" sqref="C259" start="0" length="0">
      <dxf/>
    </rfmt>
    <rfmt sheetId="1" sqref="C260" start="0" length="0">
      <dxf/>
    </rfmt>
    <rfmt sheetId="1" sqref="C261" start="0" length="0">
      <dxf/>
    </rfmt>
    <rfmt sheetId="1" sqref="C262" start="0" length="0">
      <dxf/>
    </rfmt>
    <rfmt sheetId="1" sqref="C263" start="0" length="0">
      <dxf/>
    </rfmt>
    <rfmt sheetId="1" sqref="C264" start="0" length="0">
      <dxf/>
    </rfmt>
    <rfmt sheetId="1" sqref="C265" start="0" length="0">
      <dxf/>
    </rfmt>
    <rfmt sheetId="1" sqref="C266" start="0" length="0">
      <dxf/>
    </rfmt>
    <rfmt sheetId="1" sqref="C267" start="0" length="0">
      <dxf/>
    </rfmt>
    <rfmt sheetId="1" sqref="C268" start="0" length="0">
      <dxf/>
    </rfmt>
    <rfmt sheetId="1" sqref="C269" start="0" length="0">
      <dxf/>
    </rfmt>
    <rfmt sheetId="1" sqref="C270" start="0" length="0">
      <dxf/>
    </rfmt>
    <rfmt sheetId="1" sqref="C271" start="0" length="0">
      <dxf/>
    </rfmt>
    <rfmt sheetId="1" sqref="C272" start="0" length="0">
      <dxf/>
    </rfmt>
    <rfmt sheetId="1" sqref="C273" start="0" length="0">
      <dxf/>
    </rfmt>
    <rfmt sheetId="1" sqref="C274" start="0" length="0">
      <dxf/>
    </rfmt>
    <rfmt sheetId="1" sqref="C275" start="0" length="0">
      <dxf/>
    </rfmt>
    <rfmt sheetId="1" sqref="C276" start="0" length="0">
      <dxf/>
    </rfmt>
    <rfmt sheetId="1" sqref="C277" start="0" length="0">
      <dxf/>
    </rfmt>
    <rfmt sheetId="1" sqref="C278" start="0" length="0">
      <dxf/>
    </rfmt>
    <rfmt sheetId="1" sqref="C279" start="0" length="0">
      <dxf/>
    </rfmt>
    <rfmt sheetId="1" sqref="C280" start="0" length="0">
      <dxf/>
    </rfmt>
    <rfmt sheetId="1" sqref="C281" start="0" length="0">
      <dxf/>
    </rfmt>
    <rfmt sheetId="1" sqref="C282" start="0" length="0">
      <dxf/>
    </rfmt>
    <rfmt sheetId="1" sqref="C283" start="0" length="0">
      <dxf/>
    </rfmt>
    <rfmt sheetId="1" sqref="C284" start="0" length="0">
      <dxf/>
    </rfmt>
    <rfmt sheetId="1" sqref="C285" start="0" length="0">
      <dxf/>
    </rfmt>
    <rfmt sheetId="1" sqref="C286" start="0" length="0">
      <dxf/>
    </rfmt>
    <rfmt sheetId="1" sqref="C287" start="0" length="0">
      <dxf/>
    </rfmt>
    <rfmt sheetId="1" sqref="C288" start="0" length="0">
      <dxf/>
    </rfmt>
    <rfmt sheetId="1" sqref="C289" start="0" length="0">
      <dxf/>
    </rfmt>
    <rfmt sheetId="1" sqref="C290" start="0" length="0">
      <dxf/>
    </rfmt>
    <rfmt sheetId="1" sqref="C291" start="0" length="0">
      <dxf/>
    </rfmt>
    <rfmt sheetId="1" sqref="C292" start="0" length="0">
      <dxf/>
    </rfmt>
    <rfmt sheetId="1" sqref="C293" start="0" length="0">
      <dxf/>
    </rfmt>
    <rfmt sheetId="1" sqref="C294" start="0" length="0">
      <dxf/>
    </rfmt>
    <rfmt sheetId="1" sqref="C295" start="0" length="0">
      <dxf/>
    </rfmt>
    <rfmt sheetId="1" sqref="C296" start="0" length="0">
      <dxf/>
    </rfmt>
    <rfmt sheetId="1" sqref="C297" start="0" length="0">
      <dxf/>
    </rfmt>
    <rfmt sheetId="1" sqref="C298" start="0" length="0">
      <dxf/>
    </rfmt>
    <rfmt sheetId="1" sqref="C299" start="0" length="0">
      <dxf/>
    </rfmt>
    <rfmt sheetId="1" sqref="C300" start="0" length="0">
      <dxf/>
    </rfmt>
    <rfmt sheetId="1" sqref="C301" start="0" length="0">
      <dxf/>
    </rfmt>
    <rfmt sheetId="1" sqref="C302" start="0" length="0">
      <dxf/>
    </rfmt>
    <rfmt sheetId="1" sqref="C303" start="0" length="0">
      <dxf/>
    </rfmt>
    <rfmt sheetId="1" sqref="C304" start="0" length="0">
      <dxf/>
    </rfmt>
    <rfmt sheetId="1" sqref="C305" start="0" length="0">
      <dxf/>
    </rfmt>
    <rfmt sheetId="1" sqref="C306" start="0" length="0">
      <dxf/>
    </rfmt>
    <rfmt sheetId="1" sqref="C307" start="0" length="0">
      <dxf/>
    </rfmt>
    <rfmt sheetId="1" sqref="C308" start="0" length="0">
      <dxf/>
    </rfmt>
    <rfmt sheetId="1" sqref="C309" start="0" length="0">
      <dxf/>
    </rfmt>
    <rfmt sheetId="1" sqref="C310" start="0" length="0">
      <dxf/>
    </rfmt>
    <rfmt sheetId="1" sqref="C311" start="0" length="0">
      <dxf/>
    </rfmt>
    <rfmt sheetId="1" sqref="C312" start="0" length="0">
      <dxf/>
    </rfmt>
    <rfmt sheetId="1" sqref="C313" start="0" length="0">
      <dxf/>
    </rfmt>
    <rfmt sheetId="1" sqref="C314" start="0" length="0">
      <dxf/>
    </rfmt>
    <rfmt sheetId="1" sqref="C315" start="0" length="0">
      <dxf/>
    </rfmt>
    <rfmt sheetId="1" sqref="C316" start="0" length="0">
      <dxf/>
    </rfmt>
    <rfmt sheetId="1" sqref="C317" start="0" length="0">
      <dxf/>
    </rfmt>
    <rfmt sheetId="1" sqref="C318" start="0" length="0">
      <dxf/>
    </rfmt>
    <rfmt sheetId="1" sqref="C319" start="0" length="0">
      <dxf/>
    </rfmt>
    <rfmt sheetId="1" sqref="C320" start="0" length="0">
      <dxf/>
    </rfmt>
    <rfmt sheetId="1" sqref="C321" start="0" length="0">
      <dxf/>
    </rfmt>
    <rfmt sheetId="1" sqref="C322" start="0" length="0">
      <dxf/>
    </rfmt>
    <rfmt sheetId="1" sqref="C323" start="0" length="0">
      <dxf/>
    </rfmt>
    <rfmt sheetId="1" sqref="C324" start="0" length="0">
      <dxf/>
    </rfmt>
    <rfmt sheetId="1" sqref="C325" start="0" length="0">
      <dxf/>
    </rfmt>
    <rfmt sheetId="1" sqref="C326" start="0" length="0">
      <dxf/>
    </rfmt>
    <rfmt sheetId="1" sqref="C327" start="0" length="0">
      <dxf/>
    </rfmt>
    <rfmt sheetId="1" sqref="C328" start="0" length="0">
      <dxf/>
    </rfmt>
    <rfmt sheetId="1" sqref="C329" start="0" length="0">
      <dxf/>
    </rfmt>
    <rfmt sheetId="1" sqref="C330" start="0" length="0">
      <dxf/>
    </rfmt>
    <rfmt sheetId="1" sqref="C331" start="0" length="0">
      <dxf/>
    </rfmt>
    <rfmt sheetId="1" sqref="C332" start="0" length="0">
      <dxf/>
    </rfmt>
    <rfmt sheetId="1" sqref="C333" start="0" length="0">
      <dxf/>
    </rfmt>
    <rfmt sheetId="1" sqref="C334" start="0" length="0">
      <dxf/>
    </rfmt>
    <rfmt sheetId="1" sqref="C335" start="0" length="0">
      <dxf/>
    </rfmt>
    <rfmt sheetId="1" sqref="C336" start="0" length="0">
      <dxf/>
    </rfmt>
    <rfmt sheetId="1" sqref="C337" start="0" length="0">
      <dxf/>
    </rfmt>
    <rfmt sheetId="1" sqref="C338" start="0" length="0">
      <dxf/>
    </rfmt>
    <rfmt sheetId="1" sqref="C339" start="0" length="0">
      <dxf/>
    </rfmt>
    <rfmt sheetId="1" sqref="C340" start="0" length="0">
      <dxf/>
    </rfmt>
    <rfmt sheetId="1" sqref="C341" start="0" length="0">
      <dxf/>
    </rfmt>
    <rfmt sheetId="1" sqref="C342" start="0" length="0">
      <dxf/>
    </rfmt>
    <rfmt sheetId="1" sqref="C343" start="0" length="0">
      <dxf/>
    </rfmt>
    <rfmt sheetId="1" sqref="C344" start="0" length="0">
      <dxf/>
    </rfmt>
    <rfmt sheetId="1" sqref="C345" start="0" length="0">
      <dxf/>
    </rfmt>
    <rfmt sheetId="1" sqref="C346" start="0" length="0">
      <dxf/>
    </rfmt>
    <rfmt sheetId="1" sqref="C347" start="0" length="0">
      <dxf/>
    </rfmt>
    <rfmt sheetId="1" sqref="C348" start="0" length="0">
      <dxf/>
    </rfmt>
    <rfmt sheetId="1" sqref="C349" start="0" length="0">
      <dxf/>
    </rfmt>
    <rfmt sheetId="1" sqref="C350" start="0" length="0">
      <dxf/>
    </rfmt>
    <rfmt sheetId="1" sqref="C351" start="0" length="0">
      <dxf/>
    </rfmt>
    <rfmt sheetId="1" sqref="C352" start="0" length="0">
      <dxf/>
    </rfmt>
    <rfmt sheetId="1" sqref="C353" start="0" length="0">
      <dxf/>
    </rfmt>
    <rfmt sheetId="1" sqref="C354" start="0" length="0">
      <dxf/>
    </rfmt>
    <rfmt sheetId="1" sqref="C355" start="0" length="0">
      <dxf/>
    </rfmt>
    <rfmt sheetId="1" sqref="C356" start="0" length="0">
      <dxf/>
    </rfmt>
    <rfmt sheetId="1" sqref="C357" start="0" length="0">
      <dxf/>
    </rfmt>
    <rfmt sheetId="1" sqref="C358" start="0" length="0">
      <dxf/>
    </rfmt>
    <rfmt sheetId="1" sqref="C359" start="0" length="0">
      <dxf/>
    </rfmt>
    <rfmt sheetId="1" sqref="C360" start="0" length="0">
      <dxf/>
    </rfmt>
    <rfmt sheetId="1" sqref="C361" start="0" length="0">
      <dxf/>
    </rfmt>
    <rfmt sheetId="1" sqref="C362" start="0" length="0">
      <dxf/>
    </rfmt>
    <rfmt sheetId="1" sqref="C363" start="0" length="0">
      <dxf/>
    </rfmt>
    <rfmt sheetId="1" sqref="C364" start="0" length="0">
      <dxf/>
    </rfmt>
    <rfmt sheetId="1" sqref="C365" start="0" length="0">
      <dxf/>
    </rfmt>
    <rfmt sheetId="1" sqref="C366" start="0" length="0">
      <dxf/>
    </rfmt>
    <rfmt sheetId="1" sqref="C367" start="0" length="0">
      <dxf/>
    </rfmt>
    <rfmt sheetId="1" sqref="C368" start="0" length="0">
      <dxf/>
    </rfmt>
    <rfmt sheetId="1" sqref="C369" start="0" length="0">
      <dxf/>
    </rfmt>
    <rfmt sheetId="1" sqref="C370" start="0" length="0">
      <dxf/>
    </rfmt>
    <rfmt sheetId="1" sqref="C371" start="0" length="0">
      <dxf/>
    </rfmt>
    <rfmt sheetId="1" sqref="C372" start="0" length="0">
      <dxf/>
    </rfmt>
    <rfmt sheetId="1" sqref="C373" start="0" length="0">
      <dxf/>
    </rfmt>
    <rfmt sheetId="1" sqref="C374" start="0" length="0">
      <dxf/>
    </rfmt>
    <rfmt sheetId="1" sqref="C375" start="0" length="0">
      <dxf/>
    </rfmt>
    <rfmt sheetId="1" sqref="C376" start="0" length="0">
      <dxf/>
    </rfmt>
    <rfmt sheetId="1" sqref="C377" start="0" length="0">
      <dxf/>
    </rfmt>
    <rfmt sheetId="1" sqref="C378" start="0" length="0">
      <dxf/>
    </rfmt>
    <rfmt sheetId="1" sqref="C379" start="0" length="0">
      <dxf/>
    </rfmt>
    <rfmt sheetId="1" sqref="C380" start="0" length="0">
      <dxf/>
    </rfmt>
    <rfmt sheetId="1" sqref="C381" start="0" length="0">
      <dxf/>
    </rfmt>
    <rfmt sheetId="1" sqref="C382" start="0" length="0">
      <dxf/>
    </rfmt>
    <rfmt sheetId="1" sqref="C383" start="0" length="0">
      <dxf/>
    </rfmt>
    <rfmt sheetId="1" sqref="C384" start="0" length="0">
      <dxf/>
    </rfmt>
    <rfmt sheetId="1" sqref="C385" start="0" length="0">
      <dxf/>
    </rfmt>
    <rfmt sheetId="1" sqref="C386" start="0" length="0">
      <dxf/>
    </rfmt>
    <rfmt sheetId="1" sqref="C387" start="0" length="0">
      <dxf/>
    </rfmt>
    <rfmt sheetId="1" sqref="C388" start="0" length="0">
      <dxf/>
    </rfmt>
    <rfmt sheetId="1" sqref="C389" start="0" length="0">
      <dxf/>
    </rfmt>
    <rfmt sheetId="1" sqref="C390" start="0" length="0">
      <dxf/>
    </rfmt>
    <rfmt sheetId="1" sqref="C391" start="0" length="0">
      <dxf/>
    </rfmt>
    <rfmt sheetId="1" sqref="C392" start="0" length="0">
      <dxf/>
    </rfmt>
    <rfmt sheetId="1" sqref="C393" start="0" length="0">
      <dxf/>
    </rfmt>
    <rfmt sheetId="1" sqref="C394" start="0" length="0">
      <dxf/>
    </rfmt>
    <rfmt sheetId="1" sqref="C395" start="0" length="0">
      <dxf/>
    </rfmt>
    <rfmt sheetId="1" sqref="C396" start="0" length="0">
      <dxf/>
    </rfmt>
    <rfmt sheetId="1" sqref="C397" start="0" length="0">
      <dxf/>
    </rfmt>
    <rfmt sheetId="1" sqref="C398" start="0" length="0">
      <dxf/>
    </rfmt>
    <rfmt sheetId="1" sqref="C399" start="0" length="0">
      <dxf/>
    </rfmt>
    <rfmt sheetId="1" sqref="C400" start="0" length="0">
      <dxf/>
    </rfmt>
    <rfmt sheetId="1" sqref="C401" start="0" length="0">
      <dxf/>
    </rfmt>
    <rfmt sheetId="1" sqref="C402" start="0" length="0">
      <dxf/>
    </rfmt>
    <rfmt sheetId="1" sqref="C403" start="0" length="0">
      <dxf/>
    </rfmt>
    <rfmt sheetId="1" sqref="C404" start="0" length="0">
      <dxf/>
    </rfmt>
    <rfmt sheetId="1" sqref="C405" start="0" length="0">
      <dxf/>
    </rfmt>
    <rfmt sheetId="1" sqref="C406" start="0" length="0">
      <dxf/>
    </rfmt>
    <rfmt sheetId="1" sqref="C407" start="0" length="0">
      <dxf/>
    </rfmt>
    <rfmt sheetId="1" sqref="C408" start="0" length="0">
      <dxf/>
    </rfmt>
    <rfmt sheetId="1" sqref="C409" start="0" length="0">
      <dxf/>
    </rfmt>
    <rfmt sheetId="1" sqref="C410" start="0" length="0">
      <dxf/>
    </rfmt>
    <rfmt sheetId="1" sqref="C411" start="0" length="0">
      <dxf/>
    </rfmt>
    <rfmt sheetId="1" sqref="C412" start="0" length="0">
      <dxf/>
    </rfmt>
    <rfmt sheetId="1" sqref="C413" start="0" length="0">
      <dxf/>
    </rfmt>
    <rfmt sheetId="1" sqref="C414" start="0" length="0">
      <dxf/>
    </rfmt>
    <rfmt sheetId="1" sqref="C415" start="0" length="0">
      <dxf/>
    </rfmt>
    <rfmt sheetId="1" sqref="C416" start="0" length="0">
      <dxf/>
    </rfmt>
    <rfmt sheetId="1" sqref="C417" start="0" length="0">
      <dxf/>
    </rfmt>
    <rfmt sheetId="1" sqref="C418" start="0" length="0">
      <dxf/>
    </rfmt>
    <rfmt sheetId="1" sqref="C419" start="0" length="0">
      <dxf/>
    </rfmt>
    <rfmt sheetId="1" sqref="C420" start="0" length="0">
      <dxf/>
    </rfmt>
    <rfmt sheetId="1" sqref="C421" start="0" length="0">
      <dxf/>
    </rfmt>
    <rfmt sheetId="1" sqref="C422" start="0" length="0">
      <dxf/>
    </rfmt>
    <rfmt sheetId="1" sqref="C423" start="0" length="0">
      <dxf/>
    </rfmt>
    <rfmt sheetId="1" sqref="C424" start="0" length="0">
      <dxf/>
    </rfmt>
    <rfmt sheetId="1" sqref="C425" start="0" length="0">
      <dxf/>
    </rfmt>
    <rfmt sheetId="1" sqref="C426" start="0" length="0">
      <dxf/>
    </rfmt>
    <rfmt sheetId="1" sqref="C427" start="0" length="0">
      <dxf/>
    </rfmt>
    <rfmt sheetId="1" sqref="C428" start="0" length="0">
      <dxf/>
    </rfmt>
    <rfmt sheetId="1" sqref="C429" start="0" length="0">
      <dxf/>
    </rfmt>
    <rfmt sheetId="1" sqref="C430" start="0" length="0">
      <dxf/>
    </rfmt>
    <rfmt sheetId="1" sqref="C431" start="0" length="0">
      <dxf/>
    </rfmt>
    <rfmt sheetId="1" sqref="C432" start="0" length="0">
      <dxf/>
    </rfmt>
    <rfmt sheetId="1" sqref="C433" start="0" length="0">
      <dxf/>
    </rfmt>
    <rfmt sheetId="1" sqref="C434" start="0" length="0">
      <dxf/>
    </rfmt>
    <rfmt sheetId="1" sqref="C435" start="0" length="0">
      <dxf/>
    </rfmt>
    <rfmt sheetId="1" sqref="C436" start="0" length="0">
      <dxf/>
    </rfmt>
    <rfmt sheetId="1" sqref="C437" start="0" length="0">
      <dxf/>
    </rfmt>
    <rfmt sheetId="1" sqref="C438" start="0" length="0">
      <dxf/>
    </rfmt>
    <rfmt sheetId="1" sqref="C439" start="0" length="0">
      <dxf/>
    </rfmt>
    <rfmt sheetId="1" sqref="C440" start="0" length="0">
      <dxf/>
    </rfmt>
    <rfmt sheetId="1" sqref="C441" start="0" length="0">
      <dxf/>
    </rfmt>
    <rfmt sheetId="1" sqref="C442" start="0" length="0">
      <dxf/>
    </rfmt>
    <rfmt sheetId="1" sqref="C443" start="0" length="0">
      <dxf/>
    </rfmt>
    <rfmt sheetId="1" sqref="C444" start="0" length="0">
      <dxf/>
    </rfmt>
    <rfmt sheetId="1" sqref="C445" start="0" length="0">
      <dxf/>
    </rfmt>
    <rfmt sheetId="1" sqref="C446" start="0" length="0">
      <dxf/>
    </rfmt>
    <rfmt sheetId="1" sqref="C447" start="0" length="0">
      <dxf/>
    </rfmt>
    <rfmt sheetId="1" sqref="C448" start="0" length="0">
      <dxf/>
    </rfmt>
    <rfmt sheetId="1" sqref="C449" start="0" length="0">
      <dxf/>
    </rfmt>
    <rfmt sheetId="1" sqref="C450" start="0" length="0">
      <dxf/>
    </rfmt>
    <rfmt sheetId="1" sqref="C451" start="0" length="0">
      <dxf/>
    </rfmt>
    <rfmt sheetId="1" sqref="C452" start="0" length="0">
      <dxf/>
    </rfmt>
    <rfmt sheetId="1" sqref="C453" start="0" length="0">
      <dxf/>
    </rfmt>
    <rfmt sheetId="1" sqref="C454" start="0" length="0">
      <dxf/>
    </rfmt>
    <rfmt sheetId="1" sqref="C455" start="0" length="0">
      <dxf/>
    </rfmt>
    <rfmt sheetId="1" sqref="C456" start="0" length="0">
      <dxf/>
    </rfmt>
    <rfmt sheetId="1" sqref="C457" start="0" length="0">
      <dxf/>
    </rfmt>
    <rfmt sheetId="1" sqref="C458" start="0" length="0">
      <dxf/>
    </rfmt>
    <rfmt sheetId="1" sqref="C459" start="0" length="0">
      <dxf/>
    </rfmt>
    <rfmt sheetId="1" sqref="C460" start="0" length="0">
      <dxf/>
    </rfmt>
    <rfmt sheetId="1" sqref="C461" start="0" length="0">
      <dxf/>
    </rfmt>
    <rfmt sheetId="1" sqref="C462" start="0" length="0">
      <dxf/>
    </rfmt>
    <rfmt sheetId="1" sqref="C463" start="0" length="0">
      <dxf/>
    </rfmt>
    <rfmt sheetId="1" sqref="C464" start="0" length="0">
      <dxf/>
    </rfmt>
    <rfmt sheetId="1" sqref="C465" start="0" length="0">
      <dxf/>
    </rfmt>
    <rfmt sheetId="1" sqref="C466" start="0" length="0">
      <dxf/>
    </rfmt>
    <rfmt sheetId="1" sqref="C467" start="0" length="0">
      <dxf/>
    </rfmt>
    <rfmt sheetId="1" sqref="C468" start="0" length="0">
      <dxf/>
    </rfmt>
    <rfmt sheetId="1" sqref="C469" start="0" length="0">
      <dxf/>
    </rfmt>
    <rfmt sheetId="1" sqref="C470" start="0" length="0">
      <dxf/>
    </rfmt>
    <rfmt sheetId="1" sqref="C471" start="0" length="0">
      <dxf/>
    </rfmt>
    <rfmt sheetId="1" sqref="C472" start="0" length="0">
      <dxf/>
    </rfmt>
    <rfmt sheetId="1" sqref="C473" start="0" length="0">
      <dxf/>
    </rfmt>
    <rfmt sheetId="1" sqref="C474" start="0" length="0">
      <dxf/>
    </rfmt>
    <rfmt sheetId="1" sqref="C475" start="0" length="0">
      <dxf/>
    </rfmt>
    <rfmt sheetId="1" sqref="C476" start="0" length="0">
      <dxf/>
    </rfmt>
    <rfmt sheetId="1" sqref="C477" start="0" length="0">
      <dxf/>
    </rfmt>
    <rfmt sheetId="1" sqref="C478" start="0" length="0">
      <dxf/>
    </rfmt>
    <rfmt sheetId="1" sqref="C479" start="0" length="0">
      <dxf/>
    </rfmt>
    <rfmt sheetId="1" sqref="C480" start="0" length="0">
      <dxf/>
    </rfmt>
    <rfmt sheetId="1" sqref="C481" start="0" length="0">
      <dxf/>
    </rfmt>
    <rfmt sheetId="1" sqref="C482" start="0" length="0">
      <dxf/>
    </rfmt>
    <rfmt sheetId="1" sqref="C483" start="0" length="0">
      <dxf/>
    </rfmt>
    <rfmt sheetId="1" sqref="C484" start="0" length="0">
      <dxf/>
    </rfmt>
    <rfmt sheetId="1" sqref="C485" start="0" length="0">
      <dxf/>
    </rfmt>
    <rfmt sheetId="1" sqref="C486" start="0" length="0">
      <dxf/>
    </rfmt>
    <rfmt sheetId="1" sqref="C487" start="0" length="0">
      <dxf/>
    </rfmt>
    <rfmt sheetId="1" sqref="C488" start="0" length="0">
      <dxf/>
    </rfmt>
    <rfmt sheetId="1" sqref="C489" start="0" length="0">
      <dxf/>
    </rfmt>
    <rfmt sheetId="1" sqref="C490" start="0" length="0">
      <dxf/>
    </rfmt>
    <rfmt sheetId="1" sqref="C491" start="0" length="0">
      <dxf/>
    </rfmt>
    <rfmt sheetId="1" sqref="C492" start="0" length="0">
      <dxf/>
    </rfmt>
    <rfmt sheetId="1" sqref="C493" start="0" length="0">
      <dxf/>
    </rfmt>
    <rfmt sheetId="1" sqref="C494" start="0" length="0">
      <dxf/>
    </rfmt>
    <rfmt sheetId="1" sqref="C495" start="0" length="0">
      <dxf/>
    </rfmt>
    <rfmt sheetId="1" sqref="C496" start="0" length="0">
      <dxf/>
    </rfmt>
    <rfmt sheetId="1" sqref="C497" start="0" length="0">
      <dxf/>
    </rfmt>
    <rfmt sheetId="1" sqref="C498" start="0" length="0">
      <dxf/>
    </rfmt>
    <rfmt sheetId="1" sqref="C499" start="0" length="0">
      <dxf/>
    </rfmt>
    <rfmt sheetId="1" sqref="C500" start="0" length="0">
      <dxf/>
    </rfmt>
    <rfmt sheetId="1" sqref="C501" start="0" length="0">
      <dxf/>
    </rfmt>
    <rfmt sheetId="1" sqref="C502" start="0" length="0">
      <dxf/>
    </rfmt>
    <rfmt sheetId="1" sqref="C503" start="0" length="0">
      <dxf/>
    </rfmt>
    <rfmt sheetId="1" sqref="C504" start="0" length="0">
      <dxf/>
    </rfmt>
    <rfmt sheetId="1" sqref="C505" start="0" length="0">
      <dxf/>
    </rfmt>
    <rfmt sheetId="1" sqref="C506" start="0" length="0">
      <dxf/>
    </rfmt>
    <rfmt sheetId="1" sqref="C507" start="0" length="0">
      <dxf/>
    </rfmt>
    <rfmt sheetId="1" sqref="C508" start="0" length="0">
      <dxf/>
    </rfmt>
    <rfmt sheetId="1" sqref="C509" start="0" length="0">
      <dxf/>
    </rfmt>
    <rfmt sheetId="1" sqref="C510" start="0" length="0">
      <dxf/>
    </rfmt>
    <rfmt sheetId="1" sqref="C511" start="0" length="0">
      <dxf/>
    </rfmt>
    <rfmt sheetId="1" sqref="C512" start="0" length="0">
      <dxf/>
    </rfmt>
    <rfmt sheetId="1" sqref="C513" start="0" length="0">
      <dxf/>
    </rfmt>
    <rfmt sheetId="1" sqref="C514" start="0" length="0">
      <dxf/>
    </rfmt>
    <rfmt sheetId="1" sqref="C515" start="0" length="0">
      <dxf/>
    </rfmt>
    <rfmt sheetId="1" sqref="C516" start="0" length="0">
      <dxf/>
    </rfmt>
    <rfmt sheetId="1" sqref="C517" start="0" length="0">
      <dxf/>
    </rfmt>
    <rfmt sheetId="1" sqref="C518" start="0" length="0">
      <dxf/>
    </rfmt>
    <rfmt sheetId="1" sqref="C519" start="0" length="0">
      <dxf/>
    </rfmt>
    <rfmt sheetId="1" sqref="C520" start="0" length="0">
      <dxf/>
    </rfmt>
    <rfmt sheetId="1" sqref="C521" start="0" length="0">
      <dxf/>
    </rfmt>
    <rfmt sheetId="1" sqref="C522" start="0" length="0">
      <dxf/>
    </rfmt>
    <rfmt sheetId="1" sqref="C523" start="0" length="0">
      <dxf/>
    </rfmt>
    <rfmt sheetId="1" sqref="C524" start="0" length="0">
      <dxf/>
    </rfmt>
    <rfmt sheetId="1" sqref="C525" start="0" length="0">
      <dxf/>
    </rfmt>
    <rfmt sheetId="1" sqref="C526" start="0" length="0">
      <dxf/>
    </rfmt>
    <rfmt sheetId="1" sqref="C527" start="0" length="0">
      <dxf/>
    </rfmt>
    <rfmt sheetId="1" sqref="C528" start="0" length="0">
      <dxf/>
    </rfmt>
    <rfmt sheetId="1" sqref="C529" start="0" length="0">
      <dxf/>
    </rfmt>
    <rfmt sheetId="1" sqref="C530" start="0" length="0">
      <dxf/>
    </rfmt>
    <rfmt sheetId="1" sqref="C531" start="0" length="0">
      <dxf/>
    </rfmt>
    <rfmt sheetId="1" sqref="C532" start="0" length="0">
      <dxf/>
    </rfmt>
    <rfmt sheetId="1" sqref="C533" start="0" length="0">
      <dxf/>
    </rfmt>
    <rfmt sheetId="1" sqref="C534" start="0" length="0">
      <dxf/>
    </rfmt>
    <rfmt sheetId="1" sqref="C535" start="0" length="0">
      <dxf/>
    </rfmt>
    <rfmt sheetId="1" sqref="C536" start="0" length="0">
      <dxf/>
    </rfmt>
    <rfmt sheetId="1" sqref="C537" start="0" length="0">
      <dxf/>
    </rfmt>
  </rrc>
  <rcv guid="{3A56BBDD-68CD-4AEA-B9E4-12391459D4C4}" action="delete"/>
  <rdn rId="0" localSheetId="1" customView="1" name="Z_3A56BBDD_68CD_4AEA_B9E4_12391459D4C4_.wvu.Rows" hidden="1" oldHidden="1">
    <formula>Sheet1!$74:$74,Sheet1!$94:$94,Sheet1!$97:$97,Sheet1!$170:$172,Sheet1!$188:$189</formula>
    <oldFormula>Sheet1!$74:$74,Sheet1!$94:$94,Sheet1!$97:$97</oldFormula>
  </rdn>
  <rcv guid="{3A56BBDD-68CD-4AEA-B9E4-12391459D4C4}" action="add"/>
</revisions>
</file>

<file path=xl/revisions/revisionLog15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6" sId="1">
    <oc r="C9" t="inlineStr">
      <is>
        <t>DOBELES NOVADA PAŠVALDĪBAS 2020.GADA PAMATBUDŽETA IZDEVUMI</t>
      </is>
    </oc>
    <nc r="C9" t="inlineStr">
      <is>
        <t>DOBELES NOVADA PAŠVALDĪBAS 2021.GADA PAMATBUDŽETA IZDEVUMI</t>
      </is>
    </nc>
  </rcc>
  <rcv guid="{CFE03FCF-A4D8-435A-8A9B-0544466F5A93}" action="delete"/>
  <rcv guid="{CFE03FCF-A4D8-435A-8A9B-0544466F5A93}" action="add"/>
</revisions>
</file>

<file path=xl/revisions/revisionLog15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7" sId="1">
    <oc r="E16">
      <v>903631</v>
    </oc>
    <nc r="E16"/>
  </rcc>
  <rcc rId="7578" sId="1">
    <oc r="F16">
      <v>220184</v>
    </oc>
    <nc r="F16"/>
  </rcc>
  <rcc rId="7579" sId="1">
    <oc r="E17">
      <v>97000</v>
    </oc>
    <nc r="E17"/>
  </rcc>
  <rcc rId="7580" sId="1">
    <oc r="F17">
      <v>38368</v>
    </oc>
    <nc r="F17"/>
  </rcc>
  <rcc rId="7581" sId="1">
    <oc r="E18">
      <v>58136</v>
    </oc>
    <nc r="E18"/>
  </rcc>
  <rcc rId="7582" sId="1">
    <oc r="F18">
      <v>14005</v>
    </oc>
    <nc r="F18"/>
  </rcc>
  <rcc rId="7583" sId="1">
    <oc r="E19">
      <v>41832</v>
    </oc>
    <nc r="E19"/>
  </rcc>
  <rcc rId="7584" sId="1">
    <oc r="F19">
      <v>10077</v>
    </oc>
    <nc r="F19"/>
  </rcc>
  <rcc rId="7585" sId="1">
    <oc r="E20">
      <v>27922</v>
    </oc>
    <nc r="E20"/>
  </rcc>
  <rcc rId="7586" sId="1">
    <oc r="F20">
      <v>6726</v>
    </oc>
    <nc r="F20"/>
  </rcc>
  <rcc rId="7587" sId="1">
    <oc r="E21">
      <v>52038</v>
    </oc>
    <nc r="E21"/>
  </rcc>
  <rcc rId="7588" sId="1">
    <oc r="F21">
      <v>12536</v>
    </oc>
    <nc r="F21"/>
  </rcc>
  <rcc rId="7589" sId="1">
    <oc r="E22">
      <v>67775</v>
    </oc>
    <nc r="E22"/>
  </rcc>
  <rcc rId="7590" sId="1">
    <oc r="F22">
      <v>16327</v>
    </oc>
    <nc r="F22"/>
  </rcc>
  <rcc rId="7591" sId="1">
    <oc r="E23">
      <v>32987</v>
    </oc>
    <nc r="E23"/>
  </rcc>
  <rcc rId="7592" sId="1">
    <oc r="F23">
      <v>7947</v>
    </oc>
    <nc r="F23"/>
  </rcc>
  <rcc rId="7593" sId="1">
    <oc r="E24">
      <v>54445</v>
    </oc>
    <nc r="E24"/>
  </rcc>
  <rcc rId="7594" sId="1">
    <oc r="F24">
      <v>13116</v>
    </oc>
    <nc r="F24"/>
  </rcc>
  <rcc rId="7595" sId="1">
    <oc r="E25">
      <v>47741</v>
    </oc>
    <nc r="E25"/>
  </rcc>
  <rcc rId="7596" sId="1">
    <oc r="F25">
      <v>11501</v>
    </oc>
    <nc r="F25"/>
  </rcc>
  <rcc rId="7597" sId="1">
    <oc r="E26">
      <v>54319</v>
    </oc>
    <nc r="E26"/>
  </rcc>
  <rcc rId="7598" sId="1">
    <oc r="F26">
      <v>13085</v>
    </oc>
    <nc r="F26"/>
  </rcc>
  <rcc rId="7599" sId="1">
    <oc r="E27">
      <v>27342</v>
    </oc>
    <nc r="E27"/>
  </rcc>
  <rcc rId="7600" sId="1">
    <oc r="F27">
      <v>6587</v>
    </oc>
    <nc r="F27"/>
  </rcc>
  <rcc rId="7601" sId="1">
    <oc r="E28">
      <v>30482</v>
    </oc>
    <nc r="E28"/>
  </rcc>
  <rcc rId="7602" sId="1">
    <oc r="F28">
      <v>7343</v>
    </oc>
    <nc r="F28"/>
  </rcc>
  <rcc rId="7603" sId="1">
    <oc r="E30">
      <v>2810</v>
    </oc>
    <nc r="E30"/>
  </rcc>
  <rcc rId="7604" sId="1">
    <oc r="F30">
      <v>590</v>
    </oc>
    <nc r="F30"/>
  </rcc>
  <rcc rId="7605" sId="1">
    <oc r="G16">
      <v>474202</v>
    </oc>
    <nc r="G16"/>
  </rcc>
  <rcc rId="7606" sId="1">
    <oc r="G17">
      <v>4194</v>
    </oc>
    <nc r="G17"/>
  </rcc>
  <rcc rId="7607" sId="1">
    <oc r="G18">
      <v>11400</v>
    </oc>
    <nc r="G18"/>
  </rcc>
  <rcc rId="7608" sId="1">
    <oc r="G19">
      <v>16770</v>
    </oc>
    <nc r="G19"/>
  </rcc>
  <rcc rId="7609" sId="1">
    <oc r="G20">
      <v>21655</v>
    </oc>
    <nc r="G20"/>
  </rcc>
  <rcc rId="7610" sId="1">
    <oc r="G21">
      <v>12717</v>
    </oc>
    <nc r="G21"/>
  </rcc>
  <rcc rId="7611" sId="1">
    <oc r="G22">
      <v>16785</v>
    </oc>
    <nc r="G22"/>
  </rcc>
  <rcc rId="7612" sId="1">
    <oc r="G23">
      <v>23419</v>
    </oc>
    <nc r="G23"/>
  </rcc>
  <rcc rId="7613" sId="1">
    <oc r="G24">
      <v>28575</v>
    </oc>
    <nc r="G24"/>
  </rcc>
  <rcc rId="7614" sId="1">
    <oc r="G25">
      <v>10561</v>
    </oc>
    <nc r="G25"/>
  </rcc>
  <rcc rId="7615" sId="1">
    <oc r="G26">
      <v>28200</v>
    </oc>
    <nc r="G26"/>
  </rcc>
  <rcc rId="7616" sId="1">
    <oc r="G27">
      <v>26850</v>
    </oc>
    <nc r="G27"/>
  </rcc>
  <rcc rId="7617" sId="1">
    <oc r="G28">
      <v>11062</v>
    </oc>
    <nc r="G28"/>
  </rcc>
  <rcc rId="7618" sId="1">
    <oc r="G29">
      <v>34600</v>
    </oc>
    <nc r="G29"/>
  </rcc>
  <rcc rId="7619" sId="1">
    <oc r="G30">
      <v>30</v>
    </oc>
    <nc r="G30"/>
  </rcc>
  <rcc rId="7620" sId="1">
    <oc r="G31">
      <v>60000</v>
    </oc>
    <nc r="G31"/>
  </rcc>
  <rcc rId="7621" sId="1">
    <oc r="G32">
      <v>250000</v>
    </oc>
    <nc r="G32"/>
  </rcc>
  <rcc rId="7622" sId="1">
    <oc r="I31">
      <v>10000</v>
    </oc>
    <nc r="I31"/>
  </rcc>
  <rcc rId="7623" sId="1">
    <oc r="J23">
      <v>500</v>
    </oc>
    <nc r="J23"/>
  </rcc>
  <rcc rId="7624" sId="1">
    <oc r="J16">
      <v>95925</v>
    </oc>
    <nc r="J16"/>
  </rcc>
  <rcc rId="7625" sId="1">
    <oc r="L16">
      <v>3500</v>
    </oc>
    <nc r="L16"/>
  </rcc>
  <rcc rId="7626" sId="1">
    <oc r="E34">
      <v>209812</v>
    </oc>
    <nc r="E34"/>
  </rcc>
  <rcc rId="7627" sId="1">
    <oc r="F34">
      <v>53844</v>
    </oc>
    <nc r="F34"/>
  </rcc>
  <rcc rId="7628" sId="1">
    <oc r="G34">
      <v>45757</v>
    </oc>
    <nc r="G34"/>
  </rcc>
  <rcc rId="7629" sId="1">
    <oc r="J34">
      <v>270</v>
    </oc>
    <nc r="J34"/>
  </rcc>
  <rcc rId="7630" sId="1">
    <oc r="G35">
      <v>21532</v>
    </oc>
    <nc r="G35"/>
  </rcc>
  <rcc rId="7631" sId="1">
    <oc r="G37">
      <v>1820</v>
    </oc>
    <nc r="G37"/>
  </rcc>
  <rcc rId="7632" sId="1">
    <oc r="E38">
      <v>120708</v>
    </oc>
    <nc r="E38"/>
  </rcc>
  <rcc rId="7633" sId="1">
    <oc r="F38">
      <v>29079</v>
    </oc>
    <nc r="F38"/>
  </rcc>
  <rcc rId="7634" sId="1">
    <oc r="G38">
      <v>17025</v>
    </oc>
    <nc r="G38"/>
  </rcc>
  <rcc rId="7635" sId="1">
    <oc r="E40">
      <v>68972</v>
    </oc>
    <nc r="E40"/>
  </rcc>
  <rcc rId="7636" sId="1">
    <oc r="F40">
      <v>16615</v>
    </oc>
    <nc r="F40"/>
  </rcc>
  <rcc rId="7637" sId="1">
    <oc r="G40">
      <v>52700</v>
    </oc>
    <nc r="G40"/>
  </rcc>
  <rcc rId="7638" sId="1">
    <oc r="J40">
      <v>15000</v>
    </oc>
    <nc r="J40"/>
  </rcc>
  <rcc rId="7639" sId="1">
    <oc r="E41">
      <v>1800</v>
    </oc>
    <nc r="E41"/>
  </rcc>
  <rcc rId="7640" sId="1">
    <oc r="F41">
      <v>434</v>
    </oc>
    <nc r="F41"/>
  </rcc>
  <rcc rId="7641" sId="1">
    <oc r="F42">
      <v>20404</v>
    </oc>
    <nc r="F42"/>
  </rcc>
  <rcc rId="7642" sId="1">
    <oc r="E42">
      <v>84700</v>
    </oc>
    <nc r="E42"/>
  </rcc>
  <rcc rId="7643" sId="1">
    <oc r="G41">
      <v>2000</v>
    </oc>
    <nc r="G41"/>
  </rcc>
  <rcc rId="7644" sId="1">
    <oc r="G46">
      <v>700000</v>
    </oc>
    <nc r="G46"/>
  </rcc>
  <rcc rId="7645" sId="1">
    <oc r="J43">
      <v>250000</v>
    </oc>
    <nc r="J43"/>
  </rcc>
  <rcc rId="7646" sId="1">
    <oc r="J44">
      <v>23500</v>
    </oc>
    <nc r="J44"/>
  </rcc>
  <rcc rId="7647" sId="1">
    <oc r="J46">
      <v>52178</v>
    </oc>
    <nc r="J46"/>
  </rcc>
  <rcc rId="7648" sId="1">
    <oc r="J48">
      <v>329000</v>
    </oc>
    <nc r="J48"/>
  </rcc>
  <rcc rId="7649" sId="1">
    <oc r="J49">
      <v>42000</v>
    </oc>
    <nc r="J49"/>
  </rcc>
  <rcc rId="7650" sId="1">
    <oc r="K41">
      <v>50400</v>
    </oc>
    <nc r="K41"/>
  </rcc>
  <rcc rId="7651" sId="1" numFmtId="4">
    <oc r="L41">
      <v>300</v>
    </oc>
    <nc r="L41"/>
  </rcc>
  <rcc rId="7652" sId="1">
    <oc r="E50">
      <v>22642</v>
    </oc>
    <nc r="E50"/>
  </rcc>
  <rcc rId="7653" sId="1">
    <oc r="F50">
      <v>5455</v>
    </oc>
    <nc r="F50"/>
  </rcc>
  <rcc rId="7654" sId="1">
    <oc r="G50">
      <v>20423</v>
    </oc>
    <nc r="G50"/>
  </rcc>
  <rcc rId="7655" sId="1">
    <oc r="G55">
      <v>5000</v>
    </oc>
    <nc r="G55"/>
  </rcc>
  <rcc rId="7656" sId="1">
    <oc r="G56">
      <v>19870</v>
    </oc>
    <nc r="G56"/>
  </rcc>
  <rcc rId="7657" sId="1">
    <oc r="J57">
      <v>7385</v>
    </oc>
    <nc r="J57"/>
  </rcc>
  <rcc rId="7658" sId="1">
    <oc r="G58">
      <v>20000</v>
    </oc>
    <nc r="G58"/>
  </rcc>
  <rcc rId="7659" sId="1">
    <oc r="H53">
      <v>60896</v>
    </oc>
    <nc r="H53"/>
  </rcc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2" sId="1">
    <oc r="C70">
      <v>508653</v>
    </oc>
    <nc r="C70">
      <v>288398</v>
    </nc>
  </rcc>
  <rcc rId="1263" sId="1">
    <oc r="C77">
      <v>60000</v>
    </oc>
    <nc r="C77">
      <v>45000</v>
    </nc>
  </rcc>
  <rcc rId="1264" sId="1">
    <oc r="C79">
      <v>57071</v>
    </oc>
    <nc r="C79">
      <v>65887</v>
    </nc>
  </rcc>
  <rcc rId="1265" sId="1">
    <oc r="C81">
      <v>121455</v>
    </oc>
    <nc r="C81">
      <v>115581</v>
    </nc>
  </rcc>
  <rcc rId="1266" sId="1">
    <oc r="C83">
      <v>68000</v>
    </oc>
    <nc r="C83">
      <v>106600</v>
    </nc>
  </rcc>
  <rcc rId="1267" sId="1">
    <oc r="C87">
      <v>107663</v>
    </oc>
    <nc r="C87">
      <v>86782</v>
    </nc>
  </rcc>
  <rcc rId="1268" sId="1">
    <oc r="C86">
      <v>108056</v>
    </oc>
    <nc r="C86">
      <v>101834</v>
    </nc>
  </rcc>
  <rcc rId="1269" sId="1">
    <oc r="C88">
      <v>8666</v>
    </oc>
    <nc r="C88">
      <v>8521</v>
    </nc>
  </rcc>
  <rcc rId="1270" sId="1">
    <oc r="C89">
      <v>4300</v>
    </oc>
    <nc r="C89">
      <v>3124</v>
    </nc>
  </rcc>
  <rcc rId="1271" sId="1">
    <oc r="C90">
      <v>159723</v>
    </oc>
    <nc r="C90">
      <v>159475</v>
    </nc>
  </rcc>
  <rcc rId="1272" sId="1">
    <oc r="C93">
      <v>14103</v>
    </oc>
    <nc r="C93">
      <v>13966</v>
    </nc>
  </rcc>
  <rcc rId="1273" sId="1">
    <oc r="C94">
      <v>124071</v>
    </oc>
    <nc r="C94">
      <v>113821</v>
    </nc>
  </rcc>
  <rcc rId="1274" sId="1">
    <oc r="C91">
      <v>293986</v>
    </oc>
    <nc r="C91">
      <v>277051</v>
    </nc>
  </rcc>
  <rcc rId="1275" sId="1">
    <oc r="C85">
      <v>21500</v>
    </oc>
    <nc r="C85">
      <v>21497</v>
    </nc>
  </rcc>
  <rcc rId="1276" sId="1">
    <oc r="C92">
      <v>0</v>
    </oc>
    <nc r="C92">
      <v>44727</v>
    </nc>
  </rcc>
</revisions>
</file>

<file path=xl/revisions/revisionLog15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60" sId="1">
    <oc r="G61">
      <v>19250</v>
    </oc>
    <nc r="G61"/>
  </rcc>
  <rcc rId="7661" sId="1">
    <oc r="J61">
      <v>5500</v>
    </oc>
    <nc r="J61"/>
  </rcc>
  <rcc rId="7662" sId="1">
    <oc r="G62">
      <v>11070</v>
    </oc>
    <nc r="G62"/>
  </rcc>
  <rcc rId="7663" sId="1">
    <oc r="J62">
      <v>1090</v>
    </oc>
    <nc r="J62"/>
  </rcc>
  <rcc rId="7664" sId="1">
    <oc r="G63">
      <v>19525</v>
    </oc>
    <nc r="G63"/>
  </rcc>
  <rcc rId="7665" sId="1">
    <oc r="J63">
      <v>3000</v>
    </oc>
    <nc r="J63"/>
  </rcc>
  <rcc rId="7666" sId="1">
    <oc r="G64">
      <v>4555</v>
    </oc>
    <nc r="G64"/>
  </rcc>
  <rcc rId="7667" sId="1">
    <oc r="J64">
      <v>550</v>
    </oc>
    <nc r="J64"/>
  </rcc>
  <rcc rId="7668" sId="1">
    <oc r="G65">
      <v>32795</v>
    </oc>
    <nc r="G65"/>
  </rcc>
  <rcc rId="7669" sId="1">
    <oc r="J65">
      <v>300</v>
    </oc>
    <nc r="J65"/>
  </rcc>
  <rcc rId="7670" sId="1">
    <oc r="G66">
      <v>18600</v>
    </oc>
    <nc r="G66"/>
  </rcc>
  <rcc rId="7671" sId="1">
    <oc r="J66">
      <v>850</v>
    </oc>
    <nc r="J66"/>
  </rcc>
  <rcc rId="7672" sId="1">
    <oc r="G67">
      <v>12555</v>
    </oc>
    <nc r="G67"/>
  </rcc>
  <rcc rId="7673" sId="1">
    <oc r="J67">
      <v>500</v>
    </oc>
    <nc r="J67"/>
  </rcc>
  <rcc rId="7674" sId="1">
    <oc r="G68">
      <v>7850</v>
    </oc>
    <nc r="G68"/>
  </rcc>
  <rcc rId="7675" sId="1">
    <oc r="J68">
      <v>700</v>
    </oc>
    <nc r="J68"/>
  </rcc>
  <rcc rId="7676" sId="1">
    <oc r="G69">
      <v>15693</v>
    </oc>
    <nc r="G69"/>
  </rcc>
  <rcc rId="7677" sId="1">
    <oc r="J69">
      <v>9600</v>
    </oc>
    <nc r="J69"/>
  </rcc>
  <rcc rId="7678" sId="1">
    <oc r="G70">
      <v>14620</v>
    </oc>
    <nc r="G70"/>
  </rcc>
  <rcc rId="7679" sId="1">
    <oc r="E72">
      <v>102415</v>
    </oc>
    <nc r="E72"/>
  </rcc>
  <rcc rId="7680" sId="1">
    <oc r="F72">
      <v>24672</v>
    </oc>
    <nc r="F72"/>
  </rcc>
  <rcc rId="7681" sId="1">
    <oc r="G72">
      <v>50000</v>
    </oc>
    <nc r="G72"/>
  </rcc>
  <rcc rId="7682" sId="1">
    <oc r="H72">
      <v>6000</v>
    </oc>
    <nc r="H72"/>
  </rcc>
  <rcc rId="7683" sId="1">
    <oc r="J72">
      <v>24800</v>
    </oc>
    <nc r="J72"/>
  </rcc>
  <rcc rId="7684" sId="1">
    <oc r="J73">
      <v>1250364</v>
    </oc>
    <nc r="J73"/>
  </rcc>
  <rcc rId="7685" sId="1">
    <oc r="E75">
      <v>2000</v>
    </oc>
    <nc r="E75"/>
  </rcc>
  <rcc rId="7686" sId="1">
    <oc r="F75">
      <v>482</v>
    </oc>
    <nc r="F75"/>
  </rcc>
  <rcc rId="7687" sId="1">
    <oc r="G75">
      <v>16050</v>
    </oc>
    <nc r="G75"/>
  </rcc>
  <rcc rId="7688" sId="1">
    <oc r="L75">
      <v>286927</v>
    </oc>
    <nc r="L75"/>
  </rcc>
  <rcc rId="7689" sId="1">
    <oc r="G76">
      <v>100000</v>
    </oc>
    <nc r="G76"/>
  </rcc>
  <rcc rId="7690" sId="1">
    <oc r="J77">
      <v>500000</v>
    </oc>
    <nc r="J77"/>
  </rcc>
  <rcc rId="7691" sId="1">
    <oc r="H79">
      <v>80000</v>
    </oc>
    <nc r="H79"/>
  </rcc>
  <rcc rId="7692" sId="1">
    <oc r="J79">
      <v>5282</v>
    </oc>
    <nc r="J79"/>
  </rcc>
  <rcc rId="7693" sId="1">
    <oc r="G81">
      <v>43324</v>
    </oc>
    <nc r="G81"/>
  </rcc>
  <rcc rId="7694" sId="1">
    <oc r="G82">
      <v>60672</v>
    </oc>
    <nc r="G82"/>
  </rcc>
  <rcc rId="7695" sId="1">
    <oc r="G83">
      <v>171400</v>
    </oc>
    <nc r="G83"/>
  </rcc>
  <rcc rId="7696" sId="1">
    <oc r="G85">
      <v>78000</v>
    </oc>
    <nc r="G85"/>
  </rcc>
  <rcc rId="7697" sId="1">
    <oc r="J85">
      <v>20000</v>
    </oc>
    <nc r="J85"/>
  </rcc>
  <rcc rId="7698" sId="1">
    <oc r="G86">
      <v>15867</v>
    </oc>
    <nc r="G86"/>
  </rcc>
  <rcc rId="7699" sId="1">
    <oc r="H87">
      <v>21500</v>
    </oc>
    <nc r="H87"/>
  </rcc>
  <rcc rId="7700" sId="1">
    <oc r="E88">
      <v>93954</v>
    </oc>
    <nc r="E88"/>
  </rcc>
  <rcc rId="7701" sId="1">
    <oc r="F88">
      <v>22634</v>
    </oc>
    <nc r="F88"/>
  </rcc>
  <rcc rId="7702" sId="1">
    <oc r="G89">
      <v>159776</v>
    </oc>
    <nc r="G89"/>
  </rcc>
  <rcc rId="7703" sId="1">
    <oc r="J89">
      <v>114770</v>
    </oc>
    <nc r="J89"/>
  </rcc>
  <rcc rId="7704" sId="1">
    <oc r="H90">
      <v>12781</v>
    </oc>
    <nc r="H90"/>
  </rcc>
  <rcc rId="7705" sId="1">
    <oc r="H91">
      <v>17305</v>
    </oc>
    <nc r="H91"/>
  </rcc>
  <rcc rId="7706" sId="1">
    <oc r="H92">
      <v>220694</v>
    </oc>
    <nc r="H92"/>
  </rcc>
  <rcc rId="7707" sId="1">
    <oc r="H93">
      <v>419646</v>
    </oc>
    <nc r="H93"/>
  </rcc>
  <rcc rId="7708" sId="1">
    <oc r="H95">
      <v>20252</v>
    </oc>
    <nc r="H95"/>
  </rcc>
  <rcc rId="7709" sId="1">
    <oc r="H96">
      <v>172587</v>
    </oc>
    <nc r="H96"/>
  </rcc>
  <rcc rId="7710" sId="1">
    <oc r="G99">
      <v>415400</v>
    </oc>
    <nc r="G99"/>
  </rcc>
  <rcc rId="7711" sId="1">
    <oc r="G102">
      <v>4560</v>
    </oc>
    <nc r="G102"/>
  </rcc>
  <rcc rId="7712" sId="1">
    <oc r="G103">
      <v>6790</v>
    </oc>
    <nc r="G103"/>
  </rcc>
  <rcc rId="7713" sId="1">
    <oc r="G104">
      <v>5250</v>
    </oc>
    <nc r="G104"/>
  </rcc>
  <rcc rId="7714" sId="1">
    <oc r="G105">
      <v>4720</v>
    </oc>
    <nc r="G105"/>
  </rcc>
  <rcc rId="7715" sId="1">
    <oc r="G106">
      <v>2200</v>
    </oc>
    <nc r="G106"/>
  </rcc>
  <rcc rId="7716" sId="1">
    <oc r="G107">
      <v>3073</v>
    </oc>
    <nc r="G107"/>
  </rcc>
  <rcc rId="7717" sId="1">
    <oc r="G108">
      <v>22725</v>
    </oc>
    <nc r="G108"/>
  </rcc>
  <rcc rId="7718" sId="1">
    <oc r="F108">
      <v>1500</v>
    </oc>
    <nc r="F108"/>
  </rcc>
  <rcc rId="7719" sId="1">
    <oc r="E108">
      <v>6000</v>
    </oc>
    <nc r="E108"/>
  </rcc>
  <rcc rId="7720" sId="1">
    <oc r="E110">
      <v>137523</v>
    </oc>
    <nc r="E110"/>
  </rcc>
  <rcc rId="7721" sId="1">
    <oc r="F110">
      <v>33429</v>
    </oc>
    <nc r="F110"/>
  </rcc>
  <rcc rId="7722" sId="1">
    <oc r="G110">
      <v>190762</v>
    </oc>
    <nc r="G110"/>
  </rcc>
  <rcc rId="7723" sId="1">
    <oc r="J110">
      <v>1000</v>
    </oc>
    <nc r="J110"/>
  </rcc>
  <rcc rId="7724" sId="1">
    <oc r="E111">
      <v>400</v>
    </oc>
    <nc r="E111"/>
  </rcc>
  <rcc rId="7725" sId="1">
    <oc r="F111">
      <v>96</v>
    </oc>
    <nc r="F111"/>
  </rcc>
  <rcc rId="7726" sId="1">
    <oc r="G111">
      <v>8550</v>
    </oc>
    <nc r="G111"/>
  </rcc>
  <rcc rId="7727" sId="1">
    <oc r="J111">
      <v>1500</v>
    </oc>
    <nc r="J111"/>
  </rcc>
  <rcc rId="7728" sId="1">
    <oc r="E112">
      <v>14841</v>
    </oc>
    <nc r="E112"/>
  </rcc>
  <rcc rId="7729" sId="1">
    <oc r="F112">
      <v>3575</v>
    </oc>
    <nc r="F112"/>
  </rcc>
  <rcc rId="7730" sId="1">
    <oc r="G112">
      <v>8156</v>
    </oc>
    <nc r="G112"/>
  </rcc>
  <rcc rId="7731" sId="1">
    <oc r="J112">
      <v>1200</v>
    </oc>
    <nc r="J112"/>
  </rcc>
  <rcc rId="7732" sId="1">
    <oc r="E113">
      <v>17182</v>
    </oc>
    <nc r="E113"/>
  </rcc>
  <rcc rId="7733" sId="1">
    <oc r="F113">
      <v>4139</v>
    </oc>
    <nc r="F113"/>
  </rcc>
  <rcc rId="7734" sId="1">
    <oc r="G113">
      <v>25021</v>
    </oc>
    <nc r="G113"/>
  </rcc>
  <rcc rId="7735" sId="1">
    <oc r="E115">
      <v>6000</v>
    </oc>
    <nc r="E115"/>
  </rcc>
  <rcc rId="7736" sId="1">
    <oc r="F115">
      <v>1445</v>
    </oc>
    <nc r="F115"/>
  </rcc>
  <rcc rId="7737" sId="1">
    <oc r="G115">
      <v>20707</v>
    </oc>
    <nc r="G115"/>
  </rcc>
  <rcc rId="7738" sId="1">
    <oc r="H115">
      <v>63950</v>
    </oc>
    <nc r="H115"/>
  </rcc>
  <rcc rId="7739" sId="1">
    <oc r="E117">
      <v>112765</v>
    </oc>
    <nc r="E117"/>
  </rcc>
  <rcc rId="7740" sId="1">
    <oc r="F117">
      <v>27500</v>
    </oc>
    <nc r="F117"/>
  </rcc>
  <rcc rId="7741" sId="1">
    <oc r="G117">
      <v>50231</v>
    </oc>
    <nc r="G117"/>
  </rcc>
  <rcc rId="7742" sId="1">
    <oc r="J117">
      <v>18410</v>
    </oc>
    <nc r="J117"/>
  </rcc>
  <rcc rId="7743" sId="1">
    <oc r="E118">
      <v>6346</v>
    </oc>
    <nc r="E118"/>
  </rcc>
  <rcc rId="7744" sId="1">
    <oc r="F118">
      <v>1433</v>
    </oc>
    <nc r="F118"/>
  </rcc>
  <rcc rId="7745" sId="1">
    <oc r="G118">
      <v>4483</v>
    </oc>
    <nc r="G118"/>
  </rcc>
  <rcc rId="7746" sId="1">
    <oc r="J118">
      <v>880</v>
    </oc>
    <nc r="J118"/>
  </rcc>
  <rcc rId="7747" sId="1">
    <oc r="E119">
      <v>6056</v>
    </oc>
    <nc r="E119"/>
  </rcc>
  <rcc rId="7748" sId="1">
    <oc r="F119">
      <v>1419</v>
    </oc>
    <nc r="F119"/>
  </rcc>
  <rcc rId="7749" sId="1">
    <oc r="G119">
      <v>3513</v>
    </oc>
    <nc r="G119"/>
  </rcc>
  <rcc rId="7750" sId="1">
    <oc r="J119">
      <v>2110</v>
    </oc>
    <nc r="J119"/>
  </rcc>
  <rcc rId="7751" sId="1">
    <oc r="E120">
      <v>6046</v>
    </oc>
    <nc r="E120"/>
  </rcc>
  <rcc rId="7752" sId="1">
    <oc r="F120">
      <v>1418</v>
    </oc>
    <nc r="F120"/>
  </rcc>
  <rcc rId="7753" sId="1">
    <oc r="G120">
      <v>3850</v>
    </oc>
    <nc r="G120"/>
  </rcc>
  <rcc rId="7754" sId="1">
    <oc r="J120">
      <v>660</v>
    </oc>
    <nc r="J120"/>
  </rcc>
  <rcc rId="7755" sId="1">
    <oc r="E121">
      <v>8787</v>
    </oc>
    <nc r="E121"/>
  </rcc>
  <rcc rId="7756" sId="1">
    <oc r="F121">
      <v>1926</v>
    </oc>
    <nc r="F121"/>
  </rcc>
  <rcc rId="7757" sId="1">
    <oc r="G121">
      <v>6653</v>
    </oc>
    <nc r="G121"/>
  </rcc>
  <rcc rId="7758" sId="1">
    <oc r="J121">
      <v>880</v>
    </oc>
    <nc r="J121"/>
  </rcc>
  <rcc rId="7759" sId="1">
    <oc r="E122">
      <v>8187</v>
    </oc>
    <nc r="E122"/>
  </rcc>
  <rcc rId="7760" sId="1">
    <oc r="F122">
      <v>1896</v>
    </oc>
    <nc r="F122"/>
  </rcc>
  <rcc rId="7761" sId="1">
    <oc r="G122">
      <v>4343</v>
    </oc>
    <nc r="G122"/>
  </rcc>
  <rcc rId="7762" sId="1">
    <oc r="J122">
      <v>2080</v>
    </oc>
    <nc r="J122"/>
  </rcc>
  <rcc rId="7763" sId="1">
    <oc r="E123">
      <v>5964</v>
    </oc>
    <nc r="E123"/>
  </rcc>
  <rcc rId="7764" sId="1">
    <oc r="F123">
      <v>1414</v>
    </oc>
    <nc r="F123"/>
  </rcc>
  <rcc rId="7765" sId="1">
    <oc r="G123">
      <v>2976</v>
    </oc>
    <nc r="G123"/>
  </rcc>
  <rcc rId="7766" sId="1">
    <oc r="J123">
      <v>2192</v>
    </oc>
    <nc r="J123"/>
  </rcc>
  <rcc rId="7767" sId="1">
    <oc r="E124">
      <v>8137</v>
    </oc>
    <nc r="E124"/>
  </rcc>
  <rcc rId="7768" sId="1">
    <oc r="F124">
      <v>1894</v>
    </oc>
    <nc r="F124"/>
  </rcc>
  <rcc rId="7769" sId="1">
    <oc r="G124">
      <v>8006</v>
    </oc>
    <nc r="G124"/>
  </rcc>
  <rcc rId="7770" sId="1">
    <oc r="J124">
      <v>880</v>
    </oc>
    <nc r="J124"/>
  </rcc>
  <rcc rId="7771" sId="1">
    <oc r="E125">
      <v>6796</v>
    </oc>
    <nc r="E125"/>
  </rcc>
  <rcc rId="7772" sId="1">
    <oc r="F125">
      <v>1456</v>
    </oc>
    <nc r="F125"/>
  </rcc>
  <rcc rId="7773" sId="1">
    <oc r="G125">
      <v>3856</v>
    </oc>
    <nc r="G125"/>
  </rcc>
  <rcc rId="7774" sId="1">
    <oc r="J125">
      <v>880</v>
    </oc>
    <nc r="J125"/>
  </rcc>
  <rcc rId="7775" sId="1">
    <oc r="E126">
      <v>6746</v>
    </oc>
    <nc r="E126"/>
  </rcc>
  <rcc rId="7776" sId="1">
    <oc r="F126">
      <v>1453</v>
    </oc>
    <nc r="F126"/>
  </rcc>
  <rcc rId="7777" sId="1">
    <oc r="G126">
      <v>3148</v>
    </oc>
    <nc r="G126"/>
  </rcc>
  <rcc rId="7778" sId="1">
    <oc r="J126">
      <v>2380</v>
    </oc>
    <nc r="J126"/>
  </rcc>
  <rcc rId="7779" sId="1">
    <oc r="E127">
      <v>6246</v>
    </oc>
    <nc r="E127"/>
  </rcc>
  <rcc rId="7780" sId="1">
    <oc r="F127">
      <v>1428</v>
    </oc>
    <nc r="F127"/>
  </rcc>
  <rcc rId="7781" sId="1">
    <oc r="G127">
      <v>3449</v>
    </oc>
    <nc r="G127"/>
  </rcc>
  <rcc rId="7782" sId="1">
    <oc r="J127">
      <v>660</v>
    </oc>
    <nc r="J127"/>
  </rcc>
  <rcc rId="7783" sId="1">
    <oc r="E129">
      <v>30062</v>
    </oc>
    <nc r="E129"/>
  </rcc>
  <rcc rId="7784" sId="1">
    <oc r="F129">
      <v>7242</v>
    </oc>
    <nc r="F129"/>
  </rcc>
  <rcc rId="7785" sId="1">
    <oc r="G129">
      <v>63373</v>
    </oc>
    <nc r="G129"/>
  </rcc>
  <rcc rId="7786" sId="1">
    <oc r="J129">
      <v>8000</v>
    </oc>
    <nc r="J129"/>
  </rcc>
  <rcc rId="7787" sId="1">
    <oc r="E130">
      <v>18407</v>
    </oc>
    <nc r="E130"/>
  </rcc>
  <rcc rId="7788" sId="1">
    <oc r="F130">
      <v>4434</v>
    </oc>
    <nc r="F130"/>
  </rcc>
  <rcc rId="7789" sId="1">
    <oc r="G130">
      <v>24306</v>
    </oc>
    <nc r="G130"/>
  </rcc>
  <rcc rId="7790" sId="1">
    <oc r="J130">
      <v>3400</v>
    </oc>
    <nc r="J130"/>
  </rcc>
  <rcc rId="7791" sId="1">
    <oc r="E131">
      <v>125333</v>
    </oc>
    <nc r="E131"/>
  </rcc>
  <rcc rId="7792" sId="1">
    <oc r="F131">
      <v>30492</v>
    </oc>
    <nc r="F131"/>
  </rcc>
  <rcc rId="7793" sId="1">
    <oc r="G131">
      <v>113219</v>
    </oc>
    <nc r="G131"/>
  </rcc>
  <rcc rId="7794" sId="1">
    <oc r="J131">
      <v>1933</v>
    </oc>
    <nc r="J131"/>
  </rcc>
  <rcc rId="7795" sId="1">
    <oc r="G132">
      <v>9259</v>
    </oc>
    <nc r="G132"/>
  </rcc>
  <rcc rId="7796" sId="1">
    <oc r="J132">
      <v>2381</v>
    </oc>
    <nc r="J132"/>
  </rcc>
  <rcc rId="7797" sId="1">
    <oc r="E133">
      <v>13028</v>
    </oc>
    <nc r="E133"/>
  </rcc>
  <rcc rId="7798" sId="1">
    <oc r="F133">
      <v>3139</v>
    </oc>
    <nc r="F133"/>
  </rcc>
  <rcc rId="7799" sId="1">
    <oc r="G133">
      <v>32052</v>
    </oc>
    <nc r="G133"/>
  </rcc>
  <rcc rId="7800" sId="1">
    <oc r="J133">
      <v>1200</v>
    </oc>
    <nc r="J133"/>
  </rcc>
  <rcc rId="7801" sId="1">
    <oc r="E134">
      <v>28425</v>
    </oc>
    <nc r="E134"/>
  </rcc>
  <rcc rId="7802" sId="1">
    <oc r="F134">
      <v>6854</v>
    </oc>
    <nc r="F134"/>
  </rcc>
  <rcc rId="7803" sId="1">
    <oc r="G134">
      <v>67890</v>
    </oc>
    <nc r="G134"/>
  </rcc>
  <rcc rId="7804" sId="1">
    <oc r="E135">
      <v>14924</v>
    </oc>
    <nc r="E135"/>
  </rcc>
  <rcc rId="7805" sId="1">
    <oc r="F135">
      <v>3595</v>
    </oc>
    <nc r="F135"/>
  </rcc>
  <rcc rId="7806" sId="1">
    <oc r="G135">
      <v>224116</v>
    </oc>
    <nc r="G135"/>
  </rcc>
  <rcc rId="7807" sId="1">
    <oc r="G136">
      <v>104775</v>
    </oc>
    <nc r="G136"/>
  </rcc>
  <rcc rId="7808" sId="1">
    <oc r="E139">
      <v>166328</v>
    </oc>
    <nc r="E139"/>
  </rcc>
  <rcc rId="7809" sId="1">
    <oc r="F139">
      <v>40069</v>
    </oc>
    <nc r="F139"/>
  </rcc>
  <rcc rId="7810" sId="1">
    <oc r="G139">
      <v>63527</v>
    </oc>
    <nc r="G139"/>
  </rcc>
  <rcc rId="7811" sId="1">
    <oc r="J139">
      <v>3200</v>
    </oc>
    <nc r="J139"/>
  </rcc>
  <rcc rId="7812" sId="1">
    <oc r="E142">
      <v>11445</v>
    </oc>
    <nc r="E142"/>
  </rcc>
  <rcc rId="7813" sId="1">
    <oc r="F142">
      <v>2757</v>
    </oc>
    <nc r="F142"/>
  </rcc>
  <rcc rId="7814" sId="1">
    <oc r="E143">
      <v>57658</v>
    </oc>
    <nc r="E143"/>
  </rcc>
  <rcc rId="7815" sId="1">
    <oc r="F143">
      <v>14040</v>
    </oc>
    <nc r="F143"/>
  </rcc>
  <rcc rId="7816" sId="1">
    <oc r="G143">
      <v>36438</v>
    </oc>
    <nc r="G143"/>
  </rcc>
  <rcc rId="7817" sId="1">
    <oc r="H143">
      <v>45000</v>
    </oc>
    <nc r="H143"/>
  </rcc>
  <rcc rId="7818" sId="1">
    <oc r="J143">
      <v>1200</v>
    </oc>
    <nc r="J143"/>
  </rcc>
</revisions>
</file>

<file path=xl/revisions/revisionLog15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41:M142" start="0" length="2147483647">
    <dxf>
      <font>
        <b val="0"/>
      </font>
    </dxf>
  </rfmt>
  <rcc rId="7819" sId="1">
    <oc r="E141">
      <v>56407</v>
    </oc>
    <nc r="E141"/>
  </rcc>
  <rcc rId="7820" sId="1">
    <oc r="F141">
      <v>13889</v>
    </oc>
    <nc r="F141"/>
  </rcc>
  <rcc rId="7821" sId="1">
    <oc r="G141">
      <v>40430</v>
    </oc>
    <nc r="G141"/>
  </rcc>
  <rcc rId="7822" sId="1">
    <oc r="J141">
      <v>24360</v>
    </oc>
    <nc r="J141"/>
  </rcc>
  <rcc rId="7823" sId="1">
    <oc r="E146">
      <v>476497</v>
    </oc>
    <nc r="E146"/>
  </rcc>
  <rcc rId="7824" sId="1">
    <oc r="F146">
      <v>115788</v>
    </oc>
    <nc r="F146"/>
  </rcc>
  <rcc rId="7825" sId="1">
    <oc r="G146">
      <v>142461</v>
    </oc>
    <nc r="G146"/>
  </rcc>
  <rcc rId="7826" sId="1">
    <oc r="J146">
      <v>7300</v>
    </oc>
    <nc r="J146"/>
  </rcc>
  <rcc rId="7827" sId="1">
    <oc r="E147">
      <v>404628</v>
    </oc>
    <nc r="E147"/>
  </rcc>
  <rcc rId="7828" sId="1">
    <oc r="F147">
      <v>101875</v>
    </oc>
    <nc r="F147"/>
  </rcc>
  <rcc rId="7829" sId="1">
    <oc r="G147">
      <v>150142</v>
    </oc>
    <nc r="G147"/>
  </rcc>
  <rcc rId="7830" sId="1">
    <oc r="J147">
      <v>8922</v>
    </oc>
    <nc r="J147"/>
  </rcc>
  <rcc rId="7831" sId="1">
    <oc r="E148">
      <v>384690</v>
    </oc>
    <nc r="E148"/>
  </rcc>
  <rcc rId="7832" sId="1">
    <oc r="F148">
      <v>93372</v>
    </oc>
    <nc r="F148"/>
  </rcc>
  <rcc rId="7833" sId="1">
    <oc r="G148">
      <v>128495</v>
    </oc>
    <nc r="G148"/>
  </rcc>
  <rcc rId="7834" sId="1">
    <oc r="J148">
      <v>6050</v>
    </oc>
    <nc r="J148"/>
  </rcc>
  <rcc rId="7835" sId="1">
    <oc r="E149">
      <v>184996</v>
    </oc>
    <nc r="E149"/>
  </rcc>
  <rcc rId="7836" sId="1">
    <oc r="F149">
      <v>44996</v>
    </oc>
    <nc r="F149"/>
  </rcc>
  <rcc rId="7837" sId="1">
    <oc r="G149">
      <v>84868</v>
    </oc>
    <nc r="G149"/>
  </rcc>
  <rcc rId="7838" sId="1">
    <oc r="J149">
      <v>6600</v>
    </oc>
    <nc r="J149"/>
  </rcc>
  <rcc rId="7839" sId="1">
    <oc r="E150">
      <v>207481</v>
    </oc>
    <nc r="E150"/>
  </rcc>
  <rcc rId="7840" sId="1">
    <oc r="F150">
      <v>50733</v>
    </oc>
    <nc r="F150"/>
  </rcc>
  <rcc rId="7841" sId="1">
    <oc r="G150">
      <v>82386</v>
    </oc>
    <nc r="G150"/>
  </rcc>
  <rcc rId="7842" sId="1">
    <oc r="J150">
      <v>2300</v>
    </oc>
    <nc r="J150"/>
  </rcc>
  <rcc rId="7843" sId="1">
    <oc r="E151">
      <v>139228</v>
    </oc>
    <nc r="E151"/>
  </rcc>
  <rcc rId="7844" sId="1">
    <oc r="F151">
      <v>33970</v>
    </oc>
    <nc r="F151"/>
  </rcc>
  <rcc rId="7845" sId="1">
    <oc r="G151">
      <v>50604</v>
    </oc>
    <nc r="G151"/>
  </rcc>
  <rcc rId="7846" sId="1">
    <oc r="J151">
      <v>4000</v>
    </oc>
    <nc r="J151"/>
  </rcc>
  <rcc rId="7847" sId="1">
    <oc r="E152">
      <v>115011</v>
    </oc>
    <nc r="E152"/>
  </rcc>
  <rcc rId="7848" sId="1">
    <oc r="F152">
      <v>28306</v>
    </oc>
    <nc r="F152"/>
  </rcc>
  <rcc rId="7849" sId="1">
    <oc r="G152">
      <v>63996</v>
    </oc>
    <nc r="G152"/>
  </rcc>
  <rcc rId="7850" sId="1">
    <oc r="J152">
      <v>1350</v>
    </oc>
    <nc r="J152"/>
  </rcc>
  <rcc rId="7851" sId="1">
    <oc r="E153">
      <v>196334</v>
    </oc>
    <nc r="E153"/>
  </rcc>
  <rcc rId="7852" sId="1">
    <oc r="F153">
      <v>47728</v>
    </oc>
    <nc r="F153"/>
  </rcc>
  <rcc rId="7853" sId="1">
    <oc r="G153">
      <v>52521</v>
    </oc>
    <nc r="G153"/>
  </rcc>
  <rcc rId="7854" sId="1">
    <oc r="J153">
      <v>4500</v>
    </oc>
    <nc r="J153"/>
  </rcc>
  <rcc rId="7855" sId="1">
    <oc r="E154">
      <v>537284</v>
    </oc>
    <nc r="E154"/>
  </rcc>
  <rcc rId="7856" sId="1">
    <oc r="F154">
      <v>130126</v>
    </oc>
    <nc r="F154"/>
  </rcc>
  <rcc rId="7857" sId="1">
    <oc r="G154">
      <v>193564</v>
    </oc>
    <nc r="G154"/>
  </rcc>
  <rcc rId="7858" sId="1">
    <oc r="J154">
      <v>22327</v>
    </oc>
    <nc r="J154"/>
  </rcc>
  <rcc rId="7859" sId="1">
    <oc r="E155">
      <v>799379</v>
    </oc>
    <nc r="E155"/>
  </rcc>
  <rcc rId="7860" sId="1">
    <oc r="F155">
      <v>195570</v>
    </oc>
    <nc r="F155"/>
  </rcc>
  <rcc rId="7861" sId="1">
    <oc r="G155">
      <v>419942</v>
    </oc>
    <nc r="G155"/>
  </rcc>
  <rcc rId="7862" sId="1">
    <oc r="J155">
      <v>37988</v>
    </oc>
    <nc r="J155"/>
  </rcc>
  <rcc rId="7863" sId="1">
    <oc r="E156">
      <v>343929</v>
    </oc>
    <nc r="E156"/>
  </rcc>
  <rcc rId="7864" sId="1">
    <oc r="F156">
      <v>83283</v>
    </oc>
    <nc r="F156"/>
  </rcc>
  <rcc rId="7865" sId="1">
    <oc r="G156">
      <v>170119</v>
    </oc>
    <nc r="G156"/>
  </rcc>
  <rcc rId="7866" sId="1">
    <oc r="J156">
      <v>29411</v>
    </oc>
    <nc r="J156"/>
  </rcc>
  <rcc rId="7867" sId="1">
    <oc r="E157">
      <v>145215</v>
    </oc>
    <nc r="E157"/>
  </rcc>
  <rcc rId="7868" sId="1">
    <oc r="F157">
      <v>35413</v>
    </oc>
    <nc r="F157"/>
  </rcc>
  <rcc rId="7869" sId="1">
    <oc r="G157">
      <v>55841</v>
    </oc>
    <nc r="G157"/>
  </rcc>
  <rcc rId="7870" sId="1">
    <oc r="J157">
      <v>4048</v>
    </oc>
    <nc r="J157"/>
  </rcc>
  <rcc rId="7871" sId="1">
    <oc r="E158">
      <v>143302</v>
    </oc>
    <nc r="E158"/>
  </rcc>
  <rcc rId="7872" sId="1">
    <oc r="F158">
      <v>34952</v>
    </oc>
    <nc r="F158"/>
  </rcc>
  <rcc rId="7873" sId="1">
    <oc r="G158">
      <v>65180</v>
    </oc>
    <nc r="G158"/>
  </rcc>
  <rcc rId="7874" sId="1">
    <oc r="J158">
      <v>13160</v>
    </oc>
    <nc r="J158"/>
  </rcc>
  <rcc rId="7875" sId="1">
    <oc r="E159">
      <v>110657</v>
    </oc>
    <nc r="E159"/>
  </rcc>
  <rcc rId="7876" sId="1">
    <oc r="F159">
      <v>27088</v>
    </oc>
    <nc r="F159"/>
  </rcc>
  <rcc rId="7877" sId="1">
    <oc r="G159">
      <v>42599</v>
    </oc>
    <nc r="G159"/>
  </rcc>
  <rcc rId="7878" sId="1">
    <oc r="J159">
      <v>7203</v>
    </oc>
    <nc r="J159"/>
  </rcc>
  <rcc rId="7879" sId="1">
    <oc r="E160">
      <v>333908</v>
    </oc>
    <nc r="E160"/>
  </rcc>
  <rcc rId="7880" sId="1">
    <oc r="F160">
      <v>80869</v>
    </oc>
    <nc r="F160"/>
  </rcc>
  <rcc rId="7881" sId="1">
    <oc r="G160">
      <v>141324</v>
    </oc>
    <nc r="G160"/>
  </rcc>
  <rcc rId="7882" sId="1">
    <oc r="J160">
      <v>10392</v>
    </oc>
    <nc r="J160"/>
  </rcc>
  <rcc rId="7883" sId="1">
    <oc r="E161">
      <v>166268</v>
    </oc>
    <nc r="E161"/>
  </rcc>
  <rcc rId="7884" sId="1">
    <oc r="F161">
      <v>40653</v>
    </oc>
    <nc r="F161"/>
  </rcc>
  <rcc rId="7885" sId="1">
    <oc r="G161">
      <v>88683</v>
    </oc>
    <nc r="G161"/>
  </rcc>
  <rcc rId="7886" sId="1">
    <oc r="J161">
      <v>5597</v>
    </oc>
    <nc r="J161"/>
  </rcc>
  <rcc rId="7887" sId="1">
    <oc r="E162">
      <v>138143</v>
    </oc>
    <nc r="E162"/>
  </rcc>
  <rcc rId="7888" sId="1">
    <oc r="F162">
      <v>34779</v>
    </oc>
    <nc r="F162"/>
  </rcc>
  <rcc rId="7889" sId="1">
    <oc r="G162">
      <v>84740</v>
    </oc>
    <nc r="G162"/>
  </rcc>
  <rcc rId="7890" sId="1">
    <oc r="J162">
      <v>5107</v>
    </oc>
    <nc r="J162"/>
  </rcc>
  <rcc rId="7891" sId="1">
    <oc r="E163">
      <v>337058</v>
    </oc>
    <nc r="E163"/>
  </rcc>
  <rcc rId="7892" sId="1">
    <oc r="F163">
      <v>81197</v>
    </oc>
    <nc r="F163"/>
  </rcc>
  <rcc rId="7893" sId="1">
    <oc r="G163">
      <v>59718</v>
    </oc>
    <nc r="G163"/>
  </rcc>
  <rcc rId="7894" sId="1">
    <oc r="J163">
      <v>1400</v>
    </oc>
    <nc r="J163"/>
  </rcc>
  <rcc rId="7895" sId="1">
    <oc r="E164">
      <v>487954</v>
    </oc>
    <nc r="E164"/>
  </rcc>
  <rcc rId="7896" sId="1">
    <oc r="F164">
      <v>117976</v>
    </oc>
    <nc r="F164"/>
  </rcc>
  <rcc rId="7897" sId="1">
    <oc r="G164">
      <v>208129</v>
    </oc>
    <nc r="G164"/>
  </rcc>
  <rcc rId="7898" sId="1">
    <oc r="J164">
      <v>28754</v>
    </oc>
    <nc r="J164"/>
  </rcc>
  <rcc rId="7899" sId="1">
    <oc r="K164">
      <v>36000</v>
    </oc>
    <nc r="K164"/>
  </rcc>
  <rcc rId="7900" sId="1">
    <oc r="E165">
      <v>297262</v>
    </oc>
    <nc r="E165"/>
  </rcc>
  <rcc rId="7901" sId="1">
    <oc r="F165">
      <v>72360</v>
    </oc>
    <nc r="F165"/>
  </rcc>
  <rcc rId="7902" sId="1">
    <oc r="G165">
      <v>86000</v>
    </oc>
    <nc r="G165"/>
  </rcc>
  <rcc rId="7903" sId="1">
    <oc r="J165">
      <v>7000</v>
    </oc>
    <nc r="J165"/>
  </rcc>
  <rcc rId="7904" sId="1">
    <oc r="L165">
      <v>151</v>
    </oc>
    <nc r="L165"/>
  </rcc>
  <rcc rId="7905" sId="1">
    <oc r="E166">
      <v>105229</v>
    </oc>
    <nc r="E166"/>
  </rcc>
  <rcc rId="7906" sId="1">
    <oc r="F166">
      <v>26209</v>
    </oc>
    <nc r="F166"/>
  </rcc>
  <rcc rId="7907" sId="1">
    <oc r="G166">
      <v>26789</v>
    </oc>
    <nc r="G166"/>
  </rcc>
  <rcc rId="7908" sId="1">
    <oc r="J166">
      <v>4383</v>
    </oc>
    <nc r="J166"/>
  </rcc>
  <rcc rId="7909" sId="1">
    <oc r="E167">
      <v>273209</v>
    </oc>
    <nc r="E167"/>
  </rcc>
  <rcc rId="7910" sId="1">
    <oc r="F167">
      <v>66245</v>
    </oc>
    <nc r="F167"/>
  </rcc>
  <rcc rId="7911" sId="1">
    <oc r="G167">
      <v>174309</v>
    </oc>
    <nc r="G167"/>
  </rcc>
  <rcc rId="7912" sId="1">
    <oc r="J167">
      <v>12200</v>
    </oc>
    <nc r="J167"/>
  </rcc>
  <rcc rId="7913" sId="1">
    <oc r="E169">
      <v>157153</v>
    </oc>
    <nc r="E169"/>
  </rcc>
  <rcc rId="7914" sId="1">
    <oc r="F169">
      <v>38861</v>
    </oc>
    <nc r="F169"/>
  </rcc>
  <rcc rId="7915" sId="1">
    <oc r="G169">
      <v>40359</v>
    </oc>
    <nc r="G169"/>
  </rcc>
  <rcc rId="7916" sId="1">
    <oc r="J169">
      <v>3660</v>
    </oc>
    <nc r="J169"/>
  </rcc>
  <rcc rId="7917" sId="1">
    <oc r="G173">
      <v>48600</v>
    </oc>
    <nc r="G173"/>
  </rcc>
  <rcc rId="7918" sId="1">
    <oc r="J173">
      <v>3576</v>
    </oc>
    <nc r="J173"/>
  </rcc>
  <rcc rId="7919" sId="1">
    <oc r="E174">
      <v>1000</v>
    </oc>
    <nc r="E174"/>
  </rcc>
  <rcc rId="7920" sId="1">
    <oc r="F174">
      <v>241</v>
    </oc>
    <nc r="F174"/>
  </rcc>
  <rcc rId="7921" sId="1">
    <oc r="G174">
      <v>2497</v>
    </oc>
    <nc r="G174"/>
  </rcc>
  <rcc rId="7922" sId="1">
    <oc r="E175">
      <v>21091</v>
    </oc>
    <nc r="E175"/>
  </rcc>
  <rcc rId="7923" sId="1">
    <oc r="F175">
      <v>4878</v>
    </oc>
    <nc r="F175"/>
  </rcc>
  <rcc rId="7924" sId="1">
    <oc r="G175">
      <v>50681</v>
    </oc>
    <nc r="G175"/>
  </rcc>
  <rcc rId="7925" sId="1">
    <oc r="H175">
      <v>7420</v>
    </oc>
    <nc r="H175"/>
  </rcc>
  <rcc rId="7926" sId="1">
    <oc r="L176">
      <v>333561</v>
    </oc>
    <nc r="L176"/>
  </rcc>
  <rcc rId="7927" sId="1">
    <oc r="J177">
      <v>207348</v>
    </oc>
    <nc r="J177"/>
  </rcc>
  <rcc rId="7928" sId="1">
    <oc r="E178">
      <v>144758</v>
    </oc>
    <nc r="E178"/>
  </rcc>
  <rcc rId="7929" sId="1">
    <oc r="F178">
      <v>37172</v>
    </oc>
    <nc r="F178"/>
  </rcc>
  <rcc rId="7930" sId="1">
    <oc r="G178">
      <v>165504</v>
    </oc>
    <nc r="G178"/>
  </rcc>
  <rcc rId="7931" sId="1">
    <oc r="J178">
      <v>9957</v>
    </oc>
    <nc r="J178"/>
  </rcc>
  <rcc rId="7932" sId="1">
    <oc r="K178">
      <v>67200</v>
    </oc>
    <nc r="K178"/>
  </rcc>
  <rcc rId="7933" sId="1">
    <oc r="G179">
      <v>23497</v>
    </oc>
    <nc r="G179"/>
  </rcc>
  <rcc rId="7934" sId="1">
    <oc r="E180">
      <v>20952</v>
    </oc>
    <nc r="E180"/>
  </rcc>
  <rcc rId="7935" sId="1">
    <oc r="F180">
      <v>5048</v>
    </oc>
    <nc r="F180"/>
  </rcc>
  <rcc rId="7936" sId="1">
    <oc r="G180">
      <v>8972</v>
    </oc>
    <nc r="G180"/>
  </rcc>
  <rcc rId="7937" sId="1">
    <oc r="E181">
      <v>109738</v>
    </oc>
    <nc r="E181"/>
  </rcc>
  <rcc rId="7938" sId="1">
    <oc r="F181">
      <v>27586</v>
    </oc>
    <nc r="F181"/>
  </rcc>
  <rcc rId="7939" sId="1">
    <oc r="G181">
      <v>65483</v>
    </oc>
    <nc r="G181"/>
  </rcc>
  <rcc rId="7940" sId="1">
    <oc r="J181">
      <v>3760</v>
    </oc>
    <nc r="J181"/>
  </rcc>
  <rcc rId="7941" sId="1">
    <oc r="E182">
      <v>20000</v>
    </oc>
    <nc r="E182"/>
  </rcc>
  <rcc rId="7942" sId="1">
    <oc r="F182">
      <v>4818</v>
    </oc>
    <nc r="F182"/>
  </rcc>
  <rcc rId="7943" sId="1">
    <oc r="G182">
      <v>15100</v>
    </oc>
    <nc r="G182"/>
  </rcc>
  <rcc rId="7944" sId="1">
    <oc r="K182">
      <v>9000</v>
    </oc>
    <nc r="K182"/>
  </rcc>
  <rcc rId="7945" sId="1">
    <oc r="G183">
      <v>17340</v>
    </oc>
    <nc r="G183"/>
  </rcc>
  <rcc rId="7946" sId="1">
    <oc r="E184">
      <v>23107</v>
    </oc>
    <nc r="E184"/>
  </rcc>
  <rcc rId="7947" sId="1">
    <oc r="F184">
      <v>5566</v>
    </oc>
    <nc r="F184"/>
  </rcc>
  <rcc rId="7948" sId="1">
    <oc r="G184">
      <v>25758</v>
    </oc>
    <nc r="G184"/>
  </rcc>
  <rcc rId="7949" sId="1">
    <oc r="L184">
      <v>83696</v>
    </oc>
    <nc r="L184"/>
  </rcc>
  <rcc rId="7950" sId="1">
    <oc r="G185">
      <v>30600</v>
    </oc>
    <nc r="G185"/>
  </rcc>
  <rcc rId="7951" sId="1">
    <oc r="G186">
      <v>10393</v>
    </oc>
    <nc r="G186"/>
  </rcc>
  <rcc rId="7952" sId="1">
    <oc r="G187">
      <v>14192</v>
    </oc>
    <nc r="G187"/>
  </rcc>
  <rcc rId="7953" sId="1">
    <oc r="G190">
      <v>62100</v>
    </oc>
    <nc r="G190"/>
  </rcc>
  <rcc rId="7954" sId="1">
    <oc r="G191">
      <v>6983</v>
    </oc>
    <nc r="G191"/>
  </rcc>
  <rcc rId="7955" sId="1">
    <oc r="G192">
      <v>10933</v>
    </oc>
    <nc r="G192"/>
  </rcc>
  <rcc rId="7956" sId="1">
    <oc r="E193">
      <v>8059</v>
    </oc>
    <nc r="E193"/>
  </rcc>
  <rcc rId="7957" sId="1">
    <oc r="F193">
      <v>1941</v>
    </oc>
    <nc r="F193"/>
  </rcc>
  <rcc rId="7958" sId="1">
    <oc r="G193">
      <v>9721</v>
    </oc>
    <nc r="G193"/>
  </rcc>
  <rcc rId="7959" sId="1">
    <oc r="E194">
      <v>8059</v>
    </oc>
    <nc r="E194"/>
  </rcc>
  <rcc rId="7960" sId="1">
    <oc r="F194">
      <v>1941</v>
    </oc>
    <nc r="F194"/>
  </rcc>
  <rcc rId="7961" sId="1">
    <oc r="G194">
      <v>8376</v>
    </oc>
    <nc r="G194"/>
  </rcc>
  <rcc rId="7962" sId="1">
    <oc r="E195">
      <v>2100</v>
    </oc>
    <nc r="E195"/>
  </rcc>
  <rcc rId="7963" sId="1">
    <oc r="F195">
      <v>506</v>
    </oc>
    <nc r="F195"/>
  </rcc>
  <rcc rId="7964" sId="1">
    <oc r="G195">
      <v>20718</v>
    </oc>
    <nc r="G195"/>
  </rcc>
  <rcc rId="7965" sId="1">
    <oc r="E196">
      <v>750</v>
    </oc>
    <nc r="E196"/>
  </rcc>
  <rcc rId="7966" sId="1">
    <oc r="F196">
      <v>181</v>
    </oc>
    <nc r="F196"/>
  </rcc>
  <rcc rId="7967" sId="1">
    <oc r="G196">
      <v>3142</v>
    </oc>
    <nc r="G196"/>
  </rcc>
  <rcc rId="7968" sId="1">
    <oc r="J196">
      <v>5990</v>
    </oc>
    <nc r="J196"/>
  </rcc>
  <rcc rId="7969" sId="1">
    <oc r="E198">
      <v>174303</v>
    </oc>
    <nc r="E198"/>
  </rcc>
  <rcc rId="7970" sId="1">
    <oc r="F198">
      <v>43459</v>
    </oc>
    <nc r="F198"/>
  </rcc>
  <rcc rId="7971" sId="1">
    <oc r="G198">
      <v>132888</v>
    </oc>
    <nc r="G198"/>
  </rcc>
  <rcc rId="7972" sId="1">
    <oc r="J198">
      <v>7000</v>
    </oc>
    <nc r="J198"/>
  </rcc>
  <rcc rId="7973" sId="1">
    <oc r="K198">
      <v>1382</v>
    </oc>
    <nc r="K198"/>
  </rcc>
  <rcc rId="7974" sId="1">
    <oc r="E199">
      <v>92393</v>
    </oc>
    <nc r="E199"/>
  </rcc>
  <rcc rId="7975" sId="1">
    <oc r="F199">
      <v>26058</v>
    </oc>
    <nc r="F199"/>
  </rcc>
  <rcc rId="7976" sId="1">
    <oc r="G199">
      <v>43658</v>
    </oc>
    <nc r="G199"/>
  </rcc>
  <rcc rId="7977" sId="1">
    <oc r="J199">
      <v>950</v>
    </oc>
    <nc r="J199"/>
  </rcc>
  <rcc rId="7978" sId="1">
    <oc r="E200">
      <v>379403</v>
    </oc>
    <nc r="E200"/>
  </rcc>
  <rcc rId="7979" sId="1">
    <oc r="F200">
      <v>91398</v>
    </oc>
    <nc r="F200"/>
  </rcc>
  <rcc rId="7980" sId="1">
    <oc r="G200">
      <v>90580</v>
    </oc>
    <nc r="G200"/>
  </rcc>
  <rcc rId="7981" sId="1">
    <oc r="J200">
      <v>13831</v>
    </oc>
    <nc r="J200"/>
  </rcc>
  <rcc rId="7982" sId="1">
    <oc r="G201">
      <v>10792</v>
    </oc>
    <nc r="G201"/>
  </rcc>
  <rcc rId="7983" sId="1">
    <oc r="E202">
      <v>81059</v>
    </oc>
    <nc r="E202"/>
  </rcc>
  <rcc rId="7984" sId="1">
    <oc r="F202">
      <v>19816</v>
    </oc>
    <nc r="F202"/>
  </rcc>
  <rcc rId="7985" sId="1">
    <oc r="G202">
      <v>7486</v>
    </oc>
    <nc r="G202"/>
  </rcc>
  <rcc rId="7986" sId="1">
    <oc r="J202">
      <v>500</v>
    </oc>
    <nc r="J202"/>
  </rcc>
  <rcc rId="7987" sId="1">
    <oc r="E203">
      <v>145365</v>
    </oc>
    <nc r="E203"/>
  </rcc>
  <rcc rId="7988" sId="1">
    <oc r="F203">
      <v>38127</v>
    </oc>
    <nc r="F203"/>
  </rcc>
  <rcc rId="7989" sId="1">
    <oc r="G203">
      <v>30655</v>
    </oc>
    <nc r="G203"/>
  </rcc>
  <rcc rId="7990" sId="1">
    <oc r="J203">
      <v>4000</v>
    </oc>
    <nc r="J203"/>
  </rcc>
  <rcc rId="7991" sId="1">
    <oc r="E204">
      <v>80000</v>
    </oc>
    <nc r="E204"/>
  </rcc>
  <rcc rId="7992" sId="1">
    <oc r="F204">
      <v>19272</v>
    </oc>
    <nc r="F204"/>
  </rcc>
  <rcc rId="7993" sId="1">
    <oc r="G204">
      <v>84728</v>
    </oc>
    <nc r="G204"/>
  </rcc>
  <rcc rId="7994" sId="1">
    <oc r="E205">
      <v>1207</v>
    </oc>
    <nc r="E205"/>
  </rcc>
  <rcc rId="7995" sId="1">
    <oc r="F205">
      <v>291</v>
    </oc>
    <nc r="F205"/>
  </rcc>
  <rcc rId="7996" sId="1">
    <oc r="G205">
      <v>9088</v>
    </oc>
    <nc r="G205"/>
  </rcc>
  <rcc rId="7997" sId="1">
    <oc r="E206">
      <v>85635</v>
    </oc>
    <nc r="E206"/>
  </rcc>
  <rcc rId="7998" sId="1">
    <oc r="F206">
      <v>24007</v>
    </oc>
    <nc r="F206"/>
  </rcc>
  <rcc rId="7999" sId="1">
    <oc r="G206">
      <v>110358</v>
    </oc>
    <nc r="G206"/>
  </rcc>
  <rcc rId="8000" sId="1">
    <oc r="K207">
      <v>382000</v>
    </oc>
    <nc r="K207"/>
  </rcc>
  <rcc rId="8001" sId="1">
    <oc r="K208">
      <v>50000</v>
    </oc>
    <nc r="K208"/>
  </rcc>
  <rcc rId="8002" sId="1">
    <oc r="K209">
      <v>50000</v>
    </oc>
    <nc r="K209"/>
  </rcc>
  <rcc rId="8003" sId="1">
    <oc r="L210">
      <v>350000</v>
    </oc>
    <nc r="L210"/>
  </rcc>
  <rcc rId="8004" sId="1">
    <oc r="H211">
      <v>15000</v>
    </oc>
    <nc r="H211"/>
  </rcc>
  <rcc rId="8005" sId="1">
    <oc r="J212">
      <v>60000</v>
    </oc>
    <nc r="J212"/>
  </rcc>
  <rcc rId="8006" sId="1">
    <oc r="E213">
      <v>5000</v>
    </oc>
    <nc r="E213"/>
  </rcc>
  <rcc rId="8007" sId="1">
    <oc r="F213">
      <v>1300</v>
    </oc>
    <nc r="F213"/>
  </rcc>
  <rcc rId="8008" sId="1">
    <oc r="G213">
      <v>18700</v>
    </oc>
    <nc r="G213"/>
  </rcc>
  <rcc rId="8009" sId="1">
    <oc r="E214">
      <v>1600</v>
    </oc>
    <nc r="E214"/>
  </rcc>
  <rcc rId="8010" sId="1">
    <oc r="F214">
      <v>385</v>
    </oc>
    <nc r="F214"/>
  </rcc>
  <rcc rId="8011" sId="1">
    <oc r="G214">
      <v>6276</v>
    </oc>
    <nc r="G214"/>
  </rcc>
  <rcc rId="8012" sId="1">
    <oc r="E215">
      <v>2000</v>
    </oc>
    <nc r="E215"/>
  </rcc>
  <rcc rId="8013" sId="1">
    <oc r="F215">
      <v>436</v>
    </oc>
    <nc r="F215"/>
  </rcc>
  <rcc rId="8014" sId="1">
    <oc r="G215">
      <v>439739</v>
    </oc>
    <nc r="G215"/>
  </rcc>
  <rcc rId="8015" sId="1">
    <oc r="L215">
      <v>68334</v>
    </oc>
    <nc r="L215"/>
  </rcc>
</revisions>
</file>

<file path=xl/revisions/revisionLog15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16" sId="1">
    <oc r="B159" t="inlineStr">
      <is>
        <t>Annenieku pamatskola</t>
      </is>
    </oc>
    <nc r="B159"/>
  </rcc>
</revisions>
</file>

<file path=xl/revisions/revisionLog15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5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17" sId="1">
    <nc r="G106">
      <v>1850</v>
    </nc>
  </rcc>
  <rcc rId="8018" sId="1">
    <nc r="G107">
      <v>2300</v>
    </nc>
  </rcc>
  <rcc rId="8019" sId="1">
    <nc r="G103">
      <v>4660</v>
    </nc>
  </rcc>
  <rcc rId="8020" sId="1">
    <nc r="G102">
      <v>3500</v>
    </nc>
  </rcc>
  <rcc rId="8021" sId="1">
    <nc r="G104">
      <v>4165</v>
    </nc>
  </rcc>
  <rcc rId="8022" sId="1">
    <nc r="G105">
      <v>3500</v>
    </nc>
  </rcc>
  <rcv guid="{CFE03FCF-A4D8-435A-8A9B-0544466F5A93}" action="delete"/>
  <rcv guid="{CFE03FCF-A4D8-435A-8A9B-0544466F5A93}" action="add"/>
</revisions>
</file>

<file path=xl/revisions/revisionLog15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23" sId="1">
    <nc r="G29">
      <v>17100</v>
    </nc>
  </rcc>
  <rcv guid="{CFE03FCF-A4D8-435A-8A9B-0544466F5A93}" action="delete"/>
  <rcv guid="{CFE03FCF-A4D8-435A-8A9B-0544466F5A93}" action="add"/>
</revisions>
</file>

<file path=xl/revisions/revisionLog15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24" sId="1">
    <nc r="G28">
      <v>11085</v>
    </nc>
  </rcc>
  <rcv guid="{CFE03FCF-A4D8-435A-8A9B-0544466F5A93}" action="delete"/>
  <rcv guid="{CFE03FCF-A4D8-435A-8A9B-0544466F5A93}" action="add"/>
</revisions>
</file>

<file path=xl/revisions/revisionLog15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25" sId="1">
    <nc r="K208">
      <v>50000</v>
    </nc>
  </rcc>
  <rcv guid="{CFE03FCF-A4D8-435A-8A9B-0544466F5A93}" action="delete"/>
  <rcv guid="{CFE03FCF-A4D8-435A-8A9B-0544466F5A93}" action="add"/>
</revisions>
</file>

<file path=xl/revisions/revisionLog15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26" sId="1">
    <oc r="G29">
      <v>17100</v>
    </oc>
    <nc r="G29">
      <v>17400</v>
    </nc>
  </rcc>
  <rcv guid="{CFE03FCF-A4D8-435A-8A9B-0544466F5A93}" action="delete"/>
  <rcv guid="{CFE03FCF-A4D8-435A-8A9B-0544466F5A93}" action="add"/>
</revisions>
</file>

<file path=xl/revisions/revisionLog15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27" sId="1">
    <nc r="G117">
      <v>48617</v>
    </nc>
  </rcc>
  <rcc rId="8028" sId="1">
    <nc r="J117">
      <v>14500</v>
    </nc>
  </rcc>
  <rcv guid="{CFE03FCF-A4D8-435A-8A9B-0544466F5A93}" action="delete"/>
  <rcv guid="{CFE03FCF-A4D8-435A-8A9B-0544466F5A93}" action="add"/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7" sId="1">
    <oc r="C104">
      <v>2298</v>
    </oc>
    <nc r="C104">
      <v>794</v>
    </nc>
  </rcc>
  <rcc rId="1278" sId="1">
    <oc r="C100">
      <v>4559</v>
    </oc>
    <nc r="C100">
      <v>2463</v>
    </nc>
  </rcc>
  <rcc rId="1279" sId="1">
    <oc r="C101">
      <v>5672</v>
    </oc>
    <nc r="C101">
      <v>2121</v>
    </nc>
  </rcc>
  <rcc rId="1280" sId="1">
    <oc r="C102">
      <v>6339</v>
    </oc>
    <nc r="C102">
      <v>4700</v>
    </nc>
  </rcc>
  <rcc rId="1281" sId="1">
    <oc r="C103">
      <v>5336</v>
    </oc>
    <nc r="C103">
      <v>3003</v>
    </nc>
  </rcc>
  <rcc rId="1282" sId="1">
    <oc r="C105">
      <v>3073</v>
    </oc>
    <nc r="C105">
      <v>1708</v>
    </nc>
  </rcc>
  <rcc rId="1283" sId="1">
    <oc r="C108">
      <v>318552</v>
    </oc>
    <nc r="C108">
      <v>293599</v>
    </nc>
  </rcc>
  <rcc rId="1284" sId="1">
    <oc r="C109">
      <v>3809</v>
    </oc>
    <nc r="C109">
      <v>3053</v>
    </nc>
  </rcc>
  <rcc rId="1285" sId="1">
    <oc r="C110">
      <v>22242</v>
    </oc>
    <nc r="C110">
      <v>22412</v>
    </nc>
  </rcc>
  <rcc rId="1286" sId="1">
    <oc r="C111">
      <v>25349</v>
    </oc>
    <nc r="C111">
      <v>21958</v>
    </nc>
  </rcc>
  <rcc rId="1287" sId="1">
    <oc r="C113">
      <v>66440</v>
    </oc>
    <nc r="C113">
      <v>70504</v>
    </nc>
  </rcc>
  <rcc rId="1288" sId="1">
    <oc r="C115">
      <v>276672</v>
    </oc>
    <nc r="C115">
      <v>193132</v>
    </nc>
  </rcc>
  <rcc rId="1289" sId="1">
    <oc r="C116">
      <v>4084</v>
    </oc>
    <nc r="C116">
      <v>9486</v>
    </nc>
  </rcc>
  <rcc rId="1290" sId="1">
    <oc r="C117">
      <v>3502</v>
    </oc>
    <nc r="C117">
      <v>8774</v>
    </nc>
  </rcc>
  <rcc rId="1291" sId="1">
    <oc r="C118">
      <v>2360</v>
    </oc>
    <nc r="C118">
      <v>7935</v>
    </nc>
  </rcc>
  <rcc rId="1292" sId="1">
    <oc r="C119">
      <v>13524</v>
    </oc>
    <nc r="C119">
      <v>11768</v>
    </nc>
  </rcc>
  <rcc rId="1293" sId="1">
    <oc r="C120">
      <v>3514</v>
    </oc>
    <nc r="C120">
      <v>9524</v>
    </nc>
  </rcc>
  <rcc rId="1294" sId="1">
    <oc r="C121">
      <v>1850</v>
    </oc>
    <nc r="C121">
      <v>7810</v>
    </nc>
  </rcc>
  <rcc rId="1295" sId="1">
    <oc r="C122">
      <v>5396</v>
    </oc>
    <nc r="C122">
      <v>12528</v>
    </nc>
  </rcc>
  <rcc rId="1296" sId="1">
    <oc r="C123">
      <v>21670</v>
    </oc>
    <nc r="C123">
      <v>27157</v>
    </nc>
  </rcc>
  <rcc rId="1297" sId="1">
    <oc r="C124">
      <v>3074</v>
    </oc>
    <nc r="C124">
      <v>8654</v>
    </nc>
  </rcc>
  <rcc rId="1298" sId="1">
    <oc r="C125">
      <v>1990</v>
    </oc>
    <nc r="C125">
      <v>7665</v>
    </nc>
  </rcc>
  <rcc rId="1299" sId="1">
    <oc r="C127">
      <v>98382</v>
    </oc>
    <nc r="C127">
      <v>60597</v>
    </nc>
  </rcc>
  <rcc rId="1300" sId="1">
    <oc r="C128">
      <v>32272</v>
    </oc>
    <nc r="C128">
      <v>32539</v>
    </nc>
  </rcc>
  <rcc rId="1301" sId="1">
    <oc r="C129">
      <v>247063</v>
    </oc>
    <nc r="C129">
      <v>278660</v>
    </nc>
  </rcc>
  <rcc rId="1302" sId="1">
    <oc r="C130">
      <v>6643</v>
    </oc>
    <nc r="C130">
      <v>4970</v>
    </nc>
  </rcc>
  <rcc rId="1303" sId="1">
    <oc r="C131">
      <v>36022</v>
    </oc>
    <nc r="C131">
      <v>31898</v>
    </nc>
  </rcc>
  <rcc rId="1304" sId="1">
    <oc r="C132">
      <v>69142</v>
    </oc>
    <nc r="C132">
      <v>67363</v>
    </nc>
  </rcc>
  <rcc rId="1305" sId="1">
    <oc r="C133">
      <v>108992</v>
    </oc>
    <nc r="C133">
      <v>129047</v>
    </nc>
  </rcc>
</revisions>
</file>

<file path=xl/revisions/revisionLog15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29" sId="1">
    <nc r="G122">
      <v>3921</v>
    </nc>
  </rcc>
  <rcc rId="8030" sId="1">
    <nc r="J122">
      <v>907</v>
    </nc>
  </rcc>
</revisions>
</file>

<file path=xl/revisions/revisionLog15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31" sId="1">
    <nc r="G118">
      <v>3741</v>
    </nc>
  </rcc>
  <rcc rId="8032" sId="1">
    <nc r="J118">
      <v>907</v>
    </nc>
  </rcc>
</revisions>
</file>

<file path=xl/revisions/revisionLog15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33" sId="1">
    <nc r="G120">
      <v>2797</v>
    </nc>
  </rcc>
</revisions>
</file>

<file path=xl/revisions/revisionLog15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34" sId="1">
    <nc r="J120">
      <v>688</v>
    </nc>
  </rcc>
</revisions>
</file>

<file path=xl/revisions/revisionLog15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35" sId="1">
    <nc r="G119">
      <v>3135</v>
    </nc>
  </rcc>
  <rcc rId="8036" sId="1">
    <nc r="J119">
      <v>688</v>
    </nc>
  </rcc>
</revisions>
</file>

<file path=xl/revisions/revisionLog15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37" sId="1">
    <nc r="G126">
      <v>2776</v>
    </nc>
  </rcc>
  <rcc rId="8038" sId="1">
    <nc r="J126">
      <v>907</v>
    </nc>
  </rcc>
</revisions>
</file>

<file path=xl/revisions/revisionLog15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39" sId="1">
    <nc r="G125">
      <v>3409</v>
    </nc>
  </rcc>
  <rcc rId="8040" sId="1">
    <nc r="J125">
      <v>907</v>
    </nc>
  </rcc>
</revisions>
</file>

<file path=xl/revisions/revisionLog15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41" sId="1">
    <nc r="G123">
      <v>2455</v>
    </nc>
  </rcc>
  <rcc rId="8042" sId="1">
    <nc r="J123">
      <v>770</v>
    </nc>
  </rcc>
</revisions>
</file>

<file path=xl/revisions/revisionLog15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43" sId="1">
    <nc r="G121">
      <v>6521</v>
    </nc>
  </rcc>
  <rcc rId="8044" sId="1">
    <nc r="J121">
      <v>907</v>
    </nc>
  </rcc>
</revisions>
</file>

<file path=xl/revisions/revisionLog15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45" sId="1">
    <nc r="G124">
      <v>7404</v>
    </nc>
  </rcc>
  <rcc rId="8046" sId="1">
    <nc r="J124">
      <v>907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" sId="1">
    <oc r="H142">
      <v>94182</v>
    </oc>
    <nc r="H142">
      <v>91682</v>
    </nc>
  </rcc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6" sId="1">
    <oc r="I113">
      <v>57200</v>
    </oc>
    <nc r="I113">
      <v>53600</v>
    </nc>
  </rcc>
  <rcv guid="{3A56BBDD-68CD-4AEA-B9E4-12391459D4C4}" action="delete"/>
  <rdn rId="0" localSheetId="1" customView="1" name="Z_3A56BBDD_68CD_4AEA_B9E4_12391459D4C4_.wvu.Rows" hidden="1" oldHidden="1">
    <formula>Sheet1!$2:$2,Sheet1!$44:$45,Sheet1!$71:$72,Sheet1!$145:$145,Sheet1!$151:$151</formula>
    <oldFormula>Sheet1!$2:$2,Sheet1!$44:$45,Sheet1!$71:$72,Sheet1!$145:$145,Sheet1!$151:$151</oldFormula>
  </rdn>
  <rcv guid="{3A56BBDD-68CD-4AEA-B9E4-12391459D4C4}" action="add"/>
</revisions>
</file>

<file path=xl/revisions/revisionLog16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47" sId="1">
    <nc r="G127">
      <v>2967</v>
    </nc>
  </rcc>
  <rcc rId="8048" sId="1">
    <nc r="J127">
      <v>688</v>
    </nc>
  </rcc>
</revisions>
</file>

<file path=xl/revisions/revisionLog16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49" sId="1">
    <nc r="G38">
      <v>14025</v>
    </nc>
  </rcc>
  <rcv guid="{CFE03FCF-A4D8-435A-8A9B-0544466F5A93}" action="delete"/>
  <rcv guid="{CFE03FCF-A4D8-435A-8A9B-0544466F5A93}" action="add"/>
</revisions>
</file>

<file path=xl/revisions/revisionLog16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50" sId="1">
    <nc r="G143">
      <v>25368</v>
    </nc>
  </rcc>
  <rcc rId="8051" sId="1">
    <nc r="H143">
      <v>45000</v>
    </nc>
  </rcc>
  <rcc rId="8052" sId="1">
    <nc r="J143">
      <v>1200</v>
    </nc>
  </rcc>
  <rcv guid="{CFE03FCF-A4D8-435A-8A9B-0544466F5A93}" action="delete"/>
  <rcv guid="{CFE03FCF-A4D8-435A-8A9B-0544466F5A93}" action="add"/>
</revisions>
</file>

<file path=xl/revisions/revisionLog16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53" sId="1">
    <nc r="G132">
      <v>9236</v>
    </nc>
  </rcc>
</revisions>
</file>

<file path=xl/revisions/revisionLog16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54" sId="1">
    <nc r="G130">
      <v>22636</v>
    </nc>
  </rcc>
  <rcc rId="8055" sId="1">
    <nc r="J130">
      <v>1800</v>
    </nc>
  </rcc>
</revisions>
</file>

<file path=xl/revisions/revisionLog16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56" sId="1">
    <nc r="G135">
      <v>213687</v>
    </nc>
  </rcc>
</revisions>
</file>

<file path=xl/revisions/revisionLog16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57" sId="1">
    <nc r="G133">
      <v>21480</v>
    </nc>
  </rcc>
  <rcv guid="{CFE03FCF-A4D8-435A-8A9B-0544466F5A93}" action="delete"/>
  <rcv guid="{CFE03FCF-A4D8-435A-8A9B-0544466F5A93}" action="add"/>
</revisions>
</file>

<file path=xl/revisions/revisionLog16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58" sId="1">
    <nc r="G131">
      <v>78118</v>
    </nc>
  </rcc>
  <rcc rId="8059" sId="1">
    <nc r="J131">
      <v>2141</v>
    </nc>
  </rcc>
</revisions>
</file>

<file path=xl/revisions/revisionLog16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60" sId="1">
    <nc r="G129">
      <v>43920</v>
    </nc>
  </rcc>
  <rcc rId="8061" sId="1">
    <nc r="J129">
      <v>971</v>
    </nc>
  </rcc>
</revisions>
</file>

<file path=xl/revisions/revisionLog16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62" sId="1">
    <nc r="G134">
      <v>54767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8" sId="1">
    <oc r="H64">
      <v>16996</v>
    </oc>
    <nc r="H64">
      <v>26996</v>
    </nc>
  </rcc>
</revisions>
</file>

<file path=xl/revisions/revisionLog16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63" sId="1">
    <nc r="G113">
      <v>20284</v>
    </nc>
  </rcc>
</revisions>
</file>

<file path=xl/revisions/revisionLog16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64" sId="1">
    <nc r="E139">
      <v>157850</v>
    </nc>
  </rcc>
  <rcc rId="8065" sId="1">
    <nc r="F139">
      <v>38526</v>
    </nc>
  </rcc>
</revisions>
</file>

<file path=xl/revisions/revisionLog16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66" sId="1">
    <nc r="G139">
      <v>26424</v>
    </nc>
  </rcc>
  <rcc rId="8067" sId="1">
    <nc r="J139">
      <v>2500</v>
    </nc>
  </rcc>
</revisions>
</file>

<file path=xl/revisions/revisionLog16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68" sId="1">
    <nc r="G50">
      <v>23338</v>
    </nc>
  </rcc>
</revisions>
</file>

<file path=xl/revisions/revisionLog16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69" sId="1">
    <nc r="G141">
      <v>31300</v>
    </nc>
  </rcc>
  <rcc rId="8070" sId="1">
    <nc r="J141">
      <v>5000</v>
    </nc>
  </rcc>
</revisions>
</file>

<file path=xl/revisions/revisionLog16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71" sId="1">
    <nc r="G200">
      <v>79751</v>
    </nc>
  </rcc>
  <rcc rId="8072" sId="1">
    <nc r="J200">
      <v>13831</v>
    </nc>
  </rcc>
</revisions>
</file>

<file path=xl/revisions/revisionLog16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73" sId="1">
    <nc r="G203">
      <v>25868</v>
    </nc>
  </rcc>
  <rcc rId="8074" sId="1">
    <nc r="J203">
      <v>4000</v>
    </nc>
  </rcc>
</revisions>
</file>

<file path=xl/revisions/revisionLog16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75" sId="1">
    <nc r="G202">
      <v>8087</v>
    </nc>
  </rcc>
</revisions>
</file>

<file path=xl/revisions/revisionLog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9" sId="1">
    <oc r="H140">
      <v>24985</v>
    </oc>
    <nc r="H140">
      <v>26035</v>
    </nc>
  </rcc>
  <rcc rId="1310" sId="1">
    <oc r="I140">
      <v>35000</v>
    </oc>
    <nc r="I140">
      <v>45000</v>
    </nc>
  </rcc>
</revisions>
</file>

<file path=xl/revisions/revisionLog16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76" sId="1">
    <nc r="G198">
      <v>75141</v>
    </nc>
  </rcc>
  <rcc rId="8077" sId="1">
    <nc r="J198">
      <v>5000</v>
    </nc>
  </rcc>
  <rcc rId="8078" sId="1">
    <nc r="K198">
      <v>1910</v>
    </nc>
  </rcc>
</revisions>
</file>

<file path=xl/revisions/revisionLog16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79" sId="1">
    <nc r="G199">
      <v>40821</v>
    </nc>
  </rcc>
  <rcc rId="8080" sId="1">
    <nc r="J199">
      <v>1450</v>
    </nc>
  </rcc>
</revisions>
</file>

<file path=xl/revisions/revisionLog16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81" sId="1">
    <nc r="K207">
      <v>382000</v>
    </nc>
  </rcc>
</revisions>
</file>

<file path=xl/revisions/revisionLog16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82" sId="1">
    <nc r="L210">
      <v>350000</v>
    </nc>
  </rcc>
</revisions>
</file>

<file path=xl/revisions/revisionLog16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83" sId="1">
    <nc r="G201">
      <v>7020</v>
    </nc>
  </rcc>
</revisions>
</file>

<file path=xl/revisions/revisionLog16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84" sId="1">
    <nc r="H211">
      <v>15000</v>
    </nc>
  </rcc>
</revisions>
</file>

<file path=xl/revisions/revisionLog16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85" sId="1">
    <nc r="G204">
      <v>84728</v>
    </nc>
  </rcc>
</revisions>
</file>

<file path=xl/revisions/revisionLog16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86" sId="1">
    <nc r="G205">
      <v>9088</v>
    </nc>
  </rcc>
</revisions>
</file>

<file path=xl/revisions/revisionLog16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87" sId="1">
    <oc r="G201">
      <v>7020</v>
    </oc>
    <nc r="G201">
      <v>10792</v>
    </nc>
  </rcc>
</revisions>
</file>

<file path=xl/revisions/revisionLog16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88" sId="1">
    <nc r="K209">
      <v>50000</v>
    </nc>
  </rcc>
</revisions>
</file>

<file path=xl/revisions/revisionLog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1" sId="1">
    <oc r="F164">
      <v>86184</v>
    </oc>
    <nc r="F164">
      <v>87210</v>
    </nc>
  </rcc>
  <rcc rId="1312" sId="1">
    <oc r="G164">
      <v>26456</v>
    </oc>
    <nc r="G164">
      <v>26698</v>
    </nc>
  </rcc>
</revisions>
</file>

<file path=xl/revisions/revisionLog16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089" sId="1" ref="A212:XFD212" action="insertRow"/>
  <rcc rId="8090" sId="1">
    <nc r="A212" t="inlineStr">
      <is>
        <t>10.920</t>
      </is>
    </nc>
  </rcc>
  <rcc rId="8091" sId="1">
    <nc r="C212">
      <f>SUM(D212,G212,H212:M212)</f>
    </nc>
  </rcc>
  <rcc rId="8092" sId="1">
    <nc r="D212">
      <f>SUM(E212:F212)</f>
    </nc>
  </rcc>
  <rcc rId="8093" sId="1">
    <nc r="B212" t="inlineStr">
      <is>
        <t>Ģimenes asistenta pakalpojuma aprobēšana-pilotprojekts</t>
      </is>
    </nc>
  </rcc>
</revisions>
</file>

<file path=xl/revisions/revisionLog16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94" sId="1">
    <nc r="G212">
      <v>1080</v>
    </nc>
  </rcc>
  <rcc rId="8095" sId="1">
    <nc r="E212">
      <v>5076</v>
    </nc>
  </rcc>
  <rcc rId="8096" sId="1">
    <nc r="F212">
      <v>1223</v>
    </nc>
  </rcc>
</revisions>
</file>

<file path=xl/revisions/revisionLog16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97" sId="1">
    <nc r="E206">
      <v>85635</v>
    </nc>
  </rcc>
  <rcc rId="8098" sId="1">
    <nc r="F206">
      <v>24007</v>
    </nc>
  </rcc>
  <rcc rId="8099" sId="1">
    <nc r="G206">
      <v>82790</v>
    </nc>
  </rcc>
  <rcv guid="{CFE03FCF-A4D8-435A-8A9B-0544466F5A93}" action="delete"/>
  <rcv guid="{CFE03FCF-A4D8-435A-8A9B-0544466F5A93}" action="add"/>
</revisions>
</file>

<file path=xl/revisions/revisionLog16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00" sId="1">
    <nc r="G151">
      <v>49401</v>
    </nc>
  </rcc>
  <rcc rId="8101" sId="1">
    <nc r="J151">
      <v>2000</v>
    </nc>
  </rcc>
</revisions>
</file>

<file path=xl/revisions/revisionLog16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02" sId="1">
    <nc r="G18">
      <v>9700</v>
    </nc>
  </rcc>
  <rcv guid="{CFE03FCF-A4D8-435A-8A9B-0544466F5A93}" action="delete"/>
  <rcv guid="{CFE03FCF-A4D8-435A-8A9B-0544466F5A93}" action="add"/>
</revisions>
</file>

<file path=xl/revisions/revisionLog16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03" sId="1">
    <nc r="G20">
      <v>21235</v>
    </nc>
  </rcc>
</revisions>
</file>

<file path=xl/revisions/revisionLog16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04" sId="1">
    <oc r="G20">
      <v>21235</v>
    </oc>
    <nc r="G20">
      <v>21675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3" sId="1">
    <oc r="D210">
      <f>'\\DC1\Finanses\[Ienemumi 1 pielik 2016_2017.xls]Sheet1'!$C$113</f>
    </oc>
    <nc r="D210">
      <f>'\\DC1\Finanses\[Ienemumi 1 pielik 2016_2017.xls]Sheet1'!$C$113</f>
    </nc>
  </rcc>
</revisions>
</file>

<file path=xl/revisions/revisionLog16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05" sId="1">
    <nc r="G64">
      <v>8245</v>
    </nc>
  </rcc>
  <rcc rId="8106" sId="1">
    <nc r="J64">
      <v>300</v>
    </nc>
  </rcc>
</revisions>
</file>

<file path=xl/revisions/revisionLog16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07" sId="1">
    <nc r="G68">
      <v>7320</v>
    </nc>
  </rcc>
  <rcc rId="8108" sId="1">
    <nc r="J68">
      <v>1650</v>
    </nc>
  </rcc>
</revisions>
</file>

<file path=xl/revisions/revisionLog16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09" sId="1">
    <oc r="G68">
      <v>7320</v>
    </oc>
    <nc r="G68">
      <v>7520</v>
    </nc>
  </rcc>
  <rcv guid="{CFE03FCF-A4D8-435A-8A9B-0544466F5A93}" action="delete"/>
  <rcv guid="{CFE03FCF-A4D8-435A-8A9B-0544466F5A93}" action="add"/>
</revisions>
</file>

<file path=xl/revisions/revisionLog16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10" sId="1">
    <oc r="J198">
      <v>5000</v>
    </oc>
    <nc r="J198">
      <v>1000</v>
    </nc>
  </rcc>
  <rcc rId="8111" sId="1">
    <oc r="G198">
      <v>75141</v>
    </oc>
    <nc r="G198">
      <v>79141</v>
    </nc>
  </rcc>
  <rcv guid="{CFE03FCF-A4D8-435A-8A9B-0544466F5A93}" action="delete"/>
  <rcv guid="{CFE03FCF-A4D8-435A-8A9B-0544466F5A93}" action="add"/>
</revisions>
</file>

<file path=xl/revisions/revisionLog16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12" sId="1">
    <nc r="G67">
      <v>12355</v>
    </nc>
  </rcc>
  <rcc rId="8113" sId="1">
    <nc r="J67">
      <v>500</v>
    </nc>
  </rcc>
  <rcv guid="{CFE03FCF-A4D8-435A-8A9B-0544466F5A93}" action="delete"/>
  <rcv guid="{CFE03FCF-A4D8-435A-8A9B-0544466F5A93}" action="add"/>
</revisions>
</file>

<file path=xl/revisions/revisionLog16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14" sId="1">
    <nc r="G23">
      <v>23605</v>
    </nc>
  </rcc>
  <rcc rId="8115" sId="1">
    <nc r="J23">
      <v>500</v>
    </nc>
  </rcc>
</revisions>
</file>

<file path=xl/revisions/revisionLog16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16" sId="1">
    <nc r="G112">
      <v>4171</v>
    </nc>
  </rcc>
  <rcv guid="{CFE03FCF-A4D8-435A-8A9B-0544466F5A93}" action="delete"/>
  <rcv guid="{CFE03FCF-A4D8-435A-8A9B-0544466F5A93}" action="add"/>
</revisions>
</file>

<file path=xl/revisions/revisionLog16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17" sId="1">
    <nc r="G111">
      <v>6590</v>
    </nc>
  </rcc>
  <rcv guid="{CFE03FCF-A4D8-435A-8A9B-0544466F5A93}" action="delete"/>
  <rcv guid="{CFE03FCF-A4D8-435A-8A9B-0544466F5A93}" action="add"/>
</revisions>
</file>

<file path=xl/revisions/revisionLog16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18" sId="1">
    <nc r="G110">
      <v>174363</v>
    </nc>
  </rcc>
</revisions>
</file>

<file path=xl/revisions/revisionLog16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10" start="0" length="2147483647">
    <dxf>
      <font>
        <color rgb="FFFF0000"/>
      </font>
    </dxf>
  </rfmt>
  <rfmt sheetId="1" sqref="B111" start="0" length="2147483647">
    <dxf>
      <font>
        <color rgb="FFFF0000"/>
      </font>
    </dxf>
  </rfmt>
  <rfmt sheetId="1" sqref="B112" start="0" length="2147483647">
    <dxf>
      <font>
        <color rgb="FFFF0000"/>
      </font>
    </dxf>
  </rfmt>
</revisions>
</file>

<file path=xl/revisions/revisionLog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Sheet1!$2:$2,Sheet1!$44:$45,Sheet1!$71:$72,Sheet1!$145:$145,Sheet1!$151:$151</oldFormula>
  </rdn>
  <rcv guid="{3A56BBDD-68CD-4AEA-B9E4-12391459D4C4}" action="add"/>
</revisions>
</file>

<file path=xl/revisions/revisionLog16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19" sId="1">
    <oc r="B142" t="inlineStr">
      <is>
        <t>Kapellas uzurēšana</t>
      </is>
    </oc>
    <nc r="B142" t="inlineStr">
      <is>
        <t>Dobeles pils</t>
      </is>
    </nc>
  </rcc>
</revisions>
</file>

<file path=xl/revisions/revisionLog16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20" sId="1">
    <oc r="B142" t="inlineStr">
      <is>
        <t>Dobeles pils</t>
      </is>
    </oc>
    <nc r="B142" t="inlineStr">
      <is>
        <t>Kapellas uzturēšana</t>
      </is>
    </nc>
  </rcc>
  <rcc rId="8121" sId="1">
    <nc r="G142">
      <v>122550</v>
    </nc>
  </rcc>
  <rcc rId="8122" sId="1">
    <nc r="J142">
      <v>24900</v>
    </nc>
  </rcc>
</revisions>
</file>

<file path=xl/revisions/revisionLog16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23" sId="1">
    <nc r="G115">
      <v>21187</v>
    </nc>
  </rcc>
  <rcc rId="8124" sId="1">
    <nc r="H115">
      <v>65500</v>
    </nc>
  </rcc>
  <rcv guid="{CFE03FCF-A4D8-435A-8A9B-0544466F5A93}" action="delete"/>
  <rcv guid="{CFE03FCF-A4D8-435A-8A9B-0544466F5A93}" action="add"/>
</revisions>
</file>

<file path=xl/revisions/revisionLog16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25" sId="1">
    <nc r="G22">
      <v>11265</v>
    </nc>
  </rcc>
  <rcv guid="{CFE03FCF-A4D8-435A-8A9B-0544466F5A93}" action="delete"/>
  <rcv guid="{CFE03FCF-A4D8-435A-8A9B-0544466F5A93}" action="add"/>
</revisions>
</file>

<file path=xl/revisions/revisionLog16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26" sId="1">
    <nc r="G69">
      <v>15798</v>
    </nc>
  </rcc>
</revisions>
</file>

<file path=xl/revisions/revisionLog16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27" sId="1">
    <oc r="B137" t="inlineStr">
      <is>
        <t xml:space="preserve">Projekts </t>
      </is>
    </oc>
    <nc r="B137" t="inlineStr">
      <is>
        <t>Projekts ALGAS</t>
      </is>
    </nc>
  </rcc>
  <rfmt sheetId="1" sqref="B137" start="0" length="2147483647">
    <dxf>
      <font>
        <color rgb="FFFF0000"/>
      </font>
    </dxf>
  </rfmt>
  <rfmt sheetId="1" sqref="C137:M137">
    <dxf>
      <fill>
        <patternFill patternType="solid">
          <bgColor rgb="FFFFFF00"/>
        </patternFill>
      </fill>
    </dxf>
  </rfmt>
  <rcc rId="8128" sId="1">
    <nc r="E137">
      <v>948882</v>
    </nc>
  </rcc>
  <rcc rId="8129" sId="1">
    <nc r="F137">
      <v>225631</v>
    </nc>
  </rcc>
  <rfmt sheetId="1" sqref="C137:F137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16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30" sId="1">
    <nc r="E50">
      <v>23244</v>
    </nc>
  </rcc>
  <rcc rId="8131" sId="1">
    <nc r="F50">
      <v>5757</v>
    </nc>
  </rcc>
  <rfmt sheetId="1" sqref="E50:F50" start="0" length="2147483647">
    <dxf>
      <font>
        <color rgb="FFFF0000"/>
      </font>
    </dxf>
  </rfmt>
</revisions>
</file>

<file path=xl/revisions/revisionLog16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10:B112" start="0" length="2147483647">
    <dxf>
      <font>
        <color auto="1"/>
      </font>
    </dxf>
  </rfmt>
  <rcc rId="8132" sId="1">
    <oc r="B137" t="inlineStr">
      <is>
        <t>Projekts ALGAS</t>
      </is>
    </oc>
    <nc r="B137" t="inlineStr">
      <is>
        <t>Projekts ALGAS kultūra</t>
      </is>
    </nc>
  </rcc>
</revisions>
</file>

<file path=xl/revisions/revisionLog16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33" sId="1">
    <nc r="G147">
      <v>141377</v>
    </nc>
  </rcc>
  <rcc rId="8134" sId="1">
    <nc r="J147">
      <v>5634</v>
    </nc>
  </rcc>
</revisions>
</file>

<file path=xl/revisions/revisionLog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5" sId="1">
    <oc r="H163">
      <v>71139</v>
    </oc>
    <nc r="H163">
      <v>71639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6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35" sId="1">
    <nc r="G156">
      <v>100260</v>
    </nc>
  </rcc>
  <rcc rId="8136" sId="1">
    <nc r="J156">
      <v>41700</v>
    </nc>
  </rcc>
</revisions>
</file>

<file path=xl/revisions/revisionLog16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98:F205" start="0" length="2147483647">
    <dxf>
      <font>
        <color rgb="FFFF0000"/>
      </font>
    </dxf>
  </rfmt>
  <rcc rId="8137" sId="1">
    <nc r="E198">
      <v>189267</v>
    </nc>
  </rcc>
  <rcc rId="8138" sId="1">
    <nc r="F198">
      <v>45648</v>
    </nc>
  </rcc>
  <rcc rId="8139" sId="1">
    <nc r="E199">
      <v>74316</v>
    </nc>
  </rcc>
  <rcc rId="8140" sId="1">
    <nc r="F199">
      <v>23772</v>
    </nc>
  </rcc>
  <rcc rId="8141" sId="1">
    <nc r="E200">
      <v>365064</v>
    </nc>
  </rcc>
  <rcc rId="8142" sId="1">
    <nc r="F200">
      <v>96344</v>
    </nc>
  </rcc>
  <rcc rId="8143" sId="1">
    <nc r="F202">
      <v>19323</v>
    </nc>
  </rcc>
  <rcc rId="8144" sId="1">
    <nc r="E202">
      <v>88097</v>
    </nc>
  </rcc>
  <rcc rId="8145" sId="1">
    <nc r="E203">
      <v>160800</v>
    </nc>
  </rcc>
  <rcc rId="8146" sId="1">
    <nc r="F203">
      <v>41042</v>
    </nc>
  </rcc>
  <rcv guid="{CFE03FCF-A4D8-435A-8A9B-0544466F5A93}" action="delete"/>
  <rcv guid="{CFE03FCF-A4D8-435A-8A9B-0544466F5A93}" action="add"/>
</revisions>
</file>

<file path=xl/revisions/revisionLog16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47" sId="1">
    <nc r="E204">
      <v>80000</v>
    </nc>
  </rcc>
  <rfmt sheetId="1" sqref="E204" start="0" length="2147483647">
    <dxf>
      <font>
        <color auto="1"/>
      </font>
    </dxf>
  </rfmt>
  <rcc rId="8148" sId="1">
    <nc r="F204">
      <v>19272</v>
    </nc>
  </rcc>
  <rfmt sheetId="1" sqref="F204" start="0" length="2147483647">
    <dxf>
      <font>
        <color auto="1"/>
      </font>
    </dxf>
  </rfmt>
  <rcc rId="8149" sId="1">
    <nc r="E205">
      <v>1207</v>
    </nc>
  </rcc>
  <rcc rId="8150" sId="1">
    <nc r="F205">
      <v>291</v>
    </nc>
  </rcc>
  <rfmt sheetId="1" sqref="E205:F205" start="0" length="2147483647">
    <dxf>
      <font>
        <color auto="1"/>
      </font>
    </dxf>
  </rfmt>
</revisions>
</file>

<file path=xl/revisions/revisionLog16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51" sId="1">
    <oc r="E199">
      <v>74316</v>
    </oc>
    <nc r="E199">
      <v>100772</v>
    </nc>
  </rcc>
  <rcc rId="8152" sId="1">
    <oc r="E200">
      <v>365064</v>
    </oc>
    <nc r="E200">
      <v>408411</v>
    </nc>
  </rcc>
</revisions>
</file>

<file path=xl/revisions/revisionLog16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53" sId="1">
    <oc r="B30" t="inlineStr">
      <is>
        <t>Vēlēšanu komisija</t>
      </is>
    </oc>
    <nc r="B30" t="inlineStr">
      <is>
        <t>ALGAS prognoze</t>
      </is>
    </nc>
  </rcc>
  <rfmt sheetId="1" sqref="B30" start="0" length="2147483647">
    <dxf>
      <font>
        <color rgb="FFFF0000"/>
      </font>
    </dxf>
  </rfmt>
  <rcc rId="8154" sId="1">
    <nc r="F30">
      <v>473468</v>
    </nc>
  </rcc>
  <rfmt sheetId="1" sqref="E30:F30" start="0" length="2147483647">
    <dxf>
      <font>
        <color rgb="FFFF0000"/>
      </font>
    </dxf>
  </rfmt>
  <rfmt sheetId="1" sqref="C30:D30" start="0" length="2147483647">
    <dxf>
      <font>
        <color rgb="FFFF0000"/>
      </font>
    </dxf>
  </rfmt>
  <rcc rId="8155" sId="1">
    <nc r="E30">
      <v>2007069</v>
    </nc>
  </rcc>
  <rcv guid="{CFE03FCF-A4D8-435A-8A9B-0544466F5A93}" action="delete"/>
  <rcv guid="{CFE03FCF-A4D8-435A-8A9B-0544466F5A93}" action="add"/>
</revisions>
</file>

<file path=xl/revisions/revisionLog16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56" sId="1">
    <nc r="E34">
      <v>229685</v>
    </nc>
  </rcc>
  <rcc rId="8157" sId="1">
    <nc r="F34">
      <v>58631</v>
    </nc>
  </rcc>
  <rfmt sheetId="1" sqref="E34:F34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16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58" sId="1">
    <nc r="E181">
      <v>94538</v>
    </nc>
  </rcc>
  <rcc rId="8159" sId="1">
    <nc r="F181">
      <v>22301</v>
    </nc>
  </rcc>
  <rfmt sheetId="1" sqref="E181:F181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16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60" sId="1">
    <oc r="C221">
      <v>-310000</v>
    </oc>
    <nc r="C221"/>
  </rcc>
  <rcc rId="8161" sId="1">
    <nc r="B140" t="inlineStr">
      <is>
        <t>Kapellas uzturēšana</t>
      </is>
    </nc>
  </rcc>
  <rcc rId="8162" sId="1">
    <oc r="B142" t="inlineStr">
      <is>
        <t>Kapellas uzturēšana</t>
      </is>
    </oc>
    <nc r="B142"/>
  </rcc>
  <rcc rId="8163" sId="1">
    <nc r="G140">
      <v>122550</v>
    </nc>
  </rcc>
  <rcc rId="8164" sId="1">
    <nc r="J140">
      <v>24900</v>
    </nc>
  </rcc>
  <rcc rId="8165" sId="1">
    <oc r="G142">
      <v>122550</v>
    </oc>
    <nc r="G142"/>
  </rcc>
  <rcc rId="8166" sId="1">
    <oc r="J142">
      <v>24900</v>
    </oc>
    <nc r="J142"/>
  </rcc>
  <rcv guid="{3A56BBDD-68CD-4AEA-B9E4-12391459D4C4}" action="delete"/>
  <rdn rId="0" localSheetId="1" customView="1" name="Z_3A56BBDD_68CD_4AEA_B9E4_12391459D4C4_.wvu.Rows" hidden="1" oldHidden="1">
    <formula>Sheet1!$74:$74,Sheet1!$94:$94,Sheet1!$97:$97,Sheet1!$170:$172,Sheet1!$188:$189</formula>
    <oldFormula>Sheet1!$74:$74,Sheet1!$94:$94,Sheet1!$97:$97,Sheet1!$170:$172,Sheet1!$188:$189</oldFormula>
  </rdn>
  <rcv guid="{3A56BBDD-68CD-4AEA-B9E4-12391459D4C4}" action="add"/>
</revisions>
</file>

<file path=xl/revisions/revisionLog16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68" sId="1">
    <nc r="E17">
      <v>75000</v>
    </nc>
  </rcc>
  <rcc rId="8169" sId="1">
    <nc r="F17">
      <v>17693</v>
    </nc>
  </rcc>
  <rcc rId="8170" sId="1">
    <nc r="G17">
      <v>3480</v>
    </nc>
  </rcc>
  <rcv guid="{CFE03FCF-A4D8-435A-8A9B-0544466F5A93}" action="delete"/>
  <rcv guid="{CFE03FCF-A4D8-435A-8A9B-0544466F5A93}" action="add"/>
</revisions>
</file>

<file path=xl/revisions/revisionLog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7" sId="1">
    <oc r="H97">
      <v>268400</v>
    </oc>
    <nc r="H97">
      <v>275600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6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71" sId="1">
    <nc r="G31">
      <v>65000</v>
    </nc>
  </rcc>
  <rcc rId="8172" sId="1">
    <nc r="I31">
      <v>5000</v>
    </nc>
  </rcc>
</revisions>
</file>

<file path=xl/revisions/revisionLog16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73" sId="1">
    <oc r="F34">
      <v>58631</v>
    </oc>
    <nc r="F34">
      <v>58701</v>
    </nc>
  </rcc>
  <rcv guid="{CFE03FCF-A4D8-435A-8A9B-0544466F5A93}" action="delete"/>
  <rcv guid="{CFE03FCF-A4D8-435A-8A9B-0544466F5A93}" action="add"/>
</revisions>
</file>

<file path=xl/revisions/revisionLog16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74" sId="1">
    <nc r="G34">
      <v>44539</v>
    </nc>
  </rcc>
  <rcc rId="8175" sId="1">
    <nc r="J34">
      <v>2640</v>
    </nc>
  </rcc>
</revisions>
</file>

<file path=xl/revisions/revisionLog16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76" sId="1">
    <nc r="G70">
      <v>9520</v>
    </nc>
  </rcc>
  <rcc rId="8177" sId="1">
    <nc r="J70">
      <v>1000</v>
    </nc>
  </rcc>
  <rcv guid="{CFE03FCF-A4D8-435A-8A9B-0544466F5A93}" action="delete"/>
  <rcv guid="{CFE03FCF-A4D8-435A-8A9B-0544466F5A93}" action="add"/>
</revisions>
</file>

<file path=xl/revisions/revisionLog16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78" sId="1">
    <nc r="G27">
      <v>24710</v>
    </nc>
  </rcc>
</revisions>
</file>

<file path=xl/revisions/revisionLog16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79" sId="1">
    <oc r="G103">
      <v>4660</v>
    </oc>
    <nc r="G103">
      <v>5490</v>
    </nc>
  </rcc>
  <rcv guid="{CFE03FCF-A4D8-435A-8A9B-0544466F5A93}" action="delete"/>
  <rcv guid="{CFE03FCF-A4D8-435A-8A9B-0544466F5A93}" action="add"/>
</revisions>
</file>

<file path=xl/revisions/revisionLog16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80" sId="1">
    <nc r="G63">
      <v>19535</v>
    </nc>
  </rcc>
  <rcc rId="8181" sId="1">
    <nc r="J63">
      <v>8000</v>
    </nc>
  </rcc>
</revisions>
</file>

<file path=xl/revisions/revisionLog16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82" sId="1">
    <nc r="G24">
      <v>28685</v>
    </nc>
  </rcc>
</revisions>
</file>

<file path=xl/revisions/revisionLog16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83" sId="1">
    <nc r="G155">
      <v>310760</v>
    </nc>
  </rcc>
  <rcc rId="8184" sId="1">
    <nc r="J155">
      <v>30999</v>
    </nc>
  </rcc>
  <rcv guid="{CFE03FCF-A4D8-435A-8A9B-0544466F5A93}" action="delete"/>
  <rcv guid="{CFE03FCF-A4D8-435A-8A9B-0544466F5A93}" action="add"/>
</revisions>
</file>

<file path=xl/revisions/revisionLog16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85" sId="1">
    <nc r="G196">
      <v>6595</v>
    </nc>
  </rcc>
  <rcv guid="{CFE03FCF-A4D8-435A-8A9B-0544466F5A93}" action="delete"/>
  <rcv guid="{CFE03FCF-A4D8-435A-8A9B-0544466F5A93}" action="add"/>
</revisions>
</file>

<file path=xl/revisions/revisionLog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9" sId="1">
    <oc r="K188">
      <v>52916</v>
    </oc>
    <nc r="K188">
      <v>55094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6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86" sId="1">
    <nc r="E178">
      <v>150705</v>
    </nc>
  </rcc>
  <rcc rId="8187" sId="1">
    <nc r="F178">
      <v>37331</v>
    </nc>
  </rcc>
  <rfmt sheetId="1" sqref="E178:F178" start="0" length="2147483647">
    <dxf>
      <font>
        <color rgb="FFFF0000"/>
      </font>
    </dxf>
  </rfmt>
  <rcc rId="8188" sId="1">
    <nc r="G178">
      <v>158016</v>
    </nc>
  </rcc>
  <rcc rId="8189" sId="1">
    <nc r="J178">
      <v>7306</v>
    </nc>
  </rcc>
  <rcc rId="8190" sId="1">
    <nc r="K178">
      <v>63840</v>
    </nc>
  </rcc>
  <rcv guid="{CFE03FCF-A4D8-435A-8A9B-0544466F5A93}" action="delete"/>
  <rcv guid="{CFE03FCF-A4D8-435A-8A9B-0544466F5A93}" action="add"/>
</revisions>
</file>

<file path=xl/revisions/revisionLog16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91" sId="1">
    <nc r="G62">
      <v>6730</v>
    </nc>
  </rcc>
  <rcc rId="8192" sId="1">
    <nc r="J62">
      <v>920</v>
    </nc>
  </rcc>
  <rcv guid="{CFE03FCF-A4D8-435A-8A9B-0544466F5A93}" action="delete"/>
  <rcv guid="{CFE03FCF-A4D8-435A-8A9B-0544466F5A93}" action="add"/>
</revisions>
</file>

<file path=xl/revisions/revisionLog16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93" sId="1">
    <nc r="G19">
      <v>15090</v>
    </nc>
  </rcc>
</revisions>
</file>

<file path=xl/revisions/revisionLog16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94" sId="1">
    <nc r="G61">
      <v>17810</v>
    </nc>
  </rcc>
  <rcc rId="8195" sId="1">
    <nc r="J61">
      <v>4920</v>
    </nc>
  </rcc>
  <rcv guid="{CFE03FCF-A4D8-435A-8A9B-0544466F5A93}" action="delete"/>
  <rcv guid="{CFE03FCF-A4D8-435A-8A9B-0544466F5A93}" action="add"/>
</revisions>
</file>

<file path=xl/revisions/revisionLog16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96" sId="1">
    <nc r="G21">
      <v>12975</v>
    </nc>
  </rcc>
</revisions>
</file>

<file path=xl/revisions/revisionLog16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97" sId="1">
    <nc r="G16">
      <v>502548</v>
    </nc>
  </rcc>
  <rcc rId="8198" sId="1">
    <nc r="J16">
      <v>76320</v>
    </nc>
  </rcc>
  <rcc rId="8199" sId="1">
    <nc r="L16">
      <v>1000</v>
    </nc>
  </rcc>
  <rcv guid="{CFE03FCF-A4D8-435A-8A9B-0544466F5A93}" action="delete"/>
  <rcv guid="{CFE03FCF-A4D8-435A-8A9B-0544466F5A93}" action="add"/>
</revisions>
</file>

<file path=xl/revisions/revisionLog16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00" sId="1">
    <nc r="E16">
      <v>2100</v>
    </nc>
  </rcc>
  <rcc rId="8201" sId="1">
    <nc r="F16">
      <v>3495</v>
    </nc>
  </rcc>
  <rcv guid="{CFE03FCF-A4D8-435A-8A9B-0544466F5A93}" action="delete"/>
  <rcv guid="{CFE03FCF-A4D8-435A-8A9B-0544466F5A93}" action="add"/>
</revisions>
</file>

<file path=xl/revisions/revisionLog16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02" sId="1">
    <nc r="G166">
      <v>43180</v>
    </nc>
  </rcc>
  <rcc rId="8203" sId="1">
    <nc r="J166">
      <v>3954</v>
    </nc>
  </rcc>
  <rcv guid="{CFE03FCF-A4D8-435A-8A9B-0544466F5A93}" action="delete"/>
  <rcv guid="{CFE03FCF-A4D8-435A-8A9B-0544466F5A93}" action="add"/>
</revisions>
</file>

<file path=xl/revisions/revisionLog16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04" sId="1">
    <nc r="G160">
      <v>133072</v>
    </nc>
  </rcc>
  <rcc rId="8205" sId="1">
    <nc r="J160">
      <v>6450</v>
    </nc>
  </rcc>
  <rcv guid="{CFE03FCF-A4D8-435A-8A9B-0544466F5A93}" action="delete"/>
  <rcv guid="{CFE03FCF-A4D8-435A-8A9B-0544466F5A93}" action="add"/>
</revisions>
</file>

<file path=xl/revisions/revisionLog16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06" sId="1">
    <oc r="J160">
      <v>6450</v>
    </oc>
    <nc r="J160">
      <v>4950</v>
    </nc>
  </rcc>
  <rcc rId="8207" sId="1">
    <oc r="G160">
      <v>133072</v>
    </oc>
    <nc r="G160">
      <v>134572</v>
    </nc>
  </rcc>
  <rcv guid="{CFE03FCF-A4D8-435A-8A9B-0544466F5A93}" action="delete"/>
  <rcv guid="{CFE03FCF-A4D8-435A-8A9B-0544466F5A93}" action="add"/>
</revisions>
</file>

<file path=xl/revisions/revisionLog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1" sId="1">
    <oc r="F160">
      <v>40980</v>
    </oc>
    <nc r="F160">
      <v>43700</v>
    </nc>
  </rcc>
  <rcc rId="1322" sId="1">
    <oc r="G160">
      <v>10047</v>
    </oc>
    <nc r="G160">
      <v>10689</v>
    </nc>
  </rcc>
  <rcc rId="1323" sId="1">
    <oc r="F158">
      <v>61683</v>
    </oc>
    <nc r="F158">
      <v>62227</v>
    </nc>
  </rcc>
  <rcc rId="1324" sId="1">
    <oc r="G158">
      <v>14731</v>
    </oc>
    <nc r="G158">
      <v>14859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6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08" sId="1">
    <nc r="G158">
      <v>49956</v>
    </nc>
  </rcc>
  <rcc rId="8209" sId="1">
    <nc r="J158">
      <v>10453</v>
    </nc>
  </rcc>
  <rcv guid="{CFE03FCF-A4D8-435A-8A9B-0544466F5A93}" action="delete"/>
  <rcv guid="{CFE03FCF-A4D8-435A-8A9B-0544466F5A93}" action="add"/>
</revisions>
</file>

<file path=xl/revisions/revisionLog16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10" sId="1">
    <oc r="G29">
      <v>17400</v>
    </oc>
    <nc r="G29">
      <v>33900</v>
    </nc>
  </rcc>
</revisions>
</file>

<file path=xl/revisions/revisionLog16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7" start="0" length="2147483647">
    <dxf>
      <font>
        <color rgb="FFFF0000"/>
      </font>
    </dxf>
  </rfmt>
  <rcc rId="8211" sId="1">
    <nc r="G97">
      <v>216500</v>
    </nc>
  </rcc>
  <rfmt sheetId="1" sqref="G97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16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70" start="0" length="2147483647">
    <dxf>
      <font>
        <color rgb="FFFF0000"/>
      </font>
    </dxf>
  </rfmt>
  <rfmt sheetId="1" sqref="B171" start="0" length="2147483647">
    <dxf>
      <font>
        <color rgb="FFFF0000"/>
      </font>
    </dxf>
  </rfmt>
</revisions>
</file>

<file path=xl/revisions/revisionLog16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12" sId="1">
    <nc r="E170">
      <v>2468726</v>
    </nc>
  </rcc>
  <rcc rId="8213" sId="1">
    <nc r="F170">
      <v>596582</v>
    </nc>
  </rcc>
  <rcv guid="{CFE03FCF-A4D8-435A-8A9B-0544466F5A93}" action="delete"/>
  <rcv guid="{CFE03FCF-A4D8-435A-8A9B-0544466F5A93}" action="add"/>
</revisions>
</file>

<file path=xl/revisions/revisionLog16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14" sId="1">
    <nc r="H96">
      <v>4860</v>
    </nc>
  </rcc>
  <rfmt sheetId="1" sqref="H96" start="0" length="2147483647">
    <dxf>
      <font>
        <color rgb="FFFF0000"/>
      </font>
    </dxf>
  </rfmt>
  <rcc rId="8215" sId="1">
    <nc r="H91">
      <v>16805</v>
    </nc>
  </rcc>
  <rfmt sheetId="1" sqref="H91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16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16" sId="1">
    <nc r="H93">
      <v>121017</v>
    </nc>
  </rcc>
  <rfmt sheetId="1" sqref="H93" start="0" length="2147483647">
    <dxf>
      <font>
        <color rgb="FFFF0000"/>
      </font>
    </dxf>
  </rfmt>
</revisions>
</file>

<file path=xl/revisions/revisionLog16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17" sId="1">
    <nc r="H79">
      <v>70000</v>
    </nc>
  </rcc>
  <rcv guid="{CFE03FCF-A4D8-435A-8A9B-0544466F5A93}" action="delete"/>
  <rcv guid="{CFE03FCF-A4D8-435A-8A9B-0544466F5A93}" action="add"/>
</revisions>
</file>

<file path=xl/revisions/revisionLog16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20" start="0" length="2147483647">
    <dxf>
      <font>
        <color rgb="FFFF0000"/>
      </font>
    </dxf>
  </rfmt>
  <rcc rId="8218" sId="1">
    <nc r="C221">
      <v>-179774</v>
    </nc>
  </rcc>
  <rfmt sheetId="1" sqref="C221" start="0" length="2147483647">
    <dxf>
      <font>
        <color rgb="FFFF0000"/>
      </font>
    </dxf>
  </rfmt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CFE03FCF-A4D8-435A-8A9B-0544466F5A93}" action="add"/>
</revisions>
</file>

<file path=xl/revisions/revisionLog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7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19" sId="1">
    <oc r="C221">
      <v>-179774</v>
    </oc>
    <nc r="C221"/>
  </rcc>
  <rfmt sheetId="1" sqref="C220" start="0" length="2147483647">
    <dxf>
      <font>
        <color auto="1"/>
      </font>
    </dxf>
  </rfmt>
  <rcv guid="{CFE03FCF-A4D8-435A-8A9B-0544466F5A93}" action="delete"/>
  <rcv guid="{CFE03FCF-A4D8-435A-8A9B-0544466F5A93}" action="add"/>
</revisions>
</file>

<file path=xl/revisions/revisionLog17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20" sId="1">
    <nc r="G146">
      <v>222730</v>
    </nc>
  </rcc>
  <rcc rId="8221" sId="1">
    <nc r="J146">
      <v>4700</v>
    </nc>
  </rcc>
</revisions>
</file>

<file path=xl/revisions/revisionLog17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22" sId="1">
    <nc r="G162">
      <v>65750</v>
    </nc>
  </rcc>
  <rcc rId="8223" sId="1">
    <nc r="J162">
      <v>5000</v>
    </nc>
  </rcc>
</revisions>
</file>

<file path=xl/revisions/revisionLog17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24" sId="1">
    <nc r="G65">
      <v>38223</v>
    </nc>
  </rcc>
  <rcc rId="8225" sId="1">
    <nc r="J65">
      <v>300</v>
    </nc>
  </rcc>
  <rcc rId="8226" sId="1">
    <nc r="G25">
      <v>10689</v>
    </nc>
  </rcc>
  <rcv guid="{CFE03FCF-A4D8-435A-8A9B-0544466F5A93}" action="delete"/>
  <rcv guid="{CFE03FCF-A4D8-435A-8A9B-0544466F5A93}" action="add"/>
</revisions>
</file>

<file path=xl/revisions/revisionLog17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27" sId="1">
    <nc r="G154">
      <v>198766</v>
    </nc>
  </rcc>
  <rcc rId="8228" sId="1">
    <nc r="J154">
      <v>27083</v>
    </nc>
  </rcc>
  <rcv guid="{CFE03FCF-A4D8-435A-8A9B-0544466F5A93}" action="delete"/>
  <rcv guid="{CFE03FCF-A4D8-435A-8A9B-0544466F5A93}" action="add"/>
</revisions>
</file>

<file path=xl/revisions/revisionLog17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29" sId="1">
    <nc r="G161">
      <v>79110</v>
    </nc>
  </rcc>
  <rcc rId="8230" sId="1">
    <nc r="J161">
      <v>4700</v>
    </nc>
  </rcc>
  <rcv guid="{CFE03FCF-A4D8-435A-8A9B-0544466F5A93}" action="delete"/>
  <rcv guid="{CFE03FCF-A4D8-435A-8A9B-0544466F5A93}" action="add"/>
</revisions>
</file>

<file path=xl/revisions/revisionLog17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31" sId="1">
    <nc r="G148">
      <v>114119</v>
    </nc>
  </rcc>
  <rcc rId="8232" sId="1">
    <nc r="J148">
      <v>8580</v>
    </nc>
  </rcc>
  <rcv guid="{CFE03FCF-A4D8-435A-8A9B-0544466F5A93}" action="delete"/>
  <rcv guid="{CFE03FCF-A4D8-435A-8A9B-0544466F5A93}" action="add"/>
</revisions>
</file>

<file path=xl/revisions/revisionLog17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33" sId="1">
    <nc r="G149">
      <v>70173</v>
    </nc>
  </rcc>
  <rcc rId="8234" sId="1">
    <nc r="J149">
      <v>1200</v>
    </nc>
  </rcc>
  <rcv guid="{CFE03FCF-A4D8-435A-8A9B-0544466F5A93}" action="delete"/>
  <rcv guid="{CFE03FCF-A4D8-435A-8A9B-0544466F5A93}" action="add"/>
</revisions>
</file>

<file path=xl/revisions/revisionLog17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35" sId="1">
    <nc r="G150">
      <v>72380</v>
    </nc>
  </rcc>
  <rcc rId="8236" sId="1">
    <nc r="J150">
      <v>2200</v>
    </nc>
  </rcc>
  <rcv guid="{CFE03FCF-A4D8-435A-8A9B-0544466F5A93}" action="delete"/>
  <rcv guid="{CFE03FCF-A4D8-435A-8A9B-0544466F5A93}" action="add"/>
</revisions>
</file>

<file path=xl/revisions/revisionLog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7" sId="1">
    <oc r="H27">
      <v>11093</v>
    </oc>
    <nc r="H27">
      <v>11793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7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37" sId="1">
    <nc r="J152">
      <v>2850</v>
    </nc>
  </rcc>
  <rcc rId="8238" sId="1">
    <nc r="G152">
      <v>61179</v>
    </nc>
  </rcc>
</revisions>
</file>

<file path=xl/revisions/revisionLog17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39" sId="1">
    <nc r="G153">
      <v>43774</v>
    </nc>
  </rcc>
  <rcc rId="8240" sId="1">
    <nc r="J153">
      <v>4500</v>
    </nc>
  </rcc>
  <rcv guid="{CFE03FCF-A4D8-435A-8A9B-0544466F5A93}" action="delete"/>
  <rcv guid="{CFE03FCF-A4D8-435A-8A9B-0544466F5A93}" action="add"/>
</revisions>
</file>

<file path=xl/revisions/revisionLog17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41" sId="1">
    <nc r="G167">
      <v>157475</v>
    </nc>
  </rcc>
  <rcc rId="8242" sId="1">
    <nc r="J167">
      <v>15556</v>
    </nc>
  </rcc>
</revisions>
</file>

<file path=xl/revisions/revisionLog17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43" sId="1">
    <nc r="G58">
      <v>20000</v>
    </nc>
  </rcc>
  <rcv guid="{CFE03FCF-A4D8-435A-8A9B-0544466F5A93}" action="delete"/>
  <rcv guid="{CFE03FCF-A4D8-435A-8A9B-0544466F5A93}" action="add"/>
</revisions>
</file>

<file path=xl/revisions/revisionLog17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44" sId="1">
    <nc r="G40">
      <v>48850</v>
    </nc>
  </rcc>
  <rcc rId="8245" sId="1">
    <nc r="J40">
      <v>15000</v>
    </nc>
  </rcc>
</revisions>
</file>

<file path=xl/revisions/revisionLog17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46" sId="1">
    <nc r="J222">
      <f>'\\DC1\Finanses\BUDZETS_2021\BUDZETS_2021\[Pamatbudzeta_ienemumi 1 pielik _2021.xls]Sheet1'!$H$114</f>
    </nc>
  </rcc>
  <rcc rId="8247" sId="1">
    <nc r="J223">
      <f>C217-C218-C219-C220-C221-C222</f>
    </nc>
  </rcc>
  <rcc rId="8248" sId="1">
    <nc r="J224">
      <f>J222-J223</f>
    </nc>
  </rcc>
  <rfmt sheetId="1" sqref="J224" start="0" length="2147483647">
    <dxf>
      <font>
        <color rgb="FFFF0000"/>
      </font>
    </dxf>
  </rfmt>
  <rcc rId="8249" sId="1">
    <oc r="C219">
      <v>-2756043</v>
    </oc>
    <nc r="C219"/>
  </rcc>
  <rcc rId="8250" sId="1">
    <oc r="C220">
      <v>-56915</v>
    </oc>
    <nc r="C220"/>
  </rcc>
  <rcv guid="{3A56BBDD-68CD-4AEA-B9E4-12391459D4C4}" action="delete"/>
  <rdn rId="0" localSheetId="1" customView="1" name="Z_3A56BBDD_68CD_4AEA_B9E4_12391459D4C4_.wvu.Rows" hidden="1" oldHidden="1">
    <formula>Sheet1!$74:$74,Sheet1!$94:$94,Sheet1!$97:$97,Sheet1!$170:$172,Sheet1!$188:$189</formula>
    <oldFormula>Sheet1!$74:$74,Sheet1!$94:$94,Sheet1!$97:$97,Sheet1!$170:$172,Sheet1!$188:$189</oldFormula>
  </rdn>
  <rcv guid="{3A56BBDD-68CD-4AEA-B9E4-12391459D4C4}" action="add"/>
</revisions>
</file>

<file path=xl/revisions/revisionLog17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52" sId="1">
    <oc r="H79">
      <v>70000</v>
    </oc>
    <nc r="H79">
      <v>80000</v>
    </nc>
  </rcc>
  <rcv guid="{3A56BBDD-68CD-4AEA-B9E4-12391459D4C4}" action="delete"/>
  <rdn rId="0" localSheetId="1" customView="1" name="Z_3A56BBDD_68CD_4AEA_B9E4_12391459D4C4_.wvu.Rows" hidden="1" oldHidden="1">
    <formula>Sheet1!$74:$74,Sheet1!$94:$94,Sheet1!$97:$97,Sheet1!$170:$172,Sheet1!$188:$189</formula>
    <oldFormula>Sheet1!$74:$74,Sheet1!$94:$94,Sheet1!$97:$97,Sheet1!$170:$172,Sheet1!$188:$189</oldFormula>
  </rdn>
  <rcv guid="{3A56BBDD-68CD-4AEA-B9E4-12391459D4C4}" action="add"/>
</revisions>
</file>

<file path=xl/revisions/revisionLog17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54" sId="1">
    <nc r="C221">
      <v>-169773</v>
    </nc>
  </rcc>
  <rcc rId="8255" sId="1">
    <nc r="C220">
      <v>-56915</v>
    </nc>
  </rcc>
  <rfmt sheetId="1" sqref="C220" start="0" length="2147483647">
    <dxf>
      <font>
        <color rgb="FFFF0000"/>
      </font>
    </dxf>
  </rfmt>
</revisions>
</file>

<file path=xl/revisions/revisionLog17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Sheet1!$2:$2,Sheet1!$44:$45,Sheet1!$71:$72,Sheet1!$145:$145,Sheet1!$151:$151</formula>
    <oldFormula>Sheet1!$2:$2,Sheet1!$44:$45,Sheet1!$71:$72,Sheet1!$145:$145,Sheet1!$151:$151</oldFormula>
  </rdn>
  <rcv guid="{CFE03FCF-A4D8-435A-8A9B-0544466F5A93}" action="add"/>
</revisions>
</file>

<file path=xl/revisions/revisionLog17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56" sId="1">
    <nc r="G157">
      <v>46266</v>
    </nc>
  </rcc>
  <rcc rId="8257" sId="1">
    <nc r="J157">
      <v>3553</v>
    </nc>
  </rcc>
  <rcv guid="{CFE03FCF-A4D8-435A-8A9B-0544466F5A93}" action="delete"/>
  <rcv guid="{CFE03FCF-A4D8-435A-8A9B-0544466F5A93}" action="add"/>
</revisions>
</file>

<file path=xl/revisions/revisionLog17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58" sId="1">
    <nc r="G169">
      <v>40285</v>
    </nc>
  </rcc>
  <rcc rId="8259" sId="1">
    <nc r="J169">
      <v>2000</v>
    </nc>
  </rcc>
  <rcv guid="{CFE03FCF-A4D8-435A-8A9B-0544466F5A93}" action="delete"/>
  <rcv guid="{CFE03FCF-A4D8-435A-8A9B-0544466F5A93}" action="add"/>
</revisions>
</file>

<file path=xl/revisions/revisionLog17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60" sId="1">
    <nc r="G26">
      <v>22460</v>
    </nc>
  </rcc>
  <rcv guid="{CFE03FCF-A4D8-435A-8A9B-0544466F5A93}" action="delete"/>
  <rcv guid="{CFE03FCF-A4D8-435A-8A9B-0544466F5A93}" action="add"/>
</revisions>
</file>

<file path=xl/revisions/revisionLog17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61" sId="1">
    <nc r="G66">
      <v>16490</v>
    </nc>
  </rcc>
  <rcc rId="8262" sId="1">
    <nc r="J66">
      <v>700</v>
    </nc>
  </rcc>
</revisions>
</file>

<file path=xl/revisions/revisionLog17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63" sId="1">
    <nc r="G37">
      <v>1640</v>
    </nc>
  </rcc>
</revisions>
</file>

<file path=xl/revisions/revisionLog17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64" sId="1">
    <nc r="G164">
      <v>187060</v>
    </nc>
  </rcc>
  <rcc rId="8265" sId="1">
    <nc r="J164">
      <v>19000</v>
    </nc>
  </rcc>
  <rcv guid="{CFE03FCF-A4D8-435A-8A9B-0544466F5A93}" action="delete"/>
  <rcv guid="{CFE03FCF-A4D8-435A-8A9B-0544466F5A93}" action="add"/>
</revisions>
</file>

<file path=xl/revisions/revisionLog17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66" sId="1">
    <nc r="G173">
      <v>29540</v>
    </nc>
  </rcc>
  <rcc rId="8267" sId="1">
    <nc r="J173">
      <v>5000</v>
    </nc>
  </rcc>
</revisions>
</file>

<file path=xl/revisions/revisionLog17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68" sId="1">
    <nc r="K164">
      <v>40000</v>
    </nc>
  </rcc>
</revisions>
</file>

<file path=xl/revisions/revisionLog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0" sId="1">
    <oc r="F180">
      <v>71049</v>
    </oc>
    <nc r="F180">
      <v>76934</v>
    </nc>
  </rcc>
  <rcc rId="1331" sId="1">
    <oc r="G180">
      <v>17050</v>
    </oc>
    <nc r="G180">
      <v>18149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7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69" sId="1">
    <oc r="J164">
      <v>19000</v>
    </oc>
    <nc r="J164">
      <v>26000</v>
    </nc>
  </rcc>
  <rcv guid="{CFE03FCF-A4D8-435A-8A9B-0544466F5A93}" action="delete"/>
  <rcv guid="{CFE03FCF-A4D8-435A-8A9B-0544466F5A93}" action="add"/>
</revisions>
</file>

<file path=xl/revisions/revisionLog17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70" sId="1">
    <oc r="J157">
      <v>3553</v>
    </oc>
    <nc r="J157">
      <v>2653</v>
    </nc>
  </rcc>
  <rcc rId="8271" sId="1">
    <oc r="G157">
      <v>46266</v>
    </oc>
    <nc r="G157">
      <v>47166</v>
    </nc>
  </rcc>
  <rcv guid="{CFE03FCF-A4D8-435A-8A9B-0544466F5A93}" action="delete"/>
  <rcv guid="{CFE03FCF-A4D8-435A-8A9B-0544466F5A93}" action="add"/>
</revisions>
</file>

<file path=xl/revisions/revisionLog17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72" sId="1">
    <nc r="C219">
      <v>-1703098</v>
    </nc>
  </rcc>
  <rfmt sheetId="1" sqref="C219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17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73" sId="1">
    <oc r="J223">
      <f>C217-C218-C219-C220-C221-C222</f>
    </oc>
    <nc r="J223">
      <f>C217-C219-C220-C221-C222</f>
    </nc>
  </rcc>
  <rcv guid="{3A56BBDD-68CD-4AEA-B9E4-12391459D4C4}" action="delete"/>
  <rdn rId="0" localSheetId="1" customView="1" name="Z_3A56BBDD_68CD_4AEA_B9E4_12391459D4C4_.wvu.Rows" hidden="1" oldHidden="1">
    <formula>Sheet1!$74:$74,Sheet1!$94:$94,Sheet1!$97:$97,Sheet1!$170:$172,Sheet1!$188:$189</formula>
    <oldFormula>Sheet1!$74:$74,Sheet1!$94:$94,Sheet1!$97:$97,Sheet1!$170:$172,Sheet1!$188:$189</oldFormula>
  </rdn>
  <rcv guid="{3A56BBDD-68CD-4AEA-B9E4-12391459D4C4}" action="add"/>
</revisions>
</file>

<file path=xl/revisions/revisionLog17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3" sId="1">
    <oc r="F143">
      <v>302152</v>
    </oc>
    <nc r="F143">
      <v>334646</v>
    </nc>
  </rcc>
  <rcc rId="1334" sId="1">
    <oc r="G143">
      <v>72078</v>
    </oc>
    <nc r="G143">
      <v>79743</v>
    </nc>
  </rcc>
  <rcc rId="1335" sId="1">
    <oc r="F144">
      <v>282151</v>
    </oc>
    <nc r="F144">
      <v>312644</v>
    </nc>
  </rcc>
  <rcc rId="1336" sId="1">
    <oc r="G144">
      <v>67499</v>
    </oc>
    <nc r="G144">
      <v>74692</v>
    </nc>
  </rcc>
  <rcc rId="1337" sId="1">
    <oc r="F146">
      <v>274757</v>
    </oc>
    <nc r="F146">
      <v>299125</v>
    </nc>
  </rcc>
  <rcc rId="1338" sId="1">
    <oc r="G146">
      <v>65195</v>
    </oc>
    <nc r="G146">
      <v>70943</v>
    </nc>
  </rcc>
  <rcc rId="1339" sId="1">
    <oc r="F152">
      <v>94530</v>
    </oc>
    <nc r="F152">
      <v>166494</v>
    </nc>
  </rcc>
  <rcc rId="1340" sId="1">
    <oc r="G152">
      <v>22680</v>
    </oc>
    <nc r="G152">
      <v>39656</v>
    </nc>
  </rcc>
  <rcc rId="1341" sId="1">
    <oc r="F148">
      <v>155579</v>
    </oc>
    <nc r="F148">
      <v>167261</v>
    </nc>
  </rcc>
  <rcc rId="1342" sId="1">
    <oc r="G148">
      <v>38591</v>
    </oc>
    <nc r="G148">
      <v>41347</v>
    </nc>
  </rcc>
  <rcc rId="1343" sId="1">
    <oc r="F147">
      <v>148878</v>
    </oc>
    <nc r="F147">
      <v>157000</v>
    </nc>
  </rcc>
  <rcc rId="1344" sId="1">
    <oc r="G147">
      <v>35500</v>
    </oc>
    <nc r="G147">
      <v>37416</v>
    </nc>
  </rcc>
  <rcc rId="1345" sId="1">
    <oc r="F149">
      <v>82640</v>
    </oc>
    <nc r="F149">
      <v>90386</v>
    </nc>
  </rcc>
  <rcc rId="1346" sId="1">
    <oc r="G149">
      <v>19875</v>
    </oc>
    <nc r="G149">
      <v>21702</v>
    </nc>
  </rcc>
  <rcc rId="1347" sId="1">
    <oc r="F154">
      <v>219966</v>
    </oc>
    <nc r="F154">
      <v>682850</v>
    </nc>
  </rcc>
  <rcc rId="1348" sId="1">
    <oc r="G154">
      <v>54857</v>
    </oc>
    <nc r="G154">
      <v>164052</v>
    </nc>
  </rcc>
  <rcc rId="1349" sId="1">
    <oc r="F153">
      <v>110148</v>
    </oc>
    <nc r="F153">
      <v>404190</v>
    </nc>
  </rcc>
  <rcc rId="1350" sId="1">
    <oc r="G153">
      <v>26364</v>
    </oc>
    <nc r="G153">
      <v>95728</v>
    </nc>
  </rcc>
  <rcc rId="1351" sId="1">
    <oc r="F155">
      <v>75557</v>
    </oc>
    <nc r="F155">
      <v>237796</v>
    </nc>
  </rcc>
  <rcc rId="1352" sId="1">
    <oc r="G155">
      <v>18204</v>
    </oc>
    <nc r="G155">
      <v>56476</v>
    </nc>
  </rcc>
  <rcc rId="1353" sId="1">
    <oc r="F156">
      <v>60601</v>
    </oc>
    <nc r="F156">
      <v>148100</v>
    </nc>
  </rcc>
  <rcc rId="1354" sId="1">
    <oc r="G156">
      <v>14676</v>
    </oc>
    <nc r="G156">
      <v>35317</v>
    </nc>
  </rcc>
  <rcc rId="1355" sId="1">
    <oc r="F160">
      <v>43700</v>
    </oc>
    <nc r="F160">
      <v>104927</v>
    </nc>
  </rcc>
  <rcc rId="1356" sId="1">
    <oc r="G160">
      <v>10689</v>
    </oc>
    <nc r="G160">
      <v>25133</v>
    </nc>
  </rcc>
  <rcc rId="1357" sId="1">
    <oc r="F163">
      <v>52361</v>
    </oc>
    <nc r="F163">
      <v>124841</v>
    </nc>
  </rcc>
  <rcc rId="1358" sId="1">
    <oc r="G163">
      <v>12732</v>
    </oc>
    <nc r="G163">
      <v>29831</v>
    </nc>
  </rcc>
  <rcc rId="1359" sId="1">
    <oc r="F161">
      <v>170806</v>
    </oc>
    <nc r="F161">
      <v>268594</v>
    </nc>
  </rcc>
  <rcc rId="1360" sId="1">
    <oc r="G161">
      <v>40673</v>
    </oc>
    <nc r="G161">
      <v>63741</v>
    </nc>
  </rcc>
  <rcc rId="1361" sId="1">
    <oc r="F157">
      <v>85380</v>
    </oc>
    <nc r="F157">
      <v>131409</v>
    </nc>
  </rcc>
  <rcc rId="1362" sId="1">
    <oc r="G157">
      <v>20541</v>
    </oc>
    <nc r="G157">
      <v>31399</v>
    </nc>
  </rcc>
  <rcc rId="1363" sId="1">
    <oc r="F158">
      <v>62227</v>
    </oc>
    <nc r="F158">
      <v>112411</v>
    </nc>
  </rcc>
  <rcc rId="1364" sId="1">
    <oc r="G158">
      <v>14859</v>
    </oc>
    <nc r="G158">
      <v>26697</v>
    </nc>
  </rcc>
  <rcc rId="1365" sId="1">
    <oc r="F159">
      <v>47479</v>
    </oc>
    <nc r="F159">
      <v>129891</v>
    </nc>
  </rcc>
  <rcc rId="1366" sId="1">
    <oc r="G159">
      <v>11580</v>
    </oc>
    <nc r="G159">
      <v>31021</v>
    </nc>
  </rcc>
  <rcc rId="1367" sId="1">
    <oc r="F162">
      <v>76080</v>
    </oc>
    <nc r="F162">
      <v>156422</v>
    </nc>
  </rcc>
  <rcc rId="1368" sId="1">
    <oc r="G162">
      <v>18733</v>
    </oc>
    <nc r="G162">
      <v>37686</v>
    </nc>
  </rcc>
  <rcc rId="1369" sId="1">
    <oc r="F168">
      <v>80354</v>
    </oc>
    <nc r="F168">
      <v>109370</v>
    </nc>
  </rcc>
  <rcc rId="1370" sId="1">
    <oc r="G168">
      <v>19716</v>
    </oc>
    <nc r="G168">
      <v>26561</v>
    </nc>
  </rcc>
  <rcc rId="1371" sId="1">
    <oc r="F167">
      <v>92575</v>
    </oc>
    <nc r="F167">
      <v>274323</v>
    </nc>
  </rcc>
  <rcc rId="1372" sId="1">
    <oc r="G167">
      <v>22803</v>
    </oc>
    <nc r="G167">
      <v>65677</v>
    </nc>
  </rcc>
  <rcc rId="1373" sId="1">
    <oc r="F169">
      <v>99354</v>
    </oc>
    <nc r="F169">
      <v>226066</v>
    </nc>
  </rcc>
  <rcc rId="1374" sId="1">
    <oc r="G169">
      <v>23817</v>
    </oc>
    <nc r="G169">
      <v>53709</v>
    </nc>
  </rcc>
  <rcc rId="1375" sId="1">
    <oc r="F170">
      <v>75019</v>
    </oc>
    <nc r="F170">
      <v>126162</v>
    </nc>
  </rcc>
  <rcc rId="1376" sId="1">
    <oc r="G170">
      <v>19697</v>
    </oc>
    <nc r="G170">
      <v>31761</v>
    </nc>
  </rcc>
  <rcc rId="1377" sId="1">
    <oc r="F165">
      <v>166942</v>
    </oc>
    <nc r="F165">
      <v>410528</v>
    </nc>
  </rcc>
  <rcc rId="1378" sId="1">
    <oc r="G165">
      <v>39762</v>
    </oc>
    <nc r="G165">
      <v>97224</v>
    </nc>
  </rcc>
  <rcc rId="1379" sId="1">
    <oc r="F164">
      <v>87210</v>
    </oc>
    <nc r="F164">
      <v>286699</v>
    </nc>
  </rcc>
  <rcc rId="1380" sId="1">
    <oc r="G164">
      <v>26698</v>
    </oc>
    <nc r="G164">
      <v>70632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7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75" sId="1">
    <oc r="G140">
      <v>122550</v>
    </oc>
    <nc r="G140">
      <v>134408</v>
    </nc>
  </rcc>
  <rcc rId="8276" sId="1">
    <oc r="J140">
      <v>24900</v>
    </oc>
    <nc r="J140">
      <v>74900</v>
    </nc>
  </rcc>
</revisions>
</file>

<file path=xl/revisions/revisionLog17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77" sId="1">
    <oc r="J222">
      <f>'\\DC1\Finanses\BUDZETS_2021\BUDZETS_2021\[Pamatbudzeta_ienemumi 1 pielik _2021.xls]Sheet1'!$H$114</f>
    </oc>
    <nc r="J222">
      <f>'\\DC1\Finanses\BUDZETS_2021\BUDZETS_2021\[Pamatbudzeta_ienemumi 1 pielik _2021.xls]Sheet1'!$H$114</f>
    </nc>
  </rcc>
</revisions>
</file>

<file path=xl/revisions/revisionLog17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78" sId="1">
    <nc r="G73">
      <v>96000</v>
    </nc>
  </rcc>
  <rfmt sheetId="1" sqref="G73" start="0" length="2147483647">
    <dxf>
      <font>
        <color rgb="FFFF0000"/>
      </font>
    </dxf>
  </rfmt>
  <rfmt sheetId="1" sqref="C73" start="0" length="2147483647">
    <dxf>
      <font>
        <color rgb="FFFF0000"/>
      </font>
    </dxf>
  </rfmt>
</revisions>
</file>

<file path=xl/revisions/revisionLog17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79" sId="1">
    <oc r="B74" t="inlineStr">
      <is>
        <t>Reemigracijas veicināšana</t>
      </is>
    </oc>
    <nc r="B74" t="inlineStr">
      <is>
        <t>Sekojot Livonijas ordeņa krustniešu gājienam rietumu Zemgalē LLI-453</t>
      </is>
    </nc>
  </rcc>
  <rcv guid="{CFE03FCF-A4D8-435A-8A9B-0544466F5A93}" action="delete"/>
  <rcv guid="{CFE03FCF-A4D8-435A-8A9B-0544466F5A93}" action="add"/>
</revisions>
</file>

<file path=xl/revisions/revisionLog17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80" sId="1">
    <nc r="E74">
      <v>4000</v>
    </nc>
  </rcc>
  <rcc rId="8281" sId="1">
    <nc r="F74">
      <v>950</v>
    </nc>
  </rcc>
  <rcc rId="8282" sId="1">
    <nc r="G74">
      <v>17800</v>
    </nc>
  </rcc>
  <rcc rId="8283" sId="1">
    <nc r="J74">
      <v>143589</v>
    </nc>
  </rcc>
  <rfmt sheetId="1" sqref="C74" start="0" length="2147483647">
    <dxf>
      <font>
        <color rgb="FFFF0000"/>
      </font>
    </dxf>
  </rfmt>
  <rfmt sheetId="1" sqref="D74:J74" start="0" length="2147483647">
    <dxf>
      <font>
        <color rgb="FFFF0000"/>
      </font>
    </dxf>
  </rfmt>
</revisions>
</file>

<file path=xl/revisions/revisionLog17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84" sId="1">
    <oc r="B35" t="inlineStr">
      <is>
        <t>Koordinācijas centra ierīkošana LAT-LIT</t>
      </is>
    </oc>
    <nc r="B35" t="inlineStr">
      <is>
        <t>Koordinācijas centra ierīkošana LAT-LIT 499</t>
      </is>
    </nc>
  </rcc>
  <rcc rId="8285" sId="1">
    <nc r="E35">
      <v>4000</v>
    </nc>
  </rcc>
  <rcc rId="8286" sId="1">
    <nc r="F35">
      <v>945</v>
    </nc>
  </rcc>
  <rcc rId="8287" sId="1">
    <nc r="G35">
      <v>10800</v>
    </nc>
  </rcc>
  <rcc rId="8288" sId="1">
    <nc r="J35">
      <v>8379</v>
    </nc>
  </rcc>
  <rfmt sheetId="1" sqref="C35:J35" start="0" length="2147483647">
    <dxf>
      <font>
        <color rgb="FFFF0000"/>
      </font>
    </dxf>
  </rfmt>
</revisions>
</file>

<file path=xl/revisions/revisionLog17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89" sId="1">
    <nc r="G213">
      <v>191016</v>
    </nc>
  </rcc>
  <rcc rId="8290" sId="1">
    <nc r="J213">
      <v>460965</v>
    </nc>
  </rcc>
  <rfmt sheetId="1" sqref="C213:J213" start="0" length="2147483647">
    <dxf>
      <font>
        <color rgb="FFFF0000"/>
      </font>
    </dxf>
  </rfmt>
</revisions>
</file>

<file path=xl/revisions/revisionLog17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91" sId="1">
    <nc r="E214">
      <v>30000</v>
    </nc>
  </rcc>
  <rcc rId="8292" sId="1">
    <nc r="F214">
      <v>7100</v>
    </nc>
  </rcc>
  <rcc rId="8293" sId="1">
    <nc r="G214">
      <v>210180</v>
    </nc>
  </rcc>
  <rcc rId="8294" sId="1">
    <nc r="L216">
      <v>29779</v>
    </nc>
  </rcc>
  <rcc rId="8295" sId="1">
    <nc r="G216">
      <v>30283</v>
    </nc>
  </rcc>
  <rcc rId="8296" sId="1">
    <nc r="E216">
      <v>500</v>
    </nc>
  </rcc>
  <rcc rId="8297" sId="1">
    <nc r="F216">
      <v>125</v>
    </nc>
  </rcc>
</revisions>
</file>

<file path=xl/revisions/revisionLog17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98" sId="1">
    <oc r="C219">
      <v>-1703098</v>
    </oc>
    <nc r="C219">
      <v>-1750076</v>
    </nc>
  </rcc>
</revisions>
</file>

<file path=xl/revisions/revisionLog17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99" sId="1">
    <nc r="L75">
      <v>210684</v>
    </nc>
  </rcc>
  <rfmt sheetId="1" sqref="L75" start="0" length="2147483647">
    <dxf>
      <font>
        <color rgb="FFFF0000"/>
      </font>
    </dxf>
  </rfmt>
  <rfmt sheetId="1" sqref="C75" start="0" length="2147483647">
    <dxf>
      <font>
        <color rgb="FFFF0000"/>
      </font>
    </dxf>
  </rfmt>
</revisions>
</file>

<file path=xl/revisions/revisionLog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2" sId="1">
    <oc r="D210">
      <f>'\\DC1\Finanses\BUDŽETS_2017_PLANS_IEN_IZDEVUMI\[Ienemumi 1 pielik 2016_2017.xls]Sheet1'!$C$113</f>
    </oc>
    <nc r="D210">
      <f>'\\DC1\Finanses\BUDŽETS_2017_PLANS_IEN_IZDEVUMI\[Ienemumi 1 pielik 2016_2017.xls]Sheet1'!$C$113</f>
    </nc>
  </rcc>
  <rcc rId="1383" sId="1">
    <oc r="K153">
      <v>20620</v>
    </oc>
    <nc r="K153">
      <v>23920</v>
    </nc>
  </rcc>
  <rcc rId="1384" sId="1">
    <oc r="K154">
      <v>13300</v>
    </oc>
    <nc r="K154">
      <v>20495</v>
    </nc>
  </rcc>
  <rcc rId="1385" sId="1">
    <oc r="K165">
      <v>37800</v>
    </oc>
    <nc r="K165">
      <v>39313</v>
    </nc>
  </rcc>
  <rcc rId="1386" sId="1">
    <oc r="K160">
      <v>7420</v>
    </oc>
    <nc r="K160">
      <v>8073</v>
    </nc>
  </rcc>
  <rcc rId="1387" sId="1">
    <oc r="K163">
      <v>4300</v>
    </oc>
    <nc r="K163">
      <v>4962</v>
    </nc>
  </rcc>
  <rcc rId="1388" sId="1">
    <oc r="K155">
      <v>5796</v>
    </oc>
    <nc r="K155">
      <v>7820</v>
    </nc>
  </rcc>
  <rcc rId="1389" sId="1">
    <oc r="K161">
      <v>13731</v>
    </oc>
    <nc r="K161">
      <v>14724</v>
    </nc>
  </rcc>
  <rcc rId="1390" sId="1">
    <oc r="K157">
      <v>3450</v>
    </oc>
    <nc r="K157">
      <v>3790</v>
    </nc>
  </rcc>
  <rcc rId="1391" sId="1">
    <oc r="K158">
      <v>3053</v>
    </oc>
    <nc r="K158">
      <v>3525</v>
    </nc>
  </rcc>
  <rcc rId="1392" sId="1">
    <oc r="K159">
      <v>8500</v>
    </oc>
    <nc r="K159">
      <v>9465</v>
    </nc>
  </rcc>
  <rcc rId="1393" sId="1">
    <oc r="K162">
      <v>5563</v>
    </oc>
    <nc r="K162">
      <v>6310</v>
    </nc>
  </rcc>
  <rcc rId="1394" sId="1">
    <oc r="K156">
      <v>4165</v>
    </oc>
    <nc r="K156">
      <v>5649</v>
    </nc>
  </rcc>
  <rcc rId="1395" sId="1">
    <oc r="H153">
      <v>109210</v>
    </oc>
    <nc r="H153">
      <v>112509</v>
    </nc>
  </rcc>
  <rcc rId="1396" sId="1">
    <oc r="H154">
      <v>321842</v>
    </oc>
    <nc r="H154">
      <v>329037</v>
    </nc>
  </rcc>
  <rcc rId="1397" sId="1">
    <oc r="H165">
      <v>181969</v>
    </oc>
    <nc r="H165">
      <v>183482</v>
    </nc>
  </rcc>
  <rcc rId="1398" sId="1">
    <oc r="H160">
      <v>41216</v>
    </oc>
    <nc r="H160">
      <v>41868</v>
    </nc>
  </rcc>
  <rcc rId="1399" sId="1">
    <oc r="H155">
      <v>89575</v>
    </oc>
    <nc r="H155">
      <v>91598</v>
    </nc>
  </rcc>
  <rcc rId="1400" sId="1">
    <oc r="H159">
      <v>46445</v>
    </oc>
    <nc r="H159">
      <v>47409</v>
    </nc>
  </rcc>
  <rcc rId="1401" sId="1">
    <oc r="H156">
      <v>130741</v>
    </oc>
    <nc r="H156">
      <v>132225</v>
    </nc>
  </rcc>
  <rcc rId="1402" sId="1">
    <oc r="H163">
      <v>71639</v>
    </oc>
    <nc r="H163">
      <v>72585</v>
    </nc>
  </rcc>
  <rcc rId="1403" sId="1">
    <oc r="H161">
      <v>116829</v>
    </oc>
    <nc r="H161">
      <v>118237</v>
    </nc>
  </rcc>
  <rcc rId="1404" sId="1">
    <oc r="H157">
      <v>65010</v>
    </oc>
    <nc r="H157">
      <v>65578</v>
    </nc>
  </rcc>
  <rcc rId="1405" sId="1">
    <oc r="H158">
      <v>45679</v>
    </oc>
    <nc r="H158">
      <v>46284</v>
    </nc>
  </rcc>
  <rcc rId="1406" sId="1">
    <oc r="H150">
      <v>24415</v>
    </oc>
    <nc r="H150">
      <v>24472</v>
    </nc>
  </rcc>
  <rcc rId="1407" sId="1">
    <oc r="H162">
      <v>63742</v>
    </oc>
    <nc r="H162">
      <v>64829</v>
    </nc>
  </rcc>
  <rcc rId="1408" sId="1">
    <oc r="H149">
      <v>44820</v>
    </oc>
    <nc r="H149">
      <v>45085</v>
    </nc>
  </rcc>
  <rcc rId="1409" sId="1">
    <oc r="H148">
      <v>60840</v>
    </oc>
    <nc r="H148">
      <v>61256</v>
    </nc>
  </rcc>
  <rcc rId="1410" sId="1">
    <oc r="H146">
      <v>113999</v>
    </oc>
    <nc r="H146">
      <v>115152</v>
    </nc>
  </rcc>
  <rcc rId="1411" sId="1">
    <oc r="H143">
      <v>133745</v>
    </oc>
    <nc r="H143">
      <v>135125</v>
    </nc>
  </rcc>
  <rcc rId="1412" sId="1">
    <oc r="H144">
      <v>143564</v>
    </oc>
    <nc r="H144">
      <v>144907</v>
    </nc>
  </rcc>
  <rcc rId="1413" sId="1">
    <oc r="H147">
      <v>66979</v>
    </oc>
    <nc r="H147">
      <v>67376</v>
    </nc>
  </rcc>
</revisions>
</file>

<file path=xl/revisions/revisionLog17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00" sId="1">
    <oc r="C219">
      <v>-1750076</v>
    </oc>
    <nc r="C219">
      <v>-1783443</v>
    </nc>
  </rcc>
</revisions>
</file>

<file path=xl/revisions/revisionLog17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01" sId="1">
    <nc r="J76">
      <v>80308</v>
    </nc>
  </rcc>
</revisions>
</file>

<file path=xl/revisions/revisionLog17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302" sId="1" ref="A77:XFD77" action="insertRow">
    <undo index="8" exp="area" ref3D="1" dr="$A$188:$XFD$189" dn="Z_3A56BBDD_68CD_4AEA_B9E4_12391459D4C4_.wvu.Rows" sId="1"/>
    <undo index="6" exp="area" ref3D="1" dr="$A$170:$XFD$172" dn="Z_3A56BBDD_68CD_4AEA_B9E4_12391459D4C4_.wvu.Rows" sId="1"/>
    <undo index="4" exp="area" ref3D="1" dr="$A$97:$XFD$97" dn="Z_3A56BBDD_68CD_4AEA_B9E4_12391459D4C4_.wvu.Rows" sId="1"/>
    <undo index="2" exp="area" ref3D="1" dr="$A$94:$XFD$94" dn="Z_3A56BBDD_68CD_4AEA_B9E4_12391459D4C4_.wvu.Rows" sId="1"/>
  </rrc>
  <rcc rId="8303" sId="1">
    <nc r="C77">
      <f>SUM(D77,G77,H77:M77)</f>
    </nc>
  </rcc>
  <rcc rId="8304" sId="1">
    <nc r="D77">
      <f>SUM(E77:F77)</f>
    </nc>
  </rcc>
</revisions>
</file>

<file path=xl/revisions/revisionLog17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05" sId="1">
    <nc r="B77" t="inlineStr">
      <is>
        <t>Teritorijas attīstības plānošanas dok.izstrāde</t>
      </is>
    </nc>
  </rcc>
  <rcc rId="8306" sId="1">
    <nc r="G77">
      <v>47674</v>
    </nc>
  </rcc>
  <rcv guid="{CFE03FCF-A4D8-435A-8A9B-0544466F5A93}" action="delete"/>
  <rcv guid="{CFE03FCF-A4D8-435A-8A9B-0544466F5A93}" action="add"/>
</revisions>
</file>

<file path=xl/revisions/revisionLog17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07" sId="1">
    <nc r="E109">
      <v>6408</v>
    </nc>
  </rcc>
  <rcc rId="8308" sId="1">
    <nc r="F109">
      <v>1512</v>
    </nc>
  </rcc>
  <rcc rId="8309" sId="1">
    <nc r="G109">
      <v>52289</v>
    </nc>
  </rcc>
</revisions>
</file>

<file path=xl/revisions/revisionLog17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10" sId="1">
    <nc r="H72">
      <v>6000</v>
    </nc>
  </rcc>
  <rcc rId="8311" sId="1">
    <nc r="J72">
      <v>15000</v>
    </nc>
  </rcc>
  <rcc rId="8312" sId="1">
    <nc r="G72">
      <v>57950</v>
    </nc>
  </rcc>
</revisions>
</file>

<file path=xl/revisions/revisionLog17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13" sId="1">
    <oc r="G26">
      <v>22460</v>
    </oc>
    <nc r="G26">
      <v>25020</v>
    </nc>
  </rcc>
  <rcv guid="{CFE03FCF-A4D8-435A-8A9B-0544466F5A93}" action="delete"/>
  <rcv guid="{CFE03FCF-A4D8-435A-8A9B-0544466F5A93}" action="add"/>
</revisions>
</file>

<file path=xl/revisions/revisionLog17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14" sId="1">
    <oc r="G26">
      <v>25020</v>
    </oc>
    <nc r="G26">
      <v>28020</v>
    </nc>
  </rcc>
</revisions>
</file>

<file path=xl/revisions/revisionLog17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4" sId="1">
    <oc r="H164">
      <v>55084</v>
    </oc>
    <nc r="H164">
      <v>57606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7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15" sId="1">
    <oc r="G26">
      <v>28020</v>
    </oc>
    <nc r="G26">
      <v>28320</v>
    </nc>
  </rcc>
  <rcc rId="8316" sId="1">
    <oc r="G66">
      <v>16490</v>
    </oc>
    <nc r="G66">
      <v>18490</v>
    </nc>
  </rcc>
  <rcv guid="{CFE03FCF-A4D8-435A-8A9B-0544466F5A93}" action="delete"/>
  <rcv guid="{CFE03FCF-A4D8-435A-8A9B-0544466F5A93}" action="add"/>
</revisions>
</file>

<file path=xl/revisions/revisionLog17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17" sId="1">
    <nc r="E172">
      <v>1534318</v>
    </nc>
  </rcc>
  <rcc rId="8318" sId="1">
    <nc r="F172">
      <v>361946</v>
    </nc>
  </rcc>
  <rcv guid="{CFE03FCF-A4D8-435A-8A9B-0544466F5A93}" action="delete"/>
  <rcv guid="{CFE03FCF-A4D8-435A-8A9B-0544466F5A93}" action="add"/>
</revisions>
</file>

<file path=xl/revisions/revisionLog17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19" sId="1">
    <oc r="G154">
      <v>43774</v>
    </oc>
    <nc r="G154">
      <v>45474</v>
    </nc>
  </rcc>
  <rcv guid="{CFE03FCF-A4D8-435A-8A9B-0544466F5A93}" action="delete"/>
  <rcv guid="{CFE03FCF-A4D8-435A-8A9B-0544466F5A93}" action="add"/>
</revisions>
</file>

<file path=xl/revisions/revisionLog17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75" start="0" length="2147483647">
    <dxf>
      <font>
        <color auto="1"/>
      </font>
    </dxf>
  </rfmt>
  <rfmt sheetId="1" sqref="C75" start="0" length="2147483647">
    <dxf>
      <font>
        <color auto="1"/>
      </font>
    </dxf>
  </rfmt>
</revisions>
</file>

<file path=xl/revisions/revisionLog17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20" sId="1">
    <oc r="B99" t="inlineStr">
      <is>
        <t>Projekts"Gaurata ezera salas likvidācija"</t>
      </is>
    </oc>
    <nc r="B99"/>
  </rcc>
</revisions>
</file>

<file path=xl/revisions/revisionLog17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21" sId="1">
    <nc r="E41">
      <v>1800</v>
    </nc>
  </rcc>
  <rcc rId="8322" sId="1">
    <nc r="F41">
      <v>434</v>
    </nc>
  </rcc>
  <rcc rId="8323" sId="1">
    <nc r="G41">
      <v>2000</v>
    </nc>
  </rcc>
  <rcc rId="8324" sId="1">
    <nc r="K41">
      <v>50400</v>
    </nc>
  </rcc>
  <rcc rId="8325" sId="1" numFmtId="4">
    <nc r="L41">
      <v>300</v>
    </nc>
  </rcc>
  <rcv guid="{CFE03FCF-A4D8-435A-8A9B-0544466F5A93}" action="delete"/>
  <rcv guid="{CFE03FCF-A4D8-435A-8A9B-0544466F5A93}" action="add"/>
</revisions>
</file>

<file path=xl/revisions/revisionLog17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26" sId="1">
    <nc r="J46">
      <v>50000</v>
    </nc>
  </rcc>
  <rcc rId="8327" sId="1">
    <nc r="G46">
      <v>702178</v>
    </nc>
  </rcc>
</revisions>
</file>

<file path=xl/revisions/revisionLog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6" sId="1">
    <oc r="H87">
      <v>88088</v>
    </oc>
    <nc r="H87">
      <v>87708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7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28" sId="1">
    <nc r="J86">
      <v>21000</v>
    </nc>
  </rcc>
  <rcc rId="8329" sId="1">
    <nc r="G86">
      <v>86800</v>
    </nc>
  </rcc>
  <rcv guid="{CFE03FCF-A4D8-435A-8A9B-0544466F5A93}" action="delete"/>
  <rcv guid="{CFE03FCF-A4D8-435A-8A9B-0544466F5A93}" action="add"/>
</revisions>
</file>

<file path=xl/revisions/revisionLog17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30" sId="1">
    <oc r="C223">
      <v>-1500000</v>
    </oc>
    <nc r="C223">
      <v>-1000000</v>
    </nc>
  </rcc>
  <rcv guid="{3A56BBDD-68CD-4AEA-B9E4-12391459D4C4}" action="delete"/>
  <rdn rId="0" localSheetId="1" customView="1" name="Z_3A56BBDD_68CD_4AEA_B9E4_12391459D4C4_.wvu.Rows" hidden="1" oldHidden="1">
    <formula>Sheet1!$74:$74,Sheet1!$95:$95,Sheet1!$98:$98,Sheet1!$171:$173,Sheet1!$189:$190</formula>
    <oldFormula>Sheet1!$74:$74,Sheet1!$95:$95,Sheet1!$98:$98,Sheet1!$171:$173,Sheet1!$189:$190</oldFormula>
  </rdn>
  <rcv guid="{3A56BBDD-68CD-4AEA-B9E4-12391459D4C4}" action="add"/>
</revisions>
</file>

<file path=xl/revisions/revisionLog17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32" sId="1">
    <nc r="E176">
      <v>19851</v>
    </nc>
  </rcc>
  <rcc rId="8333" sId="1">
    <nc r="F176">
      <v>4650</v>
    </nc>
  </rcc>
  <rcc rId="8334" sId="1">
    <nc r="G176">
      <v>48101</v>
    </nc>
  </rcc>
  <rcc rId="8335" sId="1">
    <nc r="H176">
      <v>6430</v>
    </nc>
  </rcc>
</revisions>
</file>

<file path=xl/revisions/revisionLog17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36" sId="1">
    <nc r="E181">
      <v>15687</v>
    </nc>
  </rcc>
  <rcc rId="8337" sId="1">
    <nc r="F181">
      <v>3784</v>
    </nc>
  </rcc>
  <rcc rId="8338" sId="1">
    <nc r="G181">
      <v>4464</v>
    </nc>
  </rcc>
  <rcv guid="{CFE03FCF-A4D8-435A-8A9B-0544466F5A93}" action="delete"/>
  <rcv guid="{CFE03FCF-A4D8-435A-8A9B-0544466F5A93}" action="add"/>
</revisions>
</file>

<file path=xl/revisions/revisionLog17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39" sId="1">
    <nc r="E195">
      <v>35000</v>
    </nc>
  </rcc>
  <rcc rId="8340" sId="1">
    <nc r="F195">
      <v>8257</v>
    </nc>
  </rcc>
  <rcc rId="8341" sId="1">
    <nc r="G195">
      <v>56202</v>
    </nc>
  </rcc>
  <rcv guid="{CFE03FCF-A4D8-435A-8A9B-0544466F5A93}" action="delete"/>
  <rcv guid="{CFE03FCF-A4D8-435A-8A9B-0544466F5A93}" action="add"/>
</revisions>
</file>

<file path=xl/revisions/revisionLog17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42" sId="1">
    <oc r="E195">
      <v>35000</v>
    </oc>
    <nc r="E195">
      <v>22267</v>
    </nc>
  </rcc>
  <rcc rId="8343" sId="1">
    <oc r="F195">
      <v>8257</v>
    </oc>
    <nc r="F195">
      <v>5364</v>
    </nc>
  </rcc>
  <rcc rId="8344" sId="1">
    <oc r="G195">
      <v>56202</v>
    </oc>
    <nc r="G195">
      <v>4420</v>
    </nc>
  </rcc>
  <rcc rId="8345" sId="1">
    <nc r="H195">
      <v>1840</v>
    </nc>
  </rcc>
  <rcv guid="{CFE03FCF-A4D8-435A-8A9B-0544466F5A93}" action="delete"/>
  <rcv guid="{CFE03FCF-A4D8-435A-8A9B-0544466F5A93}" action="add"/>
</revisions>
</file>

<file path=xl/revisions/revisionLog17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46" sId="1">
    <nc r="E194">
      <v>79646</v>
    </nc>
  </rcc>
  <rcc rId="8347" sId="1">
    <nc r="F194">
      <v>19186</v>
    </nc>
  </rcc>
  <rcc rId="8348" sId="1">
    <nc r="G194">
      <v>17128</v>
    </nc>
  </rcc>
</revisions>
</file>

<file path=xl/revisions/revisionLog17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49" sId="1">
    <oc r="B193" t="inlineStr">
      <is>
        <t>Starpskolu strarēģiskā partnerība ERASMUS+Izglītības pārvalde</t>
      </is>
    </oc>
    <nc r="B193" t="inlineStr">
      <is>
        <t>Starpskolu strarēģiskā partnerība ERASMUS+Izglītības pārvalde(st.74)</t>
      </is>
    </nc>
  </rcc>
  <rcc rId="8350" sId="1">
    <nc r="G193">
      <v>10932</v>
    </nc>
  </rcc>
  <rcv guid="{CFE03FCF-A4D8-435A-8A9B-0544466F5A93}" action="delete"/>
  <rcv guid="{CFE03FCF-A4D8-435A-8A9B-0544466F5A93}" action="add"/>
</revisions>
</file>

<file path=xl/revisions/revisionLog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8" sId="1">
    <oc r="H97">
      <v>275600</v>
    </oc>
    <nc r="H97">
      <v>287600</v>
    </nc>
  </rcc>
  <rcc rId="1419" sId="1">
    <oc r="H19">
      <v>10832</v>
    </oc>
    <nc r="H19">
      <v>15332</v>
    </nc>
  </rcc>
</revisions>
</file>

<file path=xl/revisions/revisionLog17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51" sId="1">
    <oc r="E182">
      <v>94538</v>
    </oc>
    <nc r="E182">
      <v>114353</v>
    </nc>
  </rcc>
  <rcc rId="8352" sId="1">
    <oc r="F182">
      <v>22301</v>
    </oc>
    <nc r="F182">
      <v>26975</v>
    </nc>
  </rcc>
  <rcc rId="8353" sId="1">
    <nc r="G182">
      <v>61067</v>
    </nc>
  </rcc>
  <rcc rId="8354" sId="1">
    <nc r="J182">
      <v>3760</v>
    </nc>
  </rcc>
  <rcv guid="{CFE03FCF-A4D8-435A-8A9B-0544466F5A93}" action="delete"/>
  <rcv guid="{CFE03FCF-A4D8-435A-8A9B-0544466F5A93}" action="add"/>
</revisions>
</file>

<file path=xl/revisions/revisionLog17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55" sId="1">
    <nc r="E183">
      <v>20000</v>
    </nc>
  </rcc>
  <rcc rId="8356" sId="1">
    <nc r="F183">
      <v>3614</v>
    </nc>
  </rcc>
  <rcc rId="8357" sId="1">
    <nc r="G183">
      <v>25100</v>
    </nc>
  </rcc>
  <rcc rId="8358" sId="1">
    <nc r="K183">
      <v>9000</v>
    </nc>
  </rcc>
  <rcc rId="8359" sId="1">
    <nc r="J183">
      <v>2500</v>
    </nc>
  </rcc>
  <rcv guid="{CFE03FCF-A4D8-435A-8A9B-0544466F5A93}" action="delete"/>
  <rcv guid="{CFE03FCF-A4D8-435A-8A9B-0544466F5A93}" action="add"/>
</revisions>
</file>

<file path=xl/revisions/revisionLog17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60" sId="1">
    <nc r="E184">
      <v>16595</v>
    </nc>
  </rcc>
  <rcc rId="8361" sId="1">
    <nc r="F184">
      <v>3998</v>
    </nc>
  </rcc>
  <rcc rId="8362" sId="1">
    <nc r="G184">
      <v>11200</v>
    </nc>
  </rcc>
  <rfmt sheetId="1" sqref="J183:M183">
    <dxf>
      <alignment horizontal="right" readingOrder="0"/>
    </dxf>
  </rfmt>
  <rcc rId="8363" sId="1">
    <nc r="J184">
      <v>6880</v>
    </nc>
  </rcc>
</revisions>
</file>

<file path=xl/revisions/revisionLog17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64" sId="1">
    <nc r="E186">
      <v>9188</v>
    </nc>
  </rcc>
  <rcc rId="8365" sId="1">
    <nc r="F186">
      <v>2212</v>
    </nc>
  </rcc>
  <rcc rId="8366" sId="1">
    <nc r="G186">
      <v>21750</v>
    </nc>
  </rcc>
  <rcc rId="8367" sId="1">
    <nc r="J186">
      <v>19400</v>
    </nc>
  </rcc>
</revisions>
</file>

<file path=xl/revisions/revisionLog17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68" sId="1">
    <nc r="E196">
      <v>2400</v>
    </nc>
  </rcc>
  <rcc rId="8369" sId="1">
    <nc r="F196">
      <v>236</v>
    </nc>
  </rcc>
  <rcc rId="8370" sId="1">
    <nc r="G196">
      <v>13666</v>
    </nc>
  </rcc>
  <rcv guid="{CFE03FCF-A4D8-435A-8A9B-0544466F5A93}" action="delete"/>
  <rcv guid="{CFE03FCF-A4D8-435A-8A9B-0544466F5A93}" action="add"/>
</revisions>
</file>

<file path=xl/revisions/revisionLog17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71" sId="1">
    <oc r="B191" t="inlineStr">
      <is>
        <t>DVĢ  DZC aprīkojuma iegāde</t>
      </is>
    </oc>
    <nc r="B191" t="inlineStr">
      <is>
        <t>Projekts "TĀD tālāk kopā"</t>
      </is>
    </nc>
  </rcc>
  <rcc rId="8372" sId="1">
    <nc r="G191">
      <v>4290</v>
    </nc>
  </rcc>
  <rcv guid="{CFE03FCF-A4D8-435A-8A9B-0544466F5A93}" action="delete"/>
  <rcv guid="{CFE03FCF-A4D8-435A-8A9B-0544466F5A93}" action="add"/>
</revisions>
</file>

<file path=xl/revisions/revisionLog17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73" sId="1">
    <oc r="E172">
      <v>1534318</v>
    </oc>
    <nc r="E172">
      <v>1543958</v>
    </nc>
  </rcc>
  <rcc rId="8374" sId="1">
    <oc r="F172">
      <v>361946</v>
    </oc>
    <nc r="F172">
      <v>364220</v>
    </nc>
  </rcc>
  <rcv guid="{CFE03FCF-A4D8-435A-8A9B-0544466F5A93}" action="delete"/>
  <rcv guid="{CFE03FCF-A4D8-435A-8A9B-0544466F5A93}" action="add"/>
</revisions>
</file>

<file path=xl/revisions/revisionLog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0" sId="1">
    <oc r="F115">
      <v>163101</v>
    </oc>
    <nc r="F115">
      <v>163202</v>
    </nc>
  </rcc>
  <rcc rId="1421" sId="1">
    <oc r="G115">
      <v>39526</v>
    </oc>
    <nc r="G115">
      <v>39549</v>
    </nc>
  </rcc>
  <rcc rId="1422" sId="1">
    <oc r="F138">
      <v>57733</v>
    </oc>
    <nc r="F138">
      <v>61337</v>
    </nc>
  </rcc>
  <rcc rId="1423" sId="1">
    <oc r="G138">
      <v>13939</v>
    </oc>
    <nc r="G138">
      <v>14789</v>
    </nc>
  </rcc>
  <rcc rId="1424" sId="1">
    <oc r="F132">
      <v>40714</v>
    </oc>
    <nc r="F132">
      <v>41104</v>
    </nc>
  </rcc>
  <rcc rId="1425" sId="1">
    <oc r="G132">
      <v>9904</v>
    </oc>
    <nc r="G132">
      <v>9996</v>
    </nc>
  </rcc>
  <rcc rId="1426" sId="1">
    <oc r="F108">
      <v>117152</v>
    </oc>
    <nc r="F108">
      <v>117325</v>
    </nc>
  </rcc>
  <rcc rId="1427" sId="1">
    <oc r="G108">
      <v>28036</v>
    </oc>
    <nc r="G108">
      <v>28077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7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75" sId="1">
    <nc r="G166">
      <v>80910</v>
    </nc>
  </rcc>
  <rcc rId="8376" sId="1">
    <nc r="J166">
      <v>10500</v>
    </nc>
  </rcc>
  <rcv guid="{CFE03FCF-A4D8-435A-8A9B-0544466F5A93}" action="delete"/>
  <rcv guid="{CFE03FCF-A4D8-435A-8A9B-0544466F5A93}" action="add"/>
</revisions>
</file>

<file path=xl/revisions/revisionLog17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77" sId="1">
    <oc r="E171">
      <v>2468726</v>
    </oc>
    <nc r="E171">
      <v>2471876</v>
    </nc>
  </rcc>
  <rcc rId="8378" sId="1">
    <oc r="F171">
      <v>596582</v>
    </oc>
    <nc r="F171">
      <v>601090</v>
    </nc>
  </rcc>
  <rcv guid="{CFE03FCF-A4D8-435A-8A9B-0544466F5A93}" action="delete"/>
  <rcv guid="{CFE03FCF-A4D8-435A-8A9B-0544466F5A93}" action="add"/>
</revisions>
</file>

<file path=xl/revisions/revisionLog17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79" sId="1">
    <oc r="J155">
      <v>27083</v>
    </oc>
    <nc r="J155">
      <v>23558</v>
    </nc>
  </rcc>
  <rcc rId="8380" sId="1">
    <oc r="G155">
      <v>198766</v>
    </oc>
    <nc r="G155">
      <v>202291</v>
    </nc>
  </rcc>
  <rcv guid="{CFE03FCF-A4D8-435A-8A9B-0544466F5A93}" action="delete"/>
  <rcv guid="{CFE03FCF-A4D8-435A-8A9B-0544466F5A93}" action="add"/>
</revisions>
</file>

<file path=xl/revisions/revisionLog17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81" sId="1">
    <nc r="G90">
      <v>34810</v>
    </nc>
  </rcc>
  <rcc rId="8382" sId="1">
    <nc r="J90">
      <v>49500</v>
    </nc>
  </rcc>
</revisions>
</file>

<file path=xl/revisions/revisionLog17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83" sId="1">
    <nc r="J78">
      <v>407743</v>
    </nc>
  </rcc>
</revisions>
</file>

<file path=xl/revisions/revisionLog17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84" sId="1">
    <oc r="B44" t="inlineStr">
      <is>
        <t>Skolas ielas pārbūve</t>
      </is>
    </oc>
    <nc r="B44" t="inlineStr">
      <is>
        <t>Skolas ielas pārbūve 3. kārta</t>
      </is>
    </nc>
  </rcc>
  <rcc rId="8385" sId="1">
    <nc r="J44">
      <v>522100</v>
    </nc>
  </rcc>
</revisions>
</file>

<file path=xl/revisions/revisionLog17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" sId="1">
    <oc r="H146">
      <v>63278</v>
    </oc>
    <nc r="H146">
      <v>46003</v>
    </nc>
  </rcc>
  <rcv guid="{CFE03FCF-A4D8-435A-8A9B-0544466F5A93}" action="delete"/>
  <rdn rId="0" localSheetId="1" customView="1" name="Z_CFE03FCF_A4D8_435A_8A9B_0544466F5A93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CFE03FCF-A4D8-435A-8A9B-0544466F5A93}" action="add"/>
</revisions>
</file>

<file path=xl/revisions/revisionLog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9" sId="1">
    <oc r="D210">
      <f>'\\DC1\Finanses\BUDŽETS_2017_PLANS_IEN_IZDEVUMI\[Ienemumi 1 pielik 2016_2017.xls]Sheet1'!$C$113</f>
    </oc>
    <nc r="D210">
      <f>'\\DC1\Finanses\BUDŽETS_2017_PLANS_IEN_IZDEVUMI\[Ienemumi 1 pielik 2016_2017.xls]Sheet1'!$C$113</f>
    </nc>
  </rcc>
  <rcc rId="1430" sId="1">
    <oc r="H188">
      <v>88880</v>
    </oc>
    <nc r="H188">
      <v>91880</v>
    </nc>
  </rcc>
  <rcc rId="1431" sId="1">
    <oc r="H191">
      <v>23359</v>
    </oc>
    <nc r="H191">
      <v>41359</v>
    </nc>
  </rcc>
  <rcc rId="1432" sId="1">
    <oc r="H108">
      <v>172360</v>
    </oc>
    <nc r="H108">
      <v>180560</v>
    </nc>
  </rcc>
  <rcc rId="1433" sId="1">
    <oc r="H110">
      <v>5445</v>
    </oc>
    <nc r="H110">
      <v>19245</v>
    </nc>
  </rcc>
  <rcc rId="1434" sId="1">
    <oc r="H127">
      <v>36621</v>
    </oc>
    <nc r="H127">
      <v>48621</v>
    </nc>
  </rcc>
  <rcc rId="1435" sId="1">
    <oc r="H119">
      <v>7469</v>
    </oc>
    <nc r="H119">
      <v>21469</v>
    </nc>
  </rcc>
  <rcc rId="1436" sId="1">
    <oc r="H128">
      <v>18816</v>
    </oc>
    <nc r="H128">
      <v>23816</v>
    </nc>
  </rcc>
  <rcc rId="1437" sId="1">
    <oc r="H131">
      <v>15270</v>
    </oc>
    <nc r="H131">
      <v>23270</v>
    </nc>
  </rcc>
  <rcc rId="1438" sId="1">
    <oc r="H132">
      <v>41250</v>
    </oc>
    <nc r="H132">
      <v>49250</v>
    </nc>
  </rcc>
</revisions>
</file>

<file path=xl/revisions/revisionLog18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86" sId="1">
    <nc r="J55">
      <v>7500</v>
    </nc>
  </rcc>
</revisions>
</file>

<file path=xl/revisions/revisionLog18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87" sId="1">
    <nc r="G56">
      <v>3000</v>
    </nc>
  </rcc>
  <rcc rId="8388" sId="1">
    <nc r="J56">
      <v>18000</v>
    </nc>
  </rcc>
</revisions>
</file>

<file path=xl/revisions/revisionLog18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89" sId="1">
    <nc r="G83">
      <v>60672</v>
    </nc>
  </rcc>
</revisions>
</file>

<file path=xl/revisions/revisionLog18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90" sId="1">
    <nc r="G84">
      <v>170000</v>
    </nc>
  </rcc>
</revisions>
</file>

<file path=xl/revisions/revisionLog18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91" sId="1">
    <nc r="G87">
      <v>15867</v>
    </nc>
  </rcc>
</revisions>
</file>

<file path=xl/revisions/revisionLog18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92" sId="1">
    <nc r="H88">
      <v>121017</v>
    </nc>
  </rcc>
  <rfmt sheetId="1" sqref="H88" start="0" length="2147483647">
    <dxf>
      <font>
        <color rgb="FFFF0000"/>
      </font>
    </dxf>
  </rfmt>
  <rcc rId="8393" sId="1">
    <oc r="H94">
      <v>121017</v>
    </oc>
    <nc r="H94"/>
  </rcc>
</revisions>
</file>

<file path=xl/revisions/revisionLog18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94" sId="1">
    <nc r="H94">
      <v>391781</v>
    </nc>
  </rcc>
  <rcc rId="8395" sId="1">
    <oc r="H97">
      <v>4860</v>
    </oc>
    <nc r="H97">
      <v>189522</v>
    </nc>
  </rcc>
</revisions>
</file>

<file path=xl/revisions/revisionLog18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96" sId="1">
    <nc r="H91">
      <v>14766</v>
    </nc>
  </rcc>
  <rcc rId="8397" sId="1">
    <nc r="H93">
      <v>239210</v>
    </nc>
  </rcc>
  <rcc rId="8398" sId="1">
    <nc r="H96">
      <v>25322</v>
    </nc>
  </rcc>
</revisions>
</file>

<file path=xl/revisions/revisionLog18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99" sId="1">
    <nc r="H53">
      <v>68685</v>
    </nc>
  </rcc>
</revisions>
</file>

<file path=xl/revisions/revisionLog18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9" sId="1">
    <oc r="H143">
      <v>135125</v>
    </oc>
    <nc r="H143">
      <v>141125</v>
    </nc>
  </rcc>
  <rcc rId="1440" sId="1">
    <oc r="K144">
      <v>7707</v>
    </oc>
    <nc r="K144">
      <v>225707</v>
    </nc>
  </rcc>
  <rcc rId="1441" sId="1">
    <oc r="H146">
      <v>115152</v>
    </oc>
    <nc r="H146">
      <v>119152</v>
    </nc>
  </rcc>
  <rcc rId="1442" sId="1">
    <oc r="H147">
      <v>67376</v>
    </oc>
    <nc r="H147">
      <v>78176</v>
    </nc>
  </rcc>
  <rcc rId="1443" sId="1">
    <oc r="H148">
      <v>61256</v>
    </oc>
    <nc r="H148">
      <v>66256</v>
    </nc>
  </rcc>
  <rcc rId="1444" sId="1">
    <oc r="H149">
      <v>45085</v>
    </oc>
    <nc r="H149">
      <v>47085</v>
    </nc>
  </rcc>
  <rcc rId="1445" sId="1">
    <oc r="H154">
      <v>329037</v>
    </oc>
    <nc r="H154">
      <v>379037</v>
    </nc>
  </rcc>
  <rcc rId="1446" sId="1">
    <oc r="H165">
      <v>183482</v>
    </oc>
    <nc r="H165">
      <v>223482</v>
    </nc>
  </rcc>
  <rcc rId="1447" sId="1">
    <oc r="H157">
      <v>65578</v>
    </oc>
    <nc r="H157">
      <v>80578</v>
    </nc>
  </rcc>
  <rcc rId="1448" sId="1">
    <oc r="H158">
      <v>46284</v>
    </oc>
    <nc r="H158">
      <v>51284</v>
    </nc>
  </rcc>
  <rcc rId="1449" sId="1">
    <oc r="H159">
      <v>47409</v>
    </oc>
    <nc r="H159">
      <v>57409</v>
    </nc>
  </rcc>
  <rcc rId="1450" sId="1">
    <oc r="H160">
      <v>41868</v>
    </oc>
    <nc r="H160">
      <v>47868</v>
    </nc>
  </rcc>
  <rcc rId="1451" sId="1">
    <oc r="H161">
      <v>118237</v>
    </oc>
    <nc r="H161">
      <v>164237</v>
    </nc>
  </rcc>
  <rcc rId="1452" sId="1">
    <oc r="K167">
      <v>4350</v>
    </oc>
    <nc r="K167">
      <v>157350</v>
    </nc>
  </rcc>
  <rcc rId="1453" sId="1">
    <oc r="H168">
      <v>22176</v>
    </oc>
    <nc r="H168">
      <v>22976</v>
    </nc>
  </rcc>
  <rcc rId="1454" sId="1">
    <oc r="H169">
      <v>110230</v>
    </oc>
    <nc r="H169">
      <v>135230</v>
    </nc>
  </rcc>
  <rcc rId="1455" sId="1">
    <oc r="H170">
      <v>32661</v>
    </oc>
    <nc r="H170">
      <v>147230</v>
    </nc>
  </rcc>
</revisions>
</file>

<file path=xl/revisions/revisionLog18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00" sId="1">
    <oc r="H94">
      <v>391781</v>
    </oc>
    <nc r="H94">
      <v>491698</v>
    </nc>
  </rcc>
  <rcc rId="8401" sId="1">
    <oc r="H88">
      <v>121017</v>
    </oc>
    <nc r="H88">
      <v>21100</v>
    </nc>
  </rcc>
  <rcv guid="{3A56BBDD-68CD-4AEA-B9E4-12391459D4C4}" action="delete"/>
  <rdn rId="0" localSheetId="1" customView="1" name="Z_3A56BBDD_68CD_4AEA_B9E4_12391459D4C4_.wvu.Rows" hidden="1" oldHidden="1">
    <formula>Sheet1!$74:$74,Sheet1!$95:$95,Sheet1!$98:$98,Sheet1!$171:$173,Sheet1!$189:$190</formula>
    <oldFormula>Sheet1!$74:$74,Sheet1!$95:$95,Sheet1!$98:$98,Sheet1!$171:$173,Sheet1!$189:$190</oldFormula>
  </rdn>
  <rcv guid="{3A56BBDD-68CD-4AEA-B9E4-12391459D4C4}" action="add"/>
</revisions>
</file>

<file path=xl/revisions/revisionLog18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03" sId="1">
    <oc r="E16">
      <v>2100</v>
    </oc>
    <nc r="E16">
      <v>2009169</v>
    </nc>
  </rcc>
  <rcc rId="8404" sId="1">
    <oc r="F16">
      <v>3495</v>
    </oc>
    <nc r="F16">
      <v>476963</v>
    </nc>
  </rcc>
  <rfmt sheetId="1" sqref="E16:F16" start="0" length="2147483647">
    <dxf>
      <font>
        <color rgb="FFFF0000"/>
      </font>
    </dxf>
  </rfmt>
  <rfmt sheetId="1" sqref="D16" start="0" length="2147483647">
    <dxf>
      <font>
        <color rgb="FFFF0000"/>
      </font>
    </dxf>
  </rfmt>
  <rcc rId="8405" sId="1">
    <oc r="B30" t="inlineStr">
      <is>
        <t>ALGAS prognoze</t>
      </is>
    </oc>
    <nc r="B30" t="inlineStr">
      <is>
        <t>Vēlēšanas komisija</t>
      </is>
    </nc>
  </rcc>
  <rfmt sheetId="1" sqref="B30" start="0" length="2147483647">
    <dxf>
      <font>
        <color auto="1"/>
      </font>
    </dxf>
  </rfmt>
  <rfmt sheetId="1" sqref="C30:D30" start="0" length="2147483647">
    <dxf>
      <font>
        <color auto="1"/>
      </font>
    </dxf>
  </rfmt>
  <rcc rId="8406" sId="1">
    <oc r="E30">
      <v>2007069</v>
    </oc>
    <nc r="E30">
      <v>18000</v>
    </nc>
  </rcc>
  <rcc rId="8407" sId="1">
    <oc r="F30">
      <v>473468</v>
    </oc>
    <nc r="F30">
      <v>4246</v>
    </nc>
  </rcc>
  <rcc rId="8408" sId="1">
    <nc r="G30">
      <v>2754</v>
    </nc>
  </rcc>
  <rfmt sheetId="1" sqref="E30:F30" start="0" length="2147483647">
    <dxf>
      <font>
        <color auto="1"/>
      </font>
    </dxf>
  </rfmt>
  <rcv guid="{CFE03FCF-A4D8-435A-8A9B-0544466F5A93}" action="delete"/>
  <rcv guid="{CFE03FCF-A4D8-435A-8A9B-0544466F5A93}" action="add"/>
</revisions>
</file>

<file path=xl/revisions/revisionLog18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09" sId="1">
    <oc r="B30" t="inlineStr">
      <is>
        <t>Vēlēšanas komisija</t>
      </is>
    </oc>
    <nc r="B30" t="inlineStr">
      <is>
        <t>Vēlēšanu komisija</t>
      </is>
    </nc>
  </rcc>
  <rcv guid="{CFE03FCF-A4D8-435A-8A9B-0544466F5A93}" action="delete"/>
  <rcv guid="{CFE03FCF-A4D8-435A-8A9B-0544466F5A93}" action="add"/>
</revisions>
</file>

<file path=xl/revisions/revisionLog18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0" sId="1">
    <oc r="B192" t="inlineStr">
      <is>
        <t>Dobeles sākumskola  Erasmus projekts</t>
      </is>
    </oc>
    <nc r="B192" t="inlineStr">
      <is>
        <t xml:space="preserve"> Erasmus projekts+Spodrītis PII</t>
      </is>
    </nc>
  </rcc>
  <rcv guid="{CFE03FCF-A4D8-435A-8A9B-0544466F5A93}" action="delete"/>
  <rcv guid="{CFE03FCF-A4D8-435A-8A9B-0544466F5A93}" action="add"/>
</revisions>
</file>

<file path=xl/revisions/revisionLog18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1" sId="1">
    <nc r="G192">
      <v>15156</v>
    </nc>
  </rcc>
</revisions>
</file>

<file path=xl/revisions/revisionLog18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00" start="0" length="2147483647">
    <dxf>
      <font>
        <color rgb="FFFF0000"/>
      </font>
    </dxf>
  </rfmt>
  <rcc rId="8412" sId="1">
    <nc r="G100">
      <v>754970</v>
    </nc>
  </rcc>
  <rfmt sheetId="1" sqref="G100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56" sId="1">
    <oc r="H170">
      <v>147230</v>
    </oc>
    <nc r="H170">
      <v>44661</v>
    </nc>
  </rcc>
  <rcc rId="1457" sId="1">
    <oc r="K184">
      <v>363400</v>
    </oc>
    <nc r="K184">
      <v>210400</v>
    </nc>
  </rcc>
  <rcc rId="1458" sId="1">
    <oc r="H184">
      <v>258000</v>
    </oc>
    <nc r="H184">
      <v>0</v>
    </nc>
  </rcc>
  <rcc rId="1459" sId="1">
    <oc r="H97">
      <v>287600</v>
    </oc>
    <nc r="H97">
      <v>0</v>
    </nc>
  </rcc>
  <rcc rId="1460" sId="1">
    <oc r="H180">
      <v>49601</v>
    </oc>
    <nc r="H180">
      <v>56601</v>
    </nc>
  </rcc>
</revisions>
</file>

<file path=xl/revisions/revisionLog18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3" sId="1">
    <oc r="B100" t="inlineStr">
      <is>
        <t>Novada teritorijas attīstība un uzturēšana</t>
      </is>
    </oc>
    <nc r="B100" t="inlineStr">
      <is>
        <t>Novada teritorijas attīstība un uzturēšana-remonti</t>
      </is>
    </nc>
  </rcc>
</revisions>
</file>

<file path=xl/revisions/revisionLog18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4" sId="1">
    <oc r="G100">
      <v>754970</v>
    </oc>
    <nc r="G100">
      <v>750470</v>
    </nc>
  </rcc>
</revisions>
</file>

<file path=xl/revisions/revisionLog18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5" sId="1">
    <nc r="L177">
      <v>357636</v>
    </nc>
  </rcc>
  <rcv guid="{CFE03FCF-A4D8-435A-8A9B-0544466F5A93}" action="delete"/>
  <rcv guid="{CFE03FCF-A4D8-435A-8A9B-0544466F5A93}" action="add"/>
</revisions>
</file>

<file path=xl/revisions/revisionLog18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8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6" sId="1">
    <oc r="G199">
      <v>79141</v>
    </oc>
    <nc r="G199">
      <v>71441</v>
    </nc>
  </rcc>
  <rcc rId="8417" sId="1">
    <oc r="J199">
      <v>1000</v>
    </oc>
    <nc r="J199"/>
  </rcc>
</revisions>
</file>

<file path=xl/revisions/revisionLog18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8" sId="1">
    <oc r="B216" t="inlineStr">
      <is>
        <t>Projekts"Lifta izbūve Uzvaras 50"</t>
      </is>
    </oc>
    <nc r="B216" t="inlineStr">
      <is>
        <t xml:space="preserve">Atelpas brīža pakalpojums  </t>
      </is>
    </nc>
  </rcc>
</revisions>
</file>

<file path=xl/revisions/revisionLog18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9" sId="1">
    <oc r="B216" t="inlineStr">
      <is>
        <t xml:space="preserve">Atelpas brīža pakalpojums  </t>
      </is>
    </oc>
    <nc r="B216" t="inlineStr">
      <is>
        <t>Atelpas brīža pakalpojums  ĢAC Lejasstrazdi</t>
      </is>
    </nc>
  </rcc>
  <rcv guid="{CFE03FCF-A4D8-435A-8A9B-0544466F5A93}" action="delete"/>
  <rcv guid="{CFE03FCF-A4D8-435A-8A9B-0544466F5A93}" action="add"/>
</revisions>
</file>

<file path=xl/revisions/revisionLog18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20" sId="1">
    <nc r="E216">
      <v>63119</v>
    </nc>
  </rcc>
  <rcc rId="8421" sId="1">
    <nc r="F216">
      <v>14890</v>
    </nc>
  </rcc>
  <rcc rId="8422" sId="1">
    <nc r="G216">
      <v>16022</v>
    </nc>
  </rcc>
  <rcc rId="8423" sId="1">
    <nc r="J216">
      <v>1000</v>
    </nc>
  </rcc>
  <rcv guid="{CFE03FCF-A4D8-435A-8A9B-0544466F5A93}" action="delete"/>
  <rcv guid="{CFE03FCF-A4D8-435A-8A9B-0544466F5A93}" action="add"/>
</revisions>
</file>

<file path=xl/revisions/revisionLog18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24" sId="1">
    <oc r="B47" t="inlineStr">
      <is>
        <t>Uzvaras ielas rekonstrukcija</t>
      </is>
    </oc>
    <nc r="B47" t="inlineStr">
      <is>
        <t>Puķu ielas seguma atjaunošana</t>
      </is>
    </nc>
  </rcc>
  <rcc rId="8425" sId="1">
    <nc r="J47">
      <v>95000</v>
    </nc>
  </rcc>
  <rcv guid="{CFE03FCF-A4D8-435A-8A9B-0544466F5A93}" action="delete"/>
  <rcv guid="{CFE03FCF-A4D8-435A-8A9B-0544466F5A93}" action="add"/>
</revisions>
</file>

<file path=xl/revisions/revisionLog18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26" sId="1">
    <oc r="E16">
      <v>2009169</v>
    </oc>
    <nc r="E16">
      <v>2014562</v>
    </nc>
  </rcc>
  <rcc rId="8427" sId="1">
    <oc r="F16">
      <v>476963</v>
    </oc>
    <nc r="F16">
      <v>478235</v>
    </nc>
  </rcc>
  <rcv guid="{CFE03FCF-A4D8-435A-8A9B-0544466F5A93}" action="delete"/>
  <rcv guid="{CFE03FCF-A4D8-435A-8A9B-0544466F5A93}" action="add"/>
</revisions>
</file>

<file path=xl/revisions/revisionLog18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16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18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28" sId="1">
    <oc r="G156">
      <v>310760</v>
    </oc>
    <nc r="G156">
      <v>285523</v>
    </nc>
  </rcc>
  <rcv guid="{CFE03FCF-A4D8-435A-8A9B-0544466F5A93}" action="delete"/>
  <rcv guid="{CFE03FCF-A4D8-435A-8A9B-0544466F5A93}" action="add"/>
</revisions>
</file>

<file path=xl/revisions/revisionLog18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29" sId="1">
    <oc r="G155">
      <v>202291</v>
    </oc>
    <nc r="G155">
      <v>205913</v>
    </nc>
  </rcc>
</revisions>
</file>

<file path=xl/revisions/revisionLog18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30" sId="1">
    <oc r="J223">
      <f>'\\DC1\Finanses\BUDZETS_2021\BUDZETS_2021\[Pamatbudzeta_ienemumi 1 pielik _2021.xls]Sheet1'!$H$114</f>
    </oc>
    <nc r="J223">
      <f>'\\DC1\Finanses\BUDZETS_2021\BUDZETS_2021\[Pamatbudzeta_ienemumi 1 pielik _2021.xls]Sheet1'!$H$114</f>
    </nc>
  </rcc>
  <rcv guid="{CFE03FCF-A4D8-435A-8A9B-0544466F5A93}" action="delete"/>
  <rcv guid="{CFE03FCF-A4D8-435A-8A9B-0544466F5A93}" action="add"/>
</revisions>
</file>

<file path=xl/revisions/revisionLog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97">
    <dxf>
      <fill>
        <patternFill>
          <bgColor theme="0"/>
        </patternFill>
      </fill>
    </dxf>
  </rfmt>
  <rcc rId="1462" sId="1">
    <oc r="H97">
      <v>0</v>
    </oc>
    <nc r="H97"/>
  </rcc>
  <rcc rId="1463" sId="1">
    <oc r="B184" t="inlineStr">
      <is>
        <t>Remontdarbi novada PII</t>
      </is>
    </oc>
    <nc r="B184" t="inlineStr">
      <is>
        <t>Penkules pamatskolas apkures sistēmas rekonstrukcija</t>
      </is>
    </nc>
  </rcc>
  <rfmt sheetId="1" sqref="H184">
    <dxf>
      <fill>
        <patternFill>
          <bgColor theme="0"/>
        </patternFill>
      </fill>
    </dxf>
  </rfmt>
  <rcc rId="1464" sId="1">
    <oc r="H184">
      <v>0</v>
    </oc>
    <nc r="H184"/>
  </rcc>
  <rfmt sheetId="1" sqref="K184">
    <dxf>
      <fill>
        <patternFill>
          <bgColor theme="0"/>
        </patternFill>
      </fill>
    </dxf>
  </rfmt>
  <rcc rId="1465" sId="1">
    <nc r="A184">
      <v>9.2100000000000009</v>
    </nc>
  </rcc>
  <rcc rId="1466" sId="1">
    <oc r="O184" t="inlineStr">
      <is>
        <t>Penkule+Zvaniņš+mūzikas skola+Gaurata iela</t>
      </is>
    </oc>
    <nc r="O184"/>
  </rcc>
  <rfmt sheetId="1" sqref="K31">
    <dxf>
      <fill>
        <patternFill>
          <bgColor theme="0"/>
        </patternFill>
      </fill>
    </dxf>
  </rfmt>
  <rcc rId="1467" sId="1">
    <oc r="N5" t="inlineStr">
      <is>
        <t>saistošajiem noteikumiem Nr….</t>
      </is>
    </oc>
    <nc r="N5" t="inlineStr">
      <is>
        <t>saistošajiem noteikumiem N.1</t>
      </is>
    </nc>
  </rcc>
  <rfmt sheetId="1" sqref="N4:N5">
    <dxf>
      <fill>
        <patternFill>
          <bgColor theme="0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8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31" sId="1">
    <oc r="J223">
      <f>'\\DC1\Finanses\BUDZETS_2021\BUDZETS_2021\[Pamatbudzeta_ienemumi 1 pielik _2021.xls]Sheet1'!$H$114</f>
    </oc>
    <nc r="J223">
      <f>'\\DC1\Finanses\BUDZETS_2021\BUDZETS_2021\[Pamatbudzeta_ienemumi 1 pielik _2021.xls]Sheet1'!$H$114</f>
    </nc>
  </rcc>
  <rcc rId="8432" sId="1">
    <oc r="G163">
      <v>65750</v>
    </oc>
    <nc r="G163">
      <v>76059</v>
    </nc>
  </rcc>
  <rcc rId="8433" sId="1">
    <oc r="G156">
      <v>285523</v>
    </oc>
    <nc r="G156">
      <v>365994</v>
    </nc>
  </rcc>
  <rcc rId="8434" sId="1">
    <oc r="G157">
      <v>100260</v>
    </oc>
    <nc r="G157">
      <v>148759</v>
    </nc>
  </rcc>
  <rcc rId="8435" sId="1">
    <oc r="G161">
      <v>134572</v>
    </oc>
    <nc r="G161">
      <v>146550</v>
    </nc>
  </rcc>
  <rcc rId="8436" sId="1">
    <oc r="G158">
      <v>47166</v>
    </oc>
    <nc r="G158">
      <v>54365</v>
    </nc>
  </rcc>
  <rcc rId="8437" sId="1">
    <oc r="G159">
      <v>49956</v>
    </oc>
    <nc r="G159">
      <v>61672</v>
    </nc>
  </rcc>
  <rcv guid="{CFE03FCF-A4D8-435A-8A9B-0544466F5A93}" action="delete"/>
  <rcv guid="{CFE03FCF-A4D8-435A-8A9B-0544466F5A93}" action="add"/>
</revisions>
</file>

<file path=xl/revisions/revisionLog18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38" sId="1">
    <oc r="G162">
      <v>79110</v>
    </oc>
    <nc r="G162">
      <v>90172</v>
    </nc>
  </rcc>
  <rcv guid="{CFE03FCF-A4D8-435A-8A9B-0544466F5A93}" action="delete"/>
  <rcv guid="{CFE03FCF-A4D8-435A-8A9B-0544466F5A93}" action="add"/>
</revisions>
</file>

<file path=xl/revisions/revisionLog18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39" sId="1">
    <oc r="G200">
      <v>40821</v>
    </oc>
    <nc r="G200">
      <v>32621</v>
    </nc>
  </rcc>
  <rcv guid="{CFE03FCF-A4D8-435A-8A9B-0544466F5A93}" action="delete"/>
  <rcv guid="{CFE03FCF-A4D8-435A-8A9B-0544466F5A93}" action="add"/>
</revisions>
</file>

<file path=xl/revisions/revisionLog18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40" sId="1">
    <nc r="H90">
      <v>170500</v>
    </nc>
  </rcc>
  <rfmt sheetId="1" sqref="H90">
    <dxf>
      <fill>
        <patternFill patternType="solid">
          <bgColor rgb="FFFFFF00"/>
        </patternFill>
      </fill>
    </dxf>
  </rfmt>
</revisions>
</file>

<file path=xl/revisions/revisionLog18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41" sId="1">
    <oc r="H92">
      <v>16805</v>
    </oc>
    <nc r="H92">
      <v>16767</v>
    </nc>
  </rcc>
  <rfmt sheetId="1" sqref="H92">
    <dxf>
      <fill>
        <patternFill patternType="solid">
          <bgColor rgb="FFFFFF00"/>
        </patternFill>
      </fill>
    </dxf>
  </rfmt>
  <rcc rId="8442" sId="1">
    <oc r="H94">
      <v>491698</v>
    </oc>
    <nc r="H94">
      <v>491310</v>
    </nc>
  </rcc>
  <rfmt sheetId="1" sqref="H94">
    <dxf>
      <fill>
        <patternFill patternType="solid">
          <bgColor rgb="FFFFFF00"/>
        </patternFill>
      </fill>
    </dxf>
  </rfmt>
  <rcc rId="8443" sId="1">
    <oc r="H90">
      <v>170500</v>
    </oc>
    <nc r="H90">
      <v>170024</v>
    </nc>
  </rcc>
  <rcv guid="{3A56BBDD-68CD-4AEA-B9E4-12391459D4C4}" action="delete"/>
  <rdn rId="0" localSheetId="1" customView="1" name="Z_3A56BBDD_68CD_4AEA_B9E4_12391459D4C4_.wvu.Rows" hidden="1" oldHidden="1">
    <formula>Sheet1!$74:$74,Sheet1!$95:$95,Sheet1!$98:$98,Sheet1!$171:$173,Sheet1!$189:$190</formula>
    <oldFormula>Sheet1!$74:$74,Sheet1!$95:$95,Sheet1!$98:$98,Sheet1!$171:$173,Sheet1!$189:$190</oldFormula>
  </rdn>
  <rcv guid="{3A56BBDD-68CD-4AEA-B9E4-12391459D4C4}" action="add"/>
</revisions>
</file>

<file path=xl/revisions/revisionLog18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45" sId="1">
    <oc r="G98">
      <v>216500</v>
    </oc>
    <nc r="G98">
      <v>170024</v>
    </nc>
  </rcc>
  <rcc rId="8446" sId="1">
    <oc r="H90">
      <v>170024</v>
    </oc>
    <nc r="H90"/>
  </rcc>
  <rfmt sheetId="1" sqref="H90">
    <dxf>
      <fill>
        <patternFill patternType="none">
          <bgColor auto="1"/>
        </patternFill>
      </fill>
    </dxf>
  </rfmt>
  <rcv guid="{CFE03FCF-A4D8-435A-8A9B-0544466F5A93}" action="delete"/>
  <rcv guid="{CFE03FCF-A4D8-435A-8A9B-0544466F5A93}" action="add"/>
</revisions>
</file>

<file path=xl/revisions/revisionLog18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47" sId="1">
    <oc r="G141">
      <v>134408</v>
    </oc>
    <nc r="G141">
      <v>122550</v>
    </nc>
  </rcc>
  <rcc rId="8448" sId="1">
    <oc r="J141">
      <v>74900</v>
    </oc>
    <nc r="J141">
      <v>29754</v>
    </nc>
  </rcc>
</revisions>
</file>

<file path=xl/revisions/revisionLog18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49" sId="1">
    <nc r="J111">
      <v>78980</v>
    </nc>
  </rcc>
</revisions>
</file>

<file path=xl/revisions/revisionLog18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450" sId="1" ref="A78:XFD78" action="insertRow">
    <undo index="8" exp="area" ref3D="1" dr="$A$189:$XFD$190" dn="Z_3A56BBDD_68CD_4AEA_B9E4_12391459D4C4_.wvu.Rows" sId="1"/>
    <undo index="6" exp="area" ref3D="1" dr="$A$171:$XFD$173" dn="Z_3A56BBDD_68CD_4AEA_B9E4_12391459D4C4_.wvu.Rows" sId="1"/>
    <undo index="4" exp="area" ref3D="1" dr="$A$98:$XFD$98" dn="Z_3A56BBDD_68CD_4AEA_B9E4_12391459D4C4_.wvu.Rows" sId="1"/>
    <undo index="2" exp="area" ref3D="1" dr="$A$95:$XFD$95" dn="Z_3A56BBDD_68CD_4AEA_B9E4_12391459D4C4_.wvu.Rows" sId="1"/>
  </rrc>
  <rcc rId="8451" sId="1">
    <nc r="C78">
      <f>SUM(D78,G78,H78:M78)</f>
    </nc>
  </rcc>
  <rcc rId="8452" sId="1">
    <nc r="D78">
      <f>SUM(E78:F78)</f>
    </nc>
  </rcc>
  <rcc rId="8453" sId="1">
    <nc r="B78" t="inlineStr">
      <is>
        <t>Skeitparka izbūve Dobelē</t>
      </is>
    </nc>
  </rcc>
  <rcc rId="8454" sId="1">
    <nc r="J78">
      <v>100000</v>
    </nc>
  </rcc>
  <rcv guid="{CFE03FCF-A4D8-435A-8A9B-0544466F5A93}" action="delete"/>
  <rcv guid="{CFE03FCF-A4D8-435A-8A9B-0544466F5A93}" action="add"/>
</revisions>
</file>

<file path=xl/revisions/revisionLog18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69" sId="1">
    <oc r="D210">
      <f>'\\DC1\Finanses\BUDŽETS_2017_PLANS_IEN_IZDEVUMI\[Ienemumi 1 pielik 2016_2017.xls]Sheet1'!$C$113</f>
    </oc>
    <nc r="D210">
      <f>'\\DC1\Finanses\BUDŽETS_2017_PLANS_IEN_IZDEVUMI\[Ienemumi 1 pielik 2016_2017.xls]Sheet1'!$C$113</f>
    </nc>
  </rcc>
</revisions>
</file>

<file path=xl/revisions/revisionLog18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55" sId="1">
    <oc r="G135">
      <v>21480</v>
    </oc>
    <nc r="G135">
      <v>20610</v>
    </nc>
  </rcc>
  <rcc rId="8456" sId="1">
    <nc r="J135">
      <v>1200</v>
    </nc>
  </rcc>
  <rcv guid="{CFE03FCF-A4D8-435A-8A9B-0544466F5A93}" action="delete"/>
  <rcv guid="{CFE03FCF-A4D8-435A-8A9B-0544466F5A93}" action="add"/>
</revisions>
</file>

<file path=xl/revisions/revisionLog18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57" sId="1">
    <oc r="G153">
      <v>49401</v>
    </oc>
    <nc r="G153">
      <v>50401</v>
    </nc>
  </rcc>
  <rcv guid="{CFE03FCF-A4D8-435A-8A9B-0544466F5A93}" action="delete"/>
  <rcv guid="{CFE03FCF-A4D8-435A-8A9B-0544466F5A93}" action="add"/>
</revisions>
</file>

<file path=xl/revisions/revisionLog18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58" sId="1">
    <oc r="G169">
      <v>157475</v>
    </oc>
    <nc r="G169">
      <v>158375</v>
    </nc>
  </rcc>
</revisions>
</file>

<file path=xl/revisions/revisionLog18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59" sId="1">
    <oc r="G159">
      <v>54365</v>
    </oc>
    <nc r="G159">
      <v>55865</v>
    </nc>
  </rcc>
</revisions>
</file>

<file path=xl/revisions/revisionLog18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60" sId="1">
    <oc r="J150">
      <v>8580</v>
    </oc>
    <nc r="J150">
      <v>4050</v>
    </nc>
  </rcc>
</revisions>
</file>

<file path=xl/revisions/revisionLog18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61" sId="1">
    <oc r="H81">
      <v>80000</v>
    </oc>
    <nc r="H81">
      <v>85000</v>
    </nc>
  </rcc>
  <rcv guid="{CFE03FCF-A4D8-435A-8A9B-0544466F5A93}" action="delete"/>
  <rcv guid="{CFE03FCF-A4D8-435A-8A9B-0544466F5A93}" action="add"/>
</revisions>
</file>

<file path=xl/revisions/revisionLog18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62" sId="1">
    <oc r="G183">
      <v>61067</v>
    </oc>
    <nc r="G183">
      <v>66067</v>
    </nc>
  </rcc>
</revisions>
</file>

<file path=xl/revisions/revisionLog18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63" sId="1">
    <nc r="B100" t="inlineStr">
      <is>
        <t>Līdzfinansējums daudzstāvu māju pagalmu remontiem</t>
      </is>
    </nc>
  </rcc>
  <rfmt sheetId="1" sqref="B100" start="0" length="2147483647">
    <dxf>
      <font>
        <color rgb="FFFF0000"/>
      </font>
    </dxf>
  </rfmt>
  <rcc rId="8464" sId="1">
    <nc r="G100">
      <v>20000</v>
    </nc>
  </rcc>
  <rfmt sheetId="1" sqref="G100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18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65" sId="1">
    <oc r="J72">
      <v>15000</v>
    </oc>
    <nc r="J72">
      <v>45000</v>
    </nc>
  </rcc>
</revisions>
</file>

<file path=xl/revisions/revisionLog18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0" sId="1">
    <oc r="H59">
      <v>23163</v>
    </oc>
    <nc r="H59">
      <v>24063</v>
    </nc>
  </rcc>
  <rcc rId="1471" sId="1">
    <nc r="H97">
      <v>15000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8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66" sId="1">
    <oc r="E202">
      <v>408411</v>
    </oc>
    <nc r="E202">
      <v>409419</v>
    </nc>
  </rcc>
  <rcc rId="8467" sId="1">
    <oc r="F202">
      <v>96344</v>
    </oc>
    <nc r="F202">
      <v>96582</v>
    </nc>
  </rcc>
</revisions>
</file>

<file path=xl/revisions/revisionLog18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68" sId="1">
    <oc r="L178">
      <v>357636</v>
    </oc>
    <nc r="L178">
      <v>361440</v>
    </nc>
  </rcc>
  <rcv guid="{3A56BBDD-68CD-4AEA-B9E4-12391459D4C4}" action="delete"/>
  <rdn rId="0" localSheetId="1" customView="1" name="Z_3A56BBDD_68CD_4AEA_B9E4_12391459D4C4_.wvu.Rows" hidden="1" oldHidden="1">
    <formula>Sheet1!$74:$74,Sheet1!$96:$96,Sheet1!$99:$99,Sheet1!$172:$174,Sheet1!$190:$191</formula>
    <oldFormula>Sheet1!$74:$74,Sheet1!$96:$96,Sheet1!$99:$99,Sheet1!$172:$174,Sheet1!$190:$191</oldFormula>
  </rdn>
  <rcv guid="{3A56BBDD-68CD-4AEA-B9E4-12391459D4C4}" action="add"/>
</revisions>
</file>

<file path=xl/revisions/revisionLog18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70" sId="1">
    <oc r="G16">
      <v>502548</v>
    </oc>
    <nc r="G16">
      <v>503638</v>
    </nc>
  </rcc>
  <rcv guid="{CFE03FCF-A4D8-435A-8A9B-0544466F5A93}" action="delete"/>
  <rcv guid="{CFE03FCF-A4D8-435A-8A9B-0544466F5A93}" action="add"/>
</revisions>
</file>

<file path=xl/revisions/revisionLog18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71" sId="1">
    <oc r="J34">
      <v>2640</v>
    </oc>
    <nc r="J34">
      <v>8640</v>
    </nc>
  </rcc>
</revisions>
</file>

<file path=xl/revisions/revisionLog18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72" sId="1">
    <oc r="J224">
      <f>'\\DC1\Finanses\BUDZETS_2021\BUDZETS_2021\[Pamatbudzeta_ienemumi 1 pielik _2021.xls]Sheet1'!$H$114</f>
    </oc>
    <nc r="J224">
      <f>'\\DC1\Finanses\BUDZETS_2021\BUDZETS_2021\[Pamatbudzeta_ienemumi 1 pielik _2021.xls]Sheet1'!$C$20+'\\DC1\Finanses\BUDZETS_2021\BUDZETS_2021\[Pamatbudzeta_ienemumi 1 pielik _2021.xls]Sheet1'!$C$114</f>
    </nc>
  </rcc>
  <rcv guid="{CFE03FCF-A4D8-435A-8A9B-0544466F5A93}" action="delete"/>
  <rcv guid="{CFE03FCF-A4D8-435A-8A9B-0544466F5A93}" action="add"/>
</revisions>
</file>

<file path=xl/revisions/revisionLog18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73" sId="1">
    <oc r="H94">
      <v>239210</v>
    </oc>
    <nc r="H94">
      <v>219126</v>
    </nc>
  </rcc>
  <rfmt sheetId="1" sqref="H94" start="0" length="2147483647">
    <dxf>
      <font>
        <color rgb="FFFF0000"/>
      </font>
    </dxf>
  </rfmt>
  <rcc rId="8474" sId="1">
    <oc r="H95">
      <v>491310</v>
    </oc>
    <nc r="H95">
      <v>474749</v>
    </nc>
  </rcc>
  <rcc rId="8475" sId="1">
    <oc r="H98">
      <v>189522</v>
    </oc>
    <nc r="H98">
      <v>175988</v>
    </nc>
  </rcc>
  <rcv guid="{CFE03FCF-A4D8-435A-8A9B-0544466F5A93}" action="delete"/>
  <rcv guid="{CFE03FCF-A4D8-435A-8A9B-0544466F5A93}" action="add"/>
</revisions>
</file>

<file path=xl/revisions/revisionLog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73" sId="1">
    <oc r="F167">
      <v>274323</v>
    </oc>
    <nc r="F167">
      <v>212740</v>
    </nc>
  </rcc>
  <rcc rId="1474" sId="1">
    <oc r="G167">
      <v>65677</v>
    </oc>
    <nc r="G167">
      <v>51150</v>
    </nc>
  </rcc>
  <rcc rId="1475" sId="1">
    <oc r="F168">
      <v>109370</v>
    </oc>
    <nc r="F168">
      <v>99445</v>
    </nc>
  </rcc>
  <rcc rId="1476" sId="1">
    <oc r="G168">
      <v>26561</v>
    </oc>
    <nc r="G168">
      <v>24220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8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76" sId="1">
    <oc r="G21">
      <v>12975</v>
    </oc>
    <nc r="G21">
      <v>13055</v>
    </nc>
  </rcc>
  <rcv guid="{CFE03FCF-A4D8-435A-8A9B-0544466F5A93}" action="delete"/>
  <rcv guid="{CFE03FCF-A4D8-435A-8A9B-0544466F5A93}" action="add"/>
</revisions>
</file>

<file path=xl/revisions/revisionLog18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77" sId="1">
    <oc r="F200">
      <v>45648</v>
    </oc>
    <nc r="F200">
      <v>46324</v>
    </nc>
  </rcc>
  <rcv guid="{CFE03FCF-A4D8-435A-8A9B-0544466F5A93}" action="delete"/>
  <rcv guid="{CFE03FCF-A4D8-435A-8A9B-0544466F5A93}" action="add"/>
</revisions>
</file>

<file path=xl/revisions/revisionLog18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78" sId="1">
    <oc r="E202">
      <v>409419</v>
    </oc>
    <nc r="E202">
      <v>405058</v>
    </nc>
  </rcc>
  <rcc rId="8479" sId="1">
    <oc r="F202">
      <v>96582</v>
    </oc>
    <nc r="F202">
      <v>95553</v>
    </nc>
  </rcc>
  <rcc rId="8480" sId="1">
    <oc r="E205">
      <v>160800</v>
    </oc>
    <nc r="E205">
      <v>155297</v>
    </nc>
  </rcc>
  <rcc rId="8481" sId="1">
    <oc r="F205">
      <v>41042</v>
    </oc>
    <nc r="F205">
      <v>39744</v>
    </nc>
  </rcc>
  <rcc rId="8482" sId="1">
    <oc r="E217">
      <v>63119</v>
    </oc>
    <nc r="E217">
      <v>63122</v>
    </nc>
  </rcc>
  <rcc rId="8483" sId="1">
    <oc r="F217">
      <v>14890</v>
    </oc>
    <nc r="F217">
      <v>14891</v>
    </nc>
  </rcc>
</revisions>
</file>

<file path=xl/revisions/revisionLog18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84" sId="1">
    <oc r="E172">
      <v>2471876</v>
    </oc>
    <nc r="E172">
      <v>2472378</v>
    </nc>
  </rcc>
  <rcc rId="8485" sId="1">
    <oc r="F172">
      <v>601090</v>
    </oc>
    <nc r="F172">
      <v>601711</v>
    </nc>
  </rcc>
  <rcc rId="8486" sId="1">
    <oc r="J224">
      <f>'\\DC1\Finanses\BUDZETS_2021\BUDZETS_2021\[Pamatbudzeta_ienemumi 1 pielik _2021.xls]Sheet1'!$C$20+'\\DC1\Finanses\BUDZETS_2021\BUDZETS_2021\[Pamatbudzeta_ienemumi 1 pielik _2021.xls]Sheet1'!$C$114</f>
    </oc>
    <nc r="J224">
      <f>'\\DC1\Finanses\BUDZETS_2021\BUDZETS_2021\[Pamatbudzeta_ienemumi 1 pielik _2021.xls]Sheet1'!$C$20+'\\DC1\Finanses\BUDZETS_2021\BUDZETS_2021\[Pamatbudzeta_ienemumi 1 pielik _2021.xls]Sheet1'!$C$114</f>
    </nc>
  </rcc>
  <rcv guid="{CFE03FCF-A4D8-435A-8A9B-0544466F5A93}" action="delete"/>
  <rcv guid="{CFE03FCF-A4D8-435A-8A9B-0544466F5A93}" action="add"/>
</revisions>
</file>

<file path=xl/revisions/revisionLog18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87" sId="1">
    <oc r="J224">
      <f>'\\DC1\Finanses\BUDZETS_2021\BUDZETS_2021\[Pamatbudzeta_ienemumi 1 pielik _2021.xls]Sheet1'!$C$20+'\\DC1\Finanses\BUDZETS_2021\BUDZETS_2021\[Pamatbudzeta_ienemumi 1 pielik _2021.xls]Sheet1'!$C$114</f>
    </oc>
    <nc r="J224">
      <f>'\\DC1\Finanses\BUDZETS_2021\BUDZETS_2021\[Pamatbudzeta_ienemumi 1 pielik _2021.xls]Sheet1'!$C$20+'\\DC1\Finanses\BUDZETS_2021\BUDZETS_2021\[Pamatbudzeta_ienemumi 1 pielik _2021.xls]Sheet1'!$C$114</f>
    </nc>
  </rcc>
  <rcv guid="{CFE03FCF-A4D8-435A-8A9B-0544466F5A93}" action="delete"/>
  <rcv guid="{CFE03FCF-A4D8-435A-8A9B-0544466F5A93}" action="add"/>
</revisions>
</file>

<file path=xl/revisions/revisionLog18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88" sId="1">
    <nc r="G165">
      <v>175377</v>
    </nc>
  </rcc>
  <rcc rId="8489" sId="1">
    <oc r="E172">
      <v>2472378</v>
    </oc>
    <nc r="E172"/>
  </rcc>
  <rcc rId="8490" sId="1">
    <oc r="F172">
      <v>601711</v>
    </oc>
    <nc r="F172"/>
  </rcc>
  <rcc rId="8491" sId="1">
    <oc r="E173">
      <v>1543958</v>
    </oc>
    <nc r="E173"/>
  </rcc>
  <rcc rId="8492" sId="1">
    <oc r="F173">
      <v>364220</v>
    </oc>
    <nc r="F173"/>
  </rcc>
</revisions>
</file>

<file path=xl/revisions/revisionLog18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3" sId="1">
    <nc r="E148">
      <v>538011</v>
    </nc>
  </rcc>
  <rcc rId="8494" sId="1">
    <nc r="F148">
      <v>127717</v>
    </nc>
  </rcc>
  <rcc rId="8495" sId="1">
    <nc r="E149">
      <v>451213</v>
    </nc>
  </rcc>
  <rcc rId="8496" sId="1">
    <nc r="F149">
      <v>110886</v>
    </nc>
  </rcc>
  <rcc rId="8497" sId="1">
    <nc r="E150">
      <v>428394</v>
    </nc>
  </rcc>
  <rcc rId="8498" sId="1">
    <nc r="F150">
      <v>101758</v>
    </nc>
  </rcc>
  <rcc rId="8499" sId="1">
    <nc r="E155">
      <v>257696</v>
    </nc>
  </rcc>
  <rcc rId="8500" sId="1">
    <nc r="F155">
      <v>60790</v>
    </nc>
  </rcc>
  <rcc rId="8501" sId="1">
    <nc r="E152">
      <v>233330</v>
    </nc>
  </rcc>
  <rcc rId="8502" sId="1">
    <nc r="F152">
      <v>55792</v>
    </nc>
  </rcc>
</revisions>
</file>

<file path=xl/revisions/revisionLog18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03" sId="1">
    <nc r="E151">
      <v>205310</v>
    </nc>
  </rcc>
  <rcc rId="8504" sId="1">
    <nc r="F151">
      <v>48933</v>
    </nc>
  </rcc>
  <rcc rId="8505" sId="1">
    <nc r="E153">
      <v>153382</v>
    </nc>
  </rcc>
  <rcc rId="8506" sId="1">
    <nc r="F153">
      <v>36683</v>
    </nc>
  </rcc>
  <rcc rId="8507" sId="1">
    <nc r="E154">
      <v>130071</v>
    </nc>
  </rcc>
  <rcc rId="8508" sId="1">
    <nc r="F154">
      <v>31283</v>
    </nc>
  </rcc>
</revisions>
</file>

<file path=xl/revisions/revisionLog18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09" sId="1">
    <nc r="E157">
      <v>886030</v>
    </nc>
  </rcc>
  <rcc rId="8510" sId="1">
    <nc r="F157">
      <v>210414</v>
    </nc>
  </rcc>
  <rcc rId="8511" sId="1">
    <nc r="E156">
      <v>579388</v>
    </nc>
  </rcc>
  <rcc rId="8512" sId="1">
    <nc r="F156">
      <v>138356</v>
    </nc>
  </rcc>
  <rcc rId="8513" sId="1">
    <nc r="E158">
      <v>378350</v>
    </nc>
  </rcc>
  <rcc rId="8514" sId="1">
    <nc r="F158">
      <v>89753</v>
    </nc>
  </rcc>
  <rcc rId="8515" sId="1">
    <nc r="E164">
      <v>185082</v>
    </nc>
  </rcc>
  <rcc rId="8516" sId="1">
    <nc r="F164">
      <v>44260</v>
    </nc>
  </rcc>
  <rcc rId="8517" sId="1">
    <nc r="E162">
      <v>378751</v>
    </nc>
  </rcc>
  <rcc rId="8518" sId="1">
    <nc r="F162">
      <v>89848</v>
    </nc>
  </rcc>
  <rcc rId="8519" sId="1">
    <nc r="E159">
      <v>182598</v>
    </nc>
  </rcc>
  <rcc rId="8520" sId="1">
    <nc r="F159">
      <v>43575</v>
    </nc>
  </rcc>
  <rcc rId="8521" sId="1">
    <nc r="E160">
      <v>169785</v>
    </nc>
  </rcc>
  <rcc rId="8522" sId="1">
    <nc r="F160">
      <v>40552</v>
    </nc>
  </rcc>
  <rcc rId="8523" sId="1">
    <nc r="E163">
      <v>209639</v>
    </nc>
  </rcc>
  <rcc rId="8524" sId="1">
    <nc r="F163">
      <v>50053</v>
    </nc>
  </rcc>
  <rcc rId="8525" sId="1">
    <nc r="E168">
      <v>95365</v>
    </nc>
  </rcc>
  <rcc rId="8526" sId="1">
    <nc r="F168">
      <v>23552</v>
    </nc>
  </rcc>
  <rcc rId="8527" sId="1">
    <nc r="E167">
      <v>108636</v>
    </nc>
  </rcc>
  <rcc rId="8528" sId="1">
    <nc r="F167">
      <v>26378</v>
    </nc>
  </rcc>
  <rcc rId="8529" sId="1">
    <nc r="E169">
      <v>140060</v>
    </nc>
  </rcc>
  <rcc rId="8530" sId="1">
    <nc r="F169">
      <v>33541</v>
    </nc>
  </rcc>
  <rcc rId="8531" sId="1">
    <nc r="E171">
      <v>180665</v>
    </nc>
  </rcc>
  <rcc rId="8532" sId="1">
    <nc r="F171">
      <v>43419</v>
    </nc>
  </rcc>
  <rcc rId="8533" sId="1">
    <nc r="E166">
      <v>548465</v>
    </nc>
  </rcc>
  <rcc rId="8534" sId="1">
    <nc r="F166">
      <v>130182</v>
    </nc>
  </rcc>
  <rcc rId="8535" sId="1">
    <nc r="E165">
      <v>230446</v>
    </nc>
  </rcc>
  <rcc rId="8536" sId="1">
    <nc r="F165">
      <v>54362</v>
    </nc>
  </rcc>
</revisions>
</file>

<file path=xl/revisions/revisionLog18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7" sId="1">
    <oc r="E17">
      <v>75000</v>
    </oc>
    <nc r="E17">
      <v>95000</v>
    </nc>
  </rcc>
</revisions>
</file>

<file path=xl/revisions/revisionLog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18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8" sId="1">
    <oc r="G62">
      <v>6730</v>
    </oc>
    <nc r="G62">
      <v>6820</v>
    </nc>
  </rcc>
</revisions>
</file>

<file path=xl/revisions/revisionLog18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9" sId="1">
    <oc r="G70">
      <v>9520</v>
    </oc>
    <nc r="G70">
      <v>17920</v>
    </nc>
  </rcc>
  <rcv guid="{CFE03FCF-A4D8-435A-8A9B-0544466F5A93}" action="delete"/>
  <rcv guid="{CFE03FCF-A4D8-435A-8A9B-0544466F5A93}" action="add"/>
</revisions>
</file>

<file path=xl/revisions/revisionLog18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0" sId="1">
    <nc r="G78">
      <v>793</v>
    </nc>
  </rcc>
  <rcv guid="{CFE03FCF-A4D8-435A-8A9B-0544466F5A93}" action="delete"/>
  <rcv guid="{CFE03FCF-A4D8-435A-8A9B-0544466F5A93}" action="add"/>
</revisions>
</file>

<file path=xl/revisions/revisionLog18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1" sId="1">
    <oc r="E50">
      <v>23244</v>
    </oc>
    <nc r="E50">
      <v>24406</v>
    </nc>
  </rcc>
  <rcv guid="{CFE03FCF-A4D8-435A-8A9B-0544466F5A93}" action="delete"/>
  <rcv guid="{CFE03FCF-A4D8-435A-8A9B-0544466F5A93}" action="add"/>
</revisions>
</file>

<file path=xl/revisions/revisionLog18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42" sId="1">
    <oc r="E139">
      <v>948882</v>
    </oc>
    <nc r="E139"/>
  </rcc>
  <rcc rId="8543" sId="1">
    <oc r="F139">
      <v>225631</v>
    </oc>
    <nc r="F139"/>
  </rcc>
  <rcc rId="8544" sId="1">
    <nc r="E119">
      <v>123978</v>
    </nc>
  </rcc>
  <rcc rId="8545" sId="1">
    <nc r="F119">
      <v>29946</v>
    </nc>
  </rcc>
  <rcc rId="8546" sId="1">
    <nc r="E120">
      <v>7012</v>
    </nc>
  </rcc>
  <rcc rId="8547" sId="1">
    <nc r="F120">
      <v>1654</v>
    </nc>
  </rcc>
  <rcc rId="8548" sId="1">
    <nc r="E121">
      <v>6692</v>
    </nc>
  </rcc>
  <rcc rId="8549" sId="1">
    <nc r="F121">
      <v>1579</v>
    </nc>
  </rcc>
  <rcc rId="8550" sId="1">
    <nc r="E122">
      <v>6702</v>
    </nc>
  </rcc>
  <rcc rId="8551" sId="1">
    <nc r="F122">
      <v>1581</v>
    </nc>
  </rcc>
  <rcc rId="8552" sId="1">
    <nc r="E123">
      <v>9269</v>
    </nc>
  </rcc>
  <rcc rId="8553" sId="1">
    <nc r="F123">
      <v>2187</v>
    </nc>
  </rcc>
  <rcc rId="8554" sId="1">
    <nc r="E124">
      <v>9369</v>
    </nc>
  </rcc>
  <rcc rId="8555" sId="1">
    <nc r="F124">
      <v>2210</v>
    </nc>
  </rcc>
  <rcc rId="8556" sId="1">
    <nc r="E125">
      <v>6623</v>
    </nc>
  </rcc>
  <rcc rId="8557" sId="1">
    <nc r="F125">
      <v>1563</v>
    </nc>
  </rcc>
  <rcc rId="8558" sId="1">
    <nc r="E126">
      <v>8869</v>
    </nc>
  </rcc>
  <rcc rId="8559" sId="1">
    <nc r="F126">
      <v>2092</v>
    </nc>
  </rcc>
  <rcc rId="8560" sId="1">
    <nc r="E127">
      <v>7452</v>
    </nc>
  </rcc>
  <rcc rId="8561" sId="1">
    <nc r="F127">
      <v>1758</v>
    </nc>
  </rcc>
  <rcc rId="8562" sId="1">
    <nc r="E128">
      <v>7042</v>
    </nc>
  </rcc>
  <rcc rId="8563" sId="1">
    <nc r="F128">
      <v>1661</v>
    </nc>
  </rcc>
  <rcc rId="8564" sId="1">
    <nc r="E129">
      <v>6882</v>
    </nc>
  </rcc>
  <rcc rId="8565" sId="1">
    <nc r="F129">
      <v>1624</v>
    </nc>
  </rcc>
</revisions>
</file>

<file path=xl/revisions/revisionLog18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66" sId="1">
    <nc r="E112">
      <v>154203</v>
    </nc>
  </rcc>
  <rcc rId="8567" sId="1">
    <nc r="F112">
      <v>36376</v>
    </nc>
  </rcc>
  <rcc rId="8568" sId="1">
    <nc r="E113">
      <v>110</v>
    </nc>
  </rcc>
  <rcc rId="8569" sId="1">
    <nc r="F113">
      <v>326</v>
    </nc>
  </rcc>
  <rcc rId="8570" sId="1">
    <nc r="E114">
      <v>16505</v>
    </nc>
  </rcc>
  <rcc rId="8571" sId="1">
    <nc r="F114">
      <v>4043</v>
    </nc>
  </rcc>
  <rcc rId="8572" sId="1">
    <nc r="E115">
      <v>19337</v>
    </nc>
  </rcc>
  <rcc rId="8573" sId="1">
    <nc r="F115">
      <v>4562</v>
    </nc>
  </rcc>
  <rcc rId="8574" sId="1">
    <nc r="E117">
      <v>520</v>
    </nc>
  </rcc>
  <rcc rId="8575" sId="1">
    <nc r="F117">
      <v>123</v>
    </nc>
  </rcc>
  <rcc rId="8576" sId="1">
    <nc r="E131">
      <v>33942</v>
    </nc>
  </rcc>
  <rcc rId="8577" sId="1">
    <nc r="F131">
      <v>8007</v>
    </nc>
  </rcc>
  <rcc rId="8578" sId="1">
    <nc r="E132">
      <v>16871</v>
    </nc>
  </rcc>
  <rcc rId="8579" sId="1">
    <nc r="F132">
      <v>3980</v>
    </nc>
  </rcc>
  <rcc rId="8580" sId="1">
    <nc r="E133">
      <v>136299</v>
    </nc>
  </rcc>
  <rcc rId="8581" sId="1">
    <nc r="F133">
      <v>31917</v>
    </nc>
  </rcc>
  <rcc rId="8582" sId="1">
    <nc r="E135">
      <v>14351</v>
    </nc>
  </rcc>
  <rcc rId="8583" sId="1">
    <nc r="F135">
      <v>3385</v>
    </nc>
  </rcc>
  <rcc rId="8584" sId="1">
    <nc r="E136">
      <v>30396</v>
    </nc>
  </rcc>
  <rcc rId="8585" sId="1">
    <nc r="F136">
      <v>6457</v>
    </nc>
  </rcc>
  <rcc rId="8586" sId="1">
    <nc r="E137">
      <v>14033</v>
    </nc>
  </rcc>
  <rcc rId="8587" sId="1">
    <nc r="F137">
      <v>3310</v>
    </nc>
  </rcc>
</revisions>
</file>

<file path=xl/revisions/revisionLog18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88" sId="1">
    <nc r="E143">
      <v>62077</v>
    </nc>
  </rcc>
  <rcc rId="8589" sId="1">
    <nc r="F143">
      <v>14944</v>
    </nc>
  </rcc>
  <rcc rId="8590" sId="1">
    <nc r="E142">
      <v>30430</v>
    </nc>
  </rcc>
  <rcc rId="8591" sId="1">
    <nc r="F142">
      <v>7178</v>
    </nc>
  </rcc>
  <rcc rId="8592" sId="1">
    <nc r="E145">
      <v>62068</v>
    </nc>
  </rcc>
  <rcc rId="8593" sId="1">
    <nc r="F145">
      <v>14642</v>
    </nc>
  </rcc>
</revisions>
</file>

<file path=xl/revisions/revisionLog18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72:D173" start="0" length="2147483647">
    <dxf>
      <font>
        <color auto="1"/>
      </font>
    </dxf>
  </rfmt>
  <rfmt sheetId="1" sqref="C139:M139">
    <dxf>
      <fill>
        <patternFill patternType="none">
          <bgColor auto="1"/>
        </patternFill>
      </fill>
    </dxf>
  </rfmt>
  <rcc rId="8594" sId="1">
    <oc r="B139" t="inlineStr">
      <is>
        <t>Projekts ALGAS kultūra</t>
      </is>
    </oc>
    <nc r="B139"/>
  </rcc>
  <rfmt sheetId="1" sqref="C139:D139" start="0" length="2147483647">
    <dxf>
      <font>
        <color auto="1"/>
      </font>
    </dxf>
  </rfmt>
</revisions>
</file>

<file path=xl/revisions/revisionLog18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95" sId="1">
    <oc r="J67">
      <v>500</v>
    </oc>
    <nc r="J67">
      <v>4500</v>
    </nc>
  </rcc>
  <rcv guid="{CFE03FCF-A4D8-435A-8A9B-0544466F5A93}" action="delete"/>
  <rcv guid="{CFE03FCF-A4D8-435A-8A9B-0544466F5A93}" action="add"/>
</revisions>
</file>

<file path=xl/revisions/revisionLog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Sheet1!$2:$2,Sheet1!$44:$45,Sheet1!$71:$72,Sheet1!$145:$145,Sheet1!$151:$151</formula>
    <oldFormula>Sheet1!$2:$2,Sheet1!$44:$45,Sheet1!$71:$72,Sheet1!$145:$145,Sheet1!$151:$151</oldFormula>
  </rdn>
  <rcv guid="{CFE03FCF-A4D8-435A-8A9B-0544466F5A93}" action="add"/>
</revisions>
</file>

<file path=xl/revisions/revisionLog18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96" sId="1">
    <oc r="C221">
      <v>-1783443</v>
    </oc>
    <nc r="C221">
      <v>-1714109</v>
    </nc>
  </rcc>
  <rcv guid="{CFE03FCF-A4D8-435A-8A9B-0544466F5A93}" action="delete"/>
  <rcv guid="{CFE03FCF-A4D8-435A-8A9B-0544466F5A93}" action="add"/>
</revisions>
</file>

<file path=xl/revisions/revisionLog18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97" sId="1">
    <oc r="C221">
      <v>-1714109</v>
    </oc>
    <nc r="C221">
      <v>-1794454</v>
    </nc>
  </rcc>
  <rcv guid="{CFE03FCF-A4D8-435A-8A9B-0544466F5A93}" action="delete"/>
  <rcv guid="{CFE03FCF-A4D8-435A-8A9B-0544466F5A93}" action="add"/>
</revisions>
</file>

<file path=xl/revisions/revisionLog18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98" sId="1">
    <oc r="B48" t="inlineStr">
      <is>
        <t>Dainu ielas pārbūve</t>
      </is>
    </oc>
    <nc r="B48"/>
  </rcc>
  <rcv guid="{CFE03FCF-A4D8-435A-8A9B-0544466F5A93}" action="delete"/>
  <rcv guid="{CFE03FCF-A4D8-435A-8A9B-0544466F5A93}" action="add"/>
</revisions>
</file>

<file path=xl/revisions/revisionLog18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99" sId="1">
    <oc r="G66">
      <v>18490</v>
    </oc>
    <nc r="G66">
      <v>19690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" sId="1">
    <oc r="H139">
      <v>49545</v>
    </oc>
    <nc r="H139">
      <v>44545</v>
    </nc>
  </rcc>
</revisions>
</file>

<file path=xl/revisions/revisionLog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80" sId="1">
    <oc r="C17">
      <v>97916</v>
    </oc>
    <nc r="C17">
      <v>99450</v>
    </nc>
  </rcc>
  <rcc rId="1481" sId="1">
    <oc r="C18">
      <v>76171</v>
    </oc>
    <nc r="C18">
      <v>100732</v>
    </nc>
  </rcc>
  <rcc rId="1482" sId="1">
    <oc r="C19">
      <v>60952</v>
    </oc>
    <nc r="C19">
      <v>73887</v>
    </nc>
  </rcc>
  <rcc rId="1483" sId="1">
    <oc r="C20">
      <v>42574</v>
    </oc>
    <nc r="C20">
      <v>59701</v>
    </nc>
  </rcc>
  <rcc rId="1484" sId="1">
    <oc r="C21">
      <v>73266</v>
    </oc>
    <nc r="C21">
      <v>76477</v>
    </nc>
  </rcc>
  <rcc rId="1485" sId="1">
    <oc r="C22">
      <v>74177</v>
    </oc>
    <nc r="C22">
      <v>88987</v>
    </nc>
  </rcc>
  <rcc rId="1486" sId="1">
    <oc r="C23">
      <v>44800</v>
    </oc>
    <nc r="C23">
      <v>52218</v>
    </nc>
  </rcc>
  <rcc rId="1487" sId="1">
    <oc r="C24">
      <v>77321</v>
    </oc>
    <nc r="C24">
      <v>95711</v>
    </nc>
  </rcc>
  <rcc rId="1488" sId="1">
    <oc r="C25">
      <v>60815</v>
    </oc>
    <nc r="C25">
      <v>67609</v>
    </nc>
  </rcc>
  <rcc rId="1489" sId="1">
    <oc r="C26">
      <v>88676</v>
    </oc>
    <nc r="C26">
      <v>101169</v>
    </nc>
  </rcc>
  <rcc rId="1490" sId="1">
    <oc r="C27">
      <v>29393</v>
    </oc>
    <nc r="C27">
      <v>44301</v>
    </nc>
  </rcc>
  <rcc rId="1491" sId="1">
    <oc r="C28">
      <v>43196</v>
    </oc>
    <nc r="C28">
      <v>43878</v>
    </nc>
  </rcc>
  <rcc rId="1492" sId="1">
    <oc r="C30">
      <v>5792</v>
    </oc>
    <nc r="C30">
      <v>12775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Sheet1!$2:$2,Sheet1!$44:$45,Sheet1!$71:$72,Sheet1!$145:$145,Sheet1!$151:$151</formula>
    <oldFormula>Sheet1!$2:$2,Sheet1!$44:$45,Sheet1!$71:$72,Sheet1!$145:$145,Sheet1!$151:$151</oldFormula>
  </rdn>
  <rcv guid="{CFE03FCF-A4D8-435A-8A9B-0544466F5A93}" action="add"/>
</revisions>
</file>

<file path=xl/revisions/revisionLog19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00" sId="1">
    <oc r="E16">
      <v>2014562</v>
    </oc>
    <nc r="E16">
      <v>2008514</v>
    </nc>
  </rcc>
  <rcc rId="8601" sId="1">
    <oc r="F16">
      <v>478235</v>
    </oc>
    <nc r="F16">
      <v>476808</v>
    </nc>
  </rcc>
</revisions>
</file>

<file path=xl/revisions/revisionLog19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02" sId="1">
    <oc r="E16">
      <v>2008514</v>
    </oc>
    <nc r="E16">
      <v>960733</v>
    </nc>
  </rcc>
  <rcc rId="8603" sId="1">
    <oc r="F16">
      <v>476808</v>
    </oc>
    <nc r="F16">
      <v>229637</v>
    </nc>
  </rcc>
  <rcc rId="8604" sId="1">
    <nc r="E72">
      <v>109609</v>
    </nc>
  </rcc>
  <rcc rId="8605" sId="1">
    <nc r="F72">
      <v>25857</v>
    </nc>
  </rcc>
  <rcc rId="8606" sId="1">
    <nc r="E42">
      <v>89992</v>
    </nc>
  </rcc>
  <rcc rId="8607" sId="1">
    <nc r="F42">
      <v>21229</v>
    </nc>
  </rcc>
  <rcc rId="8608" sId="1">
    <nc r="E28">
      <v>32687</v>
    </nc>
  </rcc>
  <rcc rId="8609" sId="1">
    <nc r="F28">
      <v>7711</v>
    </nc>
  </rcc>
</revisions>
</file>

<file path=xl/revisions/revisionLog19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0" sId="1">
    <nc r="E90">
      <v>99801</v>
    </nc>
  </rcc>
  <rcc rId="8611" sId="1">
    <nc r="F90">
      <v>23543</v>
    </nc>
  </rcc>
  <rcc rId="8612" sId="1">
    <nc r="E40">
      <v>77679</v>
    </nc>
  </rcc>
  <rcc rId="8613" sId="1">
    <nc r="F40">
      <v>18324</v>
    </nc>
  </rcc>
  <rcc rId="8614" sId="1">
    <nc r="E38">
      <v>123455</v>
    </nc>
  </rcc>
  <rcc rId="8615" sId="1">
    <nc r="F38">
      <v>29123</v>
    </nc>
  </rcc>
  <rcc rId="8616" sId="1">
    <nc r="E25">
      <v>52592</v>
    </nc>
  </rcc>
  <rcc rId="8617" sId="1">
    <nc r="F25">
      <v>12407</v>
    </nc>
  </rcc>
  <rcc rId="8618" sId="1">
    <nc r="E23">
      <v>35809</v>
    </nc>
  </rcc>
  <rcc rId="8619" sId="1">
    <nc r="F23">
      <v>8447</v>
    </nc>
  </rcc>
  <rcc rId="8620" sId="1">
    <nc r="E22">
      <v>75285</v>
    </nc>
  </rcc>
  <rcc rId="8621" sId="1">
    <nc r="F22">
      <v>17760</v>
    </nc>
  </rcc>
  <rcc rId="8622" sId="1">
    <nc r="E18">
      <v>64802</v>
    </nc>
  </rcc>
  <rcc rId="8623" sId="1">
    <nc r="F18">
      <v>15287</v>
    </nc>
  </rcc>
  <rcc rId="8624" sId="1">
    <nc r="E24">
      <v>60404</v>
    </nc>
  </rcc>
  <rcc rId="8625" sId="1">
    <nc r="F24">
      <v>14249</v>
    </nc>
  </rcc>
  <rcc rId="8626" sId="1">
    <nc r="E26">
      <v>60946</v>
    </nc>
  </rcc>
  <rcc rId="8627" sId="1">
    <nc r="F26">
      <v>14377</v>
    </nc>
  </rcc>
  <rcc rId="8628" sId="1">
    <nc r="E21">
      <v>56977</v>
    </nc>
  </rcc>
  <rcc rId="8629" sId="1">
    <nc r="F21">
      <v>13441</v>
    </nc>
  </rcc>
  <rcc rId="8630" sId="1">
    <nc r="E27">
      <v>30870</v>
    </nc>
  </rcc>
  <rcc rId="8631" sId="1">
    <nc r="F27">
      <v>7282</v>
    </nc>
  </rcc>
  <rcc rId="8632" sId="1">
    <nc r="E19">
      <v>45637</v>
    </nc>
  </rcc>
  <rcc rId="8633" sId="1">
    <nc r="F19">
      <v>10766</v>
    </nc>
  </rcc>
  <rcc rId="8634" sId="1">
    <nc r="E20">
      <v>31235</v>
    </nc>
  </rcc>
  <rcc rId="8635" sId="1">
    <nc r="F20">
      <v>7368</v>
    </nc>
  </rcc>
</revisions>
</file>

<file path=xl/revisions/revisionLog19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36" sId="1">
    <oc r="F20">
      <v>7368</v>
    </oc>
    <nc r="F20">
      <v>7369</v>
    </nc>
  </rcc>
</revisions>
</file>

<file path=xl/revisions/revisionLog19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37" sId="1">
    <oc r="B57" t="inlineStr">
      <is>
        <t>Ārējās kanalizācijas pārbūve Apguldē</t>
      </is>
    </oc>
    <nc r="B57"/>
  </rcc>
  <rcv guid="{CFE03FCF-A4D8-435A-8A9B-0544466F5A93}" action="delete"/>
  <rcv guid="{CFE03FCF-A4D8-435A-8A9B-0544466F5A93}" action="add"/>
</revisions>
</file>

<file path=xl/revisions/revisionLog19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4" sId="1">
    <oc r="C32">
      <v>40564</v>
    </oc>
    <nc r="C32">
      <v>0</v>
    </nc>
  </rcc>
  <rcc rId="1495" sId="1">
    <oc r="C16">
      <v>1505702</v>
    </oc>
    <nc r="C16">
      <v>1342647</v>
    </nc>
  </rcc>
</revisions>
</file>

<file path=xl/revisions/revisionLog19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38" sId="1">
    <oc r="B96" t="inlineStr">
      <is>
        <t>Pilsdrupu konservācijas darbi</t>
      </is>
    </oc>
    <nc r="B96" t="inlineStr">
      <is>
        <t>Remontdari novada iestādes (st.6605)</t>
      </is>
    </nc>
  </rcc>
  <rcc rId="8639" sId="1">
    <nc r="J96">
      <v>5224</v>
    </nc>
  </rcc>
  <rfmt sheetId="1" sqref="B96" start="0" length="2147483647">
    <dxf>
      <font>
        <color rgb="FFFF0000"/>
      </font>
    </dxf>
  </rfmt>
  <rcc rId="8640" sId="1">
    <nc r="O96" t="inlineStr">
      <is>
        <t>5224-sign.Sporta centrs</t>
      </is>
    </nc>
  </rcc>
  <rcv guid="{CFE03FCF-A4D8-435A-8A9B-0544466F5A93}" action="delete"/>
  <rcv guid="{CFE03FCF-A4D8-435A-8A9B-0544466F5A93}" action="add"/>
</revisions>
</file>

<file path=xl/revisions/revisionLog19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1" sId="1">
    <nc r="J42">
      <v>1355</v>
    </nc>
  </rcc>
  <rcv guid="{3A56BBDD-68CD-4AEA-B9E4-12391459D4C4}" action="delete"/>
  <rdn rId="0" localSheetId="1" customView="1" name="Z_3A56BBDD_68CD_4AEA_B9E4_12391459D4C4_.wvu.Rows" hidden="1" oldHidden="1">
    <formula>Sheet1!$74:$74,Sheet1!$96:$96,Sheet1!$99:$99,Sheet1!$172:$174,Sheet1!$190:$191</formula>
    <oldFormula>Sheet1!$74:$74,Sheet1!$96:$96,Sheet1!$99:$99,Sheet1!$172:$174,Sheet1!$190:$191</oldFormula>
  </rdn>
  <rcv guid="{3A56BBDD-68CD-4AEA-B9E4-12391459D4C4}" action="add"/>
</revisions>
</file>

<file path=xl/revisions/revisionLog19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3" sId="1">
    <oc r="M4" t="inlineStr">
      <is>
        <t>Dobeles novada domes 30.01.2020</t>
      </is>
    </oc>
    <nc r="M4" t="inlineStr">
      <is>
        <t>Dobeles novada domes 28.01.2021</t>
      </is>
    </nc>
  </rcc>
  <rfmt sheetId="1" sqref="M5">
    <dxf>
      <fill>
        <patternFill>
          <bgColor rgb="FFFFFF00"/>
        </patternFill>
      </fill>
    </dxf>
  </rfmt>
  <rcc rId="8644" sId="1">
    <oc r="M7" t="inlineStr">
      <is>
        <t>budžets 2020.gadam."</t>
      </is>
    </oc>
    <nc r="M7" t="inlineStr">
      <is>
        <t>budžets 2021.gadam."</t>
      </is>
    </nc>
  </rcc>
</revisions>
</file>

<file path=xl/revisions/revisionLog19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5" sId="1">
    <nc r="L180">
      <v>28</v>
    </nc>
  </rcc>
  <rcv guid="{CFE03FCF-A4D8-435A-8A9B-0544466F5A93}" action="delete"/>
  <rcv guid="{CFE03FCF-A4D8-435A-8A9B-0544466F5A93}" action="add"/>
</revisions>
</file>

<file path=xl/revisions/revisionLog19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6" sId="1">
    <nc r="L177">
      <v>8534</v>
    </nc>
  </rcc>
</revisions>
</file>

<file path=xl/revisions/revisionLog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96" sId="1">
    <oc r="C17">
      <v>99450</v>
    </oc>
    <nc r="C17">
      <v>97916</v>
    </nc>
  </rcc>
  <rcc rId="1497" sId="1">
    <oc r="C18">
      <v>100732</v>
    </oc>
    <nc r="C18">
      <v>76171</v>
    </nc>
  </rcc>
  <rcc rId="1498" sId="1">
    <oc r="C20">
      <v>59701</v>
    </oc>
    <nc r="C20">
      <v>42574</v>
    </nc>
  </rcc>
  <rcc rId="1499" sId="1">
    <oc r="C21">
      <v>76477</v>
    </oc>
    <nc r="C21">
      <v>73266</v>
    </nc>
  </rcc>
  <rcc rId="1500" sId="1">
    <oc r="C22">
      <v>88987</v>
    </oc>
    <nc r="C22">
      <v>74177</v>
    </nc>
  </rcc>
  <rcc rId="1501" sId="1">
    <oc r="C23">
      <v>52218</v>
    </oc>
    <nc r="C23">
      <v>44800</v>
    </nc>
  </rcc>
  <rcc rId="1502" sId="1">
    <oc r="C24">
      <v>95711</v>
    </oc>
    <nc r="C24">
      <v>77321</v>
    </nc>
  </rcc>
  <rcc rId="1503" sId="1">
    <oc r="C25">
      <v>67609</v>
    </oc>
    <nc r="C25">
      <v>60815</v>
    </nc>
  </rcc>
  <rcc rId="1504" sId="1">
    <oc r="C26">
      <v>101169</v>
    </oc>
    <nc r="C26">
      <v>88676</v>
    </nc>
  </rcc>
  <rcc rId="1505" sId="1">
    <oc r="C27">
      <v>44301</v>
    </oc>
    <nc r="C27">
      <v>29393</v>
    </nc>
  </rcc>
  <rcc rId="1506" sId="1">
    <oc r="C28">
      <v>43878</v>
    </oc>
    <nc r="C28">
      <v>43196</v>
    </nc>
  </rcc>
  <rcc rId="1507" sId="1">
    <oc r="C30">
      <v>12775</v>
    </oc>
    <nc r="C30">
      <v>5792</v>
    </nc>
  </rcc>
  <rcc rId="1508" sId="1">
    <oc r="C32">
      <v>0</v>
    </oc>
    <nc r="C32">
      <v>40564</v>
    </nc>
  </rcc>
  <rcc rId="1509" sId="1">
    <oc r="C19">
      <v>73887</v>
    </oc>
    <nc r="C19">
      <v>62579</v>
    </nc>
  </rcc>
  <rcc rId="1510" sId="1">
    <oc r="C16">
      <v>1342647</v>
    </oc>
    <nc r="C16">
      <v>1442302</v>
    </nc>
  </rcc>
</revisions>
</file>

<file path=xl/revisions/revisionLog19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7" sId="1">
    <oc r="G165">
      <v>175377</v>
    </oc>
    <nc r="G165">
      <v>186165</v>
    </nc>
  </rcc>
</revisions>
</file>

<file path=xl/revisions/revisionLog19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48" sId="1">
    <nc r="L167">
      <v>145</v>
    </nc>
  </rcc>
  <rcc rId="8649" sId="1">
    <oc r="E169">
      <v>140060</v>
    </oc>
    <nc r="E169">
      <v>141682</v>
    </nc>
  </rcc>
  <rcc rId="8650" sId="1">
    <oc r="F169">
      <v>33541</v>
    </oc>
    <nc r="F169">
      <v>33923</v>
    </nc>
  </rcc>
  <rcc rId="8651" sId="1">
    <oc r="E165">
      <v>230446</v>
    </oc>
    <nc r="E165">
      <v>230749</v>
    </nc>
  </rcc>
  <rcc rId="8652" sId="1">
    <oc r="F165">
      <v>54362</v>
    </oc>
    <nc r="F165">
      <v>54433</v>
    </nc>
  </rcc>
  <rcc rId="8653" sId="1">
    <oc r="G165">
      <v>186165</v>
    </oc>
    <nc r="G165">
      <v>187488</v>
    </nc>
  </rcc>
</revisions>
</file>

<file path=xl/revisions/revisionLog19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54" sId="1">
    <oc r="E148">
      <v>538011</v>
    </oc>
    <nc r="E148">
      <v>538635</v>
    </nc>
  </rcc>
  <rcc rId="8655" sId="1">
    <oc r="F148">
      <v>127717</v>
    </oc>
    <nc r="F148">
      <v>127864</v>
    </nc>
  </rcc>
  <rcc rId="8656" sId="1">
    <oc r="E155">
      <v>257696</v>
    </oc>
    <nc r="E155">
      <v>258119</v>
    </nc>
  </rcc>
  <rcc rId="8657" sId="1">
    <oc r="F155">
      <v>60790</v>
    </oc>
    <nc r="F155">
      <v>60890</v>
    </nc>
  </rcc>
  <rcv guid="{CFE03FCF-A4D8-435A-8A9B-0544466F5A93}" action="delete"/>
  <rcv guid="{CFE03FCF-A4D8-435A-8A9B-0544466F5A93}" action="add"/>
</revisions>
</file>

<file path=xl/revisions/revisionLog19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58" sId="1">
    <oc r="E151">
      <v>205310</v>
    </oc>
    <nc r="E151">
      <v>205628</v>
    </nc>
  </rcc>
  <rcc rId="8659" sId="1">
    <oc r="F151">
      <v>48933</v>
    </oc>
    <nc r="F151">
      <v>49008</v>
    </nc>
  </rcc>
  <rcc rId="8660" sId="1">
    <oc r="E153">
      <v>153382</v>
    </oc>
    <nc r="E153">
      <v>153794</v>
    </nc>
  </rcc>
  <rcc rId="8661" sId="1">
    <oc r="F153">
      <v>36683</v>
    </oc>
    <nc r="F153">
      <v>36780</v>
    </nc>
  </rcc>
  <rcc rId="8662" sId="1">
    <oc r="E157">
      <v>886030</v>
    </oc>
    <nc r="E157">
      <v>888550</v>
    </nc>
  </rcc>
  <rcc rId="8663" sId="1">
    <oc r="F157">
      <v>210414</v>
    </oc>
    <nc r="F157">
      <v>211007</v>
    </nc>
  </rcc>
  <rcc rId="8664" sId="1">
    <oc r="E156">
      <v>579388</v>
    </oc>
    <nc r="E156">
      <v>582703</v>
    </nc>
  </rcc>
  <rcc rId="8665" sId="1">
    <oc r="F156">
      <v>138356</v>
    </oc>
    <nc r="F156">
      <v>139138</v>
    </nc>
  </rcc>
  <rcc rId="8666" sId="1">
    <oc r="E158">
      <v>378350</v>
    </oc>
    <nc r="E158">
      <v>383816</v>
    </nc>
  </rcc>
  <rcc rId="8667" sId="1">
    <oc r="F158">
      <v>89753</v>
    </oc>
    <nc r="F158">
      <v>91043</v>
    </nc>
  </rcc>
  <rcc rId="8668" sId="1">
    <oc r="E164">
      <v>185082</v>
    </oc>
    <nc r="E164">
      <v>187589</v>
    </nc>
  </rcc>
  <rcc rId="8669" sId="1">
    <oc r="F164">
      <v>44260</v>
    </oc>
    <nc r="F164">
      <v>44852</v>
    </nc>
  </rcc>
  <rcc rId="8670" sId="1">
    <oc r="E162">
      <v>378751</v>
    </oc>
    <nc r="E162">
      <v>380534</v>
    </nc>
  </rcc>
  <rcc rId="8671" sId="1">
    <oc r="F162">
      <v>89848</v>
    </oc>
    <nc r="F162">
      <v>90269</v>
    </nc>
  </rcc>
  <rcc rId="8672" sId="1">
    <oc r="E159">
      <v>182598</v>
    </oc>
    <nc r="E159">
      <v>184441</v>
    </nc>
  </rcc>
  <rcc rId="8673" sId="1">
    <oc r="F159">
      <v>43575</v>
    </oc>
    <nc r="F159">
      <v>44009</v>
    </nc>
  </rcc>
  <rcc rId="8674" sId="1">
    <oc r="E160">
      <v>169785</v>
    </oc>
    <nc r="E160">
      <v>171665</v>
    </nc>
  </rcc>
  <rcc rId="8675" sId="1">
    <oc r="F160">
      <v>40552</v>
    </oc>
    <nc r="F160">
      <v>40995</v>
    </nc>
  </rcc>
  <rcc rId="8676" sId="1">
    <oc r="E163">
      <v>209639</v>
    </oc>
    <nc r="E163">
      <v>211440</v>
    </nc>
  </rcc>
  <rcc rId="8677" sId="1">
    <oc r="F163">
      <v>50053</v>
    </oc>
    <nc r="F163">
      <v>50477</v>
    </nc>
  </rcc>
</revisions>
</file>

<file path=xl/revisions/revisionLog19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78" sId="1">
    <oc r="E169">
      <v>141682</v>
    </oc>
    <nc r="E169">
      <v>141838</v>
    </nc>
  </rcc>
  <rcc rId="8679" sId="1">
    <oc r="F169">
      <v>33923</v>
    </oc>
    <nc r="F169">
      <v>33960</v>
    </nc>
  </rcc>
  <rcc rId="8680" sId="1">
    <oc r="E171">
      <v>180665</v>
    </oc>
    <nc r="E171">
      <v>181873</v>
    </nc>
  </rcc>
  <rcc rId="8681" sId="1">
    <oc r="F171">
      <v>43419</v>
    </oc>
    <nc r="F171">
      <v>43705</v>
    </nc>
  </rcc>
  <rcc rId="8682" sId="1">
    <oc r="E166">
      <v>548465</v>
    </oc>
    <nc r="E166">
      <v>556117</v>
    </nc>
  </rcc>
  <rcc rId="8683" sId="1">
    <oc r="F166">
      <v>130182</v>
    </oc>
    <nc r="F166">
      <v>131987</v>
    </nc>
  </rcc>
</revisions>
</file>

<file path=xl/revisions/revisionLog19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84" sId="1">
    <oc r="G155">
      <v>45474</v>
    </oc>
    <nc r="G155">
      <v>46904</v>
    </nc>
  </rcc>
  <rcc rId="8685" sId="1">
    <oc r="G150">
      <v>114119</v>
    </oc>
    <nc r="G150">
      <v>114175</v>
    </nc>
  </rcc>
  <rcc rId="8686" sId="1">
    <oc r="G154">
      <v>61179</v>
    </oc>
    <nc r="G154">
      <v>61880</v>
    </nc>
  </rcc>
  <rcc rId="8687" sId="1">
    <oc r="G157">
      <v>365994</v>
    </oc>
    <nc r="G157">
      <v>366390</v>
    </nc>
  </rcc>
  <rcc rId="8688" sId="1">
    <oc r="G158">
      <v>148759</v>
    </oc>
    <nc r="G158">
      <v>148988</v>
    </nc>
  </rcc>
  <rcc rId="8689" sId="1">
    <oc r="G156">
      <v>205913</v>
    </oc>
    <nc r="G156">
      <v>206494</v>
    </nc>
  </rcc>
  <rcc rId="8690" sId="1">
    <oc r="E159">
      <v>184441</v>
    </oc>
    <nc r="E159">
      <v>184574</v>
    </nc>
  </rcc>
  <rcc rId="8691" sId="1">
    <oc r="F159">
      <v>44009</v>
    </oc>
    <nc r="F159">
      <v>44040</v>
    </nc>
  </rcc>
</revisions>
</file>

<file path=xl/revisions/revisionLog19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2" sId="1">
    <oc r="E157">
      <v>888550</v>
    </oc>
    <nc r="E157">
      <v>892258</v>
    </nc>
  </rcc>
  <rcc rId="8693" sId="1">
    <oc r="F157">
      <v>211007</v>
    </oc>
    <nc r="F157">
      <v>211882</v>
    </nc>
  </rcc>
  <rcv guid="{CFE03FCF-A4D8-435A-8A9B-0544466F5A93}" action="delete"/>
  <rcv guid="{CFE03FCF-A4D8-435A-8A9B-0544466F5A93}" action="add"/>
</revisions>
</file>

<file path=xl/revisions/revisionLog19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4" sId="1">
    <nc r="J83">
      <v>16800</v>
    </nc>
  </rcc>
</revisions>
</file>

<file path=xl/revisions/revisionLog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1" sId="1">
    <oc r="C37">
      <v>454</v>
    </oc>
    <nc r="C37">
      <v>453</v>
    </nc>
  </rcc>
</revisions>
</file>

<file path=xl/revisions/revisionLog19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5" sId="1">
    <oc r="G91">
      <v>34810</v>
    </oc>
    <nc r="G91">
      <v>43810</v>
    </nc>
  </rcc>
</revisions>
</file>

<file path=xl/revisions/revisionLog19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6" sId="1">
    <oc r="G91">
      <v>43810</v>
    </oc>
    <nc r="G91">
      <v>51010</v>
    </nc>
  </rcc>
</revisions>
</file>

<file path=xl/revisions/revisionLog19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7" sId="1">
    <nc r="G32">
      <v>250000</v>
    </nc>
  </rcc>
</revisions>
</file>

<file path=xl/revisions/revisionLog19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98" sId="1">
    <oc r="C224">
      <v>-1000000</v>
    </oc>
    <nc r="C224">
      <v>-1200000</v>
    </nc>
  </rcc>
  <rcv guid="{3A56BBDD-68CD-4AEA-B9E4-12391459D4C4}" action="delete"/>
  <rdn rId="0" localSheetId="1" customView="1" name="Z_3A56BBDD_68CD_4AEA_B9E4_12391459D4C4_.wvu.Rows" hidden="1" oldHidden="1">
    <formula>Sheet1!$74:$74,Sheet1!$96:$96,Sheet1!$99:$99,Sheet1!$172:$174,Sheet1!$190:$191</formula>
    <oldFormula>Sheet1!$74:$74,Sheet1!$96:$96,Sheet1!$99:$99,Sheet1!$172:$174,Sheet1!$190:$191</oldFormula>
  </rdn>
  <rcv guid="{3A56BBDD-68CD-4AEA-B9E4-12391459D4C4}" action="add"/>
</revisions>
</file>

<file path=xl/revisions/revisionLog19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0" sId="1">
    <oc r="G73">
      <v>96000</v>
    </oc>
    <nc r="G73">
      <v>86000</v>
    </nc>
  </rcc>
</revisions>
</file>

<file path=xl/revisions/revisionLog19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1" sId="1">
    <oc r="J79">
      <v>407743</v>
    </oc>
    <nc r="J79">
      <v>421762</v>
    </nc>
  </rcc>
  <rcv guid="{CFE03FCF-A4D8-435A-8A9B-0544466F5A93}" action="delete"/>
  <rcv guid="{CFE03FCF-A4D8-435A-8A9B-0544466F5A93}" action="add"/>
</revisions>
</file>

<file path=xl/revisions/revisionLog19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2" sId="1">
    <oc r="G101">
      <v>750470</v>
    </oc>
    <nc r="G101">
      <v>766470</v>
    </nc>
  </rcc>
  <rcv guid="{CFE03FCF-A4D8-435A-8A9B-0544466F5A93}" action="delete"/>
  <rcv guid="{CFE03FCF-A4D8-435A-8A9B-0544466F5A93}" action="add"/>
</revisions>
</file>

<file path=xl/revisions/revisionLog19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3" sId="1">
    <oc r="J79">
      <v>421762</v>
    </oc>
    <nc r="J79">
      <v>544076</v>
    </nc>
  </rcc>
  <rcv guid="{CFE03FCF-A4D8-435A-8A9B-0544466F5A93}" action="delete"/>
  <rcv guid="{CFE03FCF-A4D8-435A-8A9B-0544466F5A93}" action="add"/>
</revisions>
</file>

<file path=xl/revisions/revisionLog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2" sId="1">
    <oc r="C51">
      <v>42237</v>
    </oc>
    <nc r="C51">
      <v>42288</v>
    </nc>
  </rcc>
</revisions>
</file>

<file path=xl/revisions/revisionLog19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4" sId="1">
    <oc r="J224">
      <f>'\\DC1\Finanses\BUDZETS_2021\BUDZETS_2021\[Pamatbudzeta_ienemumi 1 pielik _2021.xls]Sheet1'!$C$20+'\\DC1\Finanses\BUDZETS_2021\BUDZETS_2021\[Pamatbudzeta_ienemumi 1 pielik _2021.xls]Sheet1'!$C$114</f>
    </oc>
    <nc r="J224">
      <f>'\\DC1\Finanses\BUDZETS_2021\BUDZETS_2021\[Pamatbudzeta_ienemumi 1 pielik _2021.xls]Sheet1'!$C$20+'\\DC1\Finanses\BUDZETS_2021\BUDZETS_2021\[Pamatbudzeta_ienemumi 1 pielik _2021.xls]Sheet1'!$C$114</f>
    </nc>
  </rcc>
</revisions>
</file>

<file path=xl/revisions/revisionLog19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5" sId="1">
    <oc r="E133">
      <v>136299</v>
    </oc>
    <nc r="E133">
      <v>138063</v>
    </nc>
  </rcc>
  <rcc rId="8706" sId="1">
    <oc r="F133">
      <v>31917</v>
    </oc>
    <nc r="F133">
      <v>32333</v>
    </nc>
  </rcc>
  <rcv guid="{CFE03FCF-A4D8-435A-8A9B-0544466F5A93}" action="delete"/>
  <rcv guid="{CFE03FCF-A4D8-435A-8A9B-0544466F5A93}" action="add"/>
</revisions>
</file>

<file path=xl/revisions/revisionLog19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7" sId="1">
    <nc r="J165">
      <v>2500</v>
    </nc>
  </rcc>
  <rcc rId="8708" sId="1">
    <oc r="G165">
      <v>187488</v>
    </oc>
    <nc r="G165">
      <v>61625</v>
    </nc>
  </rcc>
  <rcc rId="8709" sId="1">
    <oc r="F165">
      <v>54433</v>
    </oc>
    <nc r="F165">
      <v>79123</v>
    </nc>
  </rcc>
  <rcc rId="8710" sId="1">
    <oc r="E165">
      <v>230749</v>
    </oc>
    <nc r="E165">
      <v>331172</v>
    </nc>
  </rcc>
</revisions>
</file>

<file path=xl/revisions/revisionLog19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1" sId="1">
    <oc r="J35">
      <v>8379</v>
    </oc>
    <nc r="J35">
      <v>112000</v>
    </nc>
  </rcc>
  <rcc rId="8712" sId="1">
    <oc r="E35">
      <v>4000</v>
    </oc>
    <nc r="E35">
      <v>6000</v>
    </nc>
  </rcc>
  <rcc rId="8713" sId="1">
    <oc r="F35">
      <v>945</v>
    </oc>
    <nc r="F35">
      <v>1415</v>
    </nc>
  </rcc>
  <rcc rId="8714" sId="1">
    <oc r="G35">
      <v>10800</v>
    </oc>
    <nc r="G35">
      <v>27009</v>
    </nc>
  </rcc>
</revisions>
</file>

<file path=xl/revisions/revisionLog19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5" sId="1">
    <oc r="J142">
      <v>29754</v>
    </oc>
    <nc r="J142">
      <v>79754</v>
    </nc>
  </rcc>
  <rcc rId="8716" sId="1">
    <oc r="C224">
      <v>-1200000</v>
    </oc>
    <nc r="C224">
      <v>-1000000</v>
    </nc>
  </rcc>
</revisions>
</file>

<file path=xl/revisions/revisionLog19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3" sId="1">
    <oc r="C62">
      <v>6573</v>
    </oc>
    <nc r="C62">
      <v>6538</v>
    </nc>
  </rcc>
  <rcc rId="1514" sId="1">
    <oc r="C65">
      <v>25862</v>
    </oc>
    <nc r="C65">
      <v>26021</v>
    </nc>
  </rcc>
  <rcc rId="1515" sId="1">
    <oc r="C67">
      <v>16546</v>
    </oc>
    <nc r="C67">
      <v>13337</v>
    </nc>
  </rcc>
</revisions>
</file>

<file path=xl/revisions/revisionLog19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17" sId="1">
    <oc r="E148">
      <v>538635</v>
    </oc>
    <nc r="E148">
      <v>538851</v>
    </nc>
  </rcc>
  <rcc rId="8718" sId="1">
    <oc r="F148">
      <v>127864</v>
    </oc>
    <nc r="F148">
      <v>127915</v>
    </nc>
  </rcc>
  <rcc rId="8719" sId="1">
    <oc r="E149">
      <v>451213</v>
    </oc>
    <nc r="E149">
      <v>451745</v>
    </nc>
  </rcc>
  <rcc rId="8720" sId="1">
    <oc r="F149">
      <v>110886</v>
    </oc>
    <nc r="F149">
      <v>111011</v>
    </nc>
  </rcc>
  <rcc rId="8721" sId="1">
    <oc r="E150">
      <v>428394</v>
    </oc>
    <nc r="E150">
      <v>429123</v>
    </nc>
  </rcc>
  <rcc rId="8722" sId="1">
    <oc r="F150">
      <v>101758</v>
    </oc>
    <nc r="F150">
      <v>101930</v>
    </nc>
  </rcc>
  <rcc rId="8723" sId="1">
    <oc r="E155">
      <v>258119</v>
    </oc>
    <nc r="E155">
      <v>258475</v>
    </nc>
  </rcc>
  <rcc rId="8724" sId="1">
    <oc r="F155">
      <v>60890</v>
    </oc>
    <nc r="F155">
      <v>60974</v>
    </nc>
  </rcc>
  <rcc rId="8725" sId="1">
    <oc r="E152">
      <v>233330</v>
    </oc>
    <nc r="E152">
      <v>233317</v>
    </nc>
  </rcc>
  <rcc rId="8726" sId="1">
    <oc r="F152">
      <v>55792</v>
    </oc>
    <nc r="F152">
      <v>55789</v>
    </nc>
  </rcc>
  <rcc rId="8727" sId="1">
    <oc r="E151">
      <v>205628</v>
    </oc>
    <nc r="E151">
      <v>205656</v>
    </nc>
  </rcc>
  <rcc rId="8728" sId="1">
    <oc r="F151">
      <v>49008</v>
    </oc>
    <nc r="F151">
      <v>49015</v>
    </nc>
  </rcc>
  <rcc rId="8729" sId="1">
    <oc r="E153">
      <v>153794</v>
    </oc>
    <nc r="E153">
      <v>159735</v>
    </nc>
  </rcc>
  <rcc rId="8730" sId="1">
    <oc r="F153">
      <v>36780</v>
    </oc>
    <nc r="F153">
      <v>38182</v>
    </nc>
  </rcc>
  <rcc rId="8731" sId="1">
    <oc r="E154">
      <v>130071</v>
    </oc>
    <nc r="E154">
      <v>130231</v>
    </nc>
  </rcc>
  <rcc rId="8732" sId="1">
    <oc r="F154">
      <v>31283</v>
    </oc>
    <nc r="F154">
      <v>31321</v>
    </nc>
  </rcc>
  <rcc rId="8733" sId="1">
    <oc r="E157">
      <v>892258</v>
    </oc>
    <nc r="E157">
      <v>889738</v>
    </nc>
  </rcc>
  <rcc rId="8734" sId="1">
    <oc r="F157">
      <v>211882</v>
    </oc>
    <nc r="F157">
      <v>211289</v>
    </nc>
  </rcc>
  <rcc rId="8735" sId="1">
    <oc r="E156">
      <v>582703</v>
    </oc>
    <nc r="E156">
      <v>577763</v>
    </nc>
  </rcc>
  <rcc rId="8736" sId="1">
    <oc r="F156">
      <v>139138</v>
    </oc>
    <nc r="F156">
      <v>137961</v>
    </nc>
  </rcc>
  <rcc rId="8737" sId="1">
    <oc r="E158">
      <v>383816</v>
    </oc>
    <nc r="E158">
      <v>379092</v>
    </nc>
  </rcc>
  <rcc rId="8738" sId="1">
    <oc r="F158">
      <v>91043</v>
    </oc>
    <nc r="F158">
      <v>89928</v>
    </nc>
  </rcc>
  <rcc rId="8739" sId="1">
    <oc r="E164">
      <v>187589</v>
    </oc>
    <nc r="E164">
      <v>185082</v>
    </nc>
  </rcc>
  <rcc rId="8740" sId="1">
    <oc r="F164">
      <v>44852</v>
    </oc>
    <nc r="F164">
      <v>44260</v>
    </nc>
  </rcc>
  <rcc rId="8741" sId="1">
    <oc r="E162">
      <v>380534</v>
    </oc>
    <nc r="E162">
      <v>378813</v>
    </nc>
  </rcc>
  <rcc rId="8742" sId="1">
    <oc r="F162">
      <v>90269</v>
    </oc>
    <nc r="F162">
      <v>89862</v>
    </nc>
  </rcc>
  <rcc rId="8743" sId="1">
    <oc r="E159">
      <v>184574</v>
    </oc>
    <nc r="E159">
      <v>182462</v>
    </nc>
  </rcc>
  <rcc rId="8744" sId="1">
    <oc r="F159">
      <v>44040</v>
    </oc>
    <nc r="F159">
      <v>43543</v>
    </nc>
  </rcc>
  <rcc rId="8745" sId="1">
    <oc r="E160">
      <v>171665</v>
    </oc>
    <nc r="E160">
      <v>172046</v>
    </nc>
  </rcc>
  <rcc rId="8746" sId="1">
    <oc r="F160">
      <v>40995</v>
    </oc>
    <nc r="F160">
      <v>41086</v>
    </nc>
  </rcc>
  <rcc rId="8747" sId="1">
    <oc r="E163">
      <v>211440</v>
    </oc>
    <nc r="E163">
      <v>209552</v>
    </nc>
  </rcc>
  <rcc rId="8748" sId="1">
    <oc r="F163">
      <v>50477</v>
    </oc>
    <nc r="F163">
      <v>50033</v>
    </nc>
  </rcc>
  <rcc rId="8749" sId="1">
    <oc r="E168">
      <v>95365</v>
    </oc>
    <nc r="E168">
      <v>95155</v>
    </nc>
  </rcc>
  <rcc rId="8750" sId="1">
    <oc r="F168">
      <v>23552</v>
    </oc>
    <nc r="F168">
      <v>23503</v>
    </nc>
  </rcc>
  <rcc rId="8751" sId="1">
    <oc r="E169">
      <v>141838</v>
    </oc>
    <nc r="E169">
      <v>140283</v>
    </nc>
  </rcc>
  <rcc rId="8752" sId="1">
    <oc r="F169">
      <v>33960</v>
    </oc>
    <nc r="F169">
      <v>33593</v>
    </nc>
  </rcc>
  <rcc rId="8753" sId="1">
    <oc r="E171">
      <v>181873</v>
    </oc>
    <nc r="E171">
      <v>180294</v>
    </nc>
  </rcc>
  <rcc rId="8754" sId="1">
    <oc r="F171">
      <v>43705</v>
    </oc>
    <nc r="F171">
      <v>42531</v>
    </nc>
  </rcc>
  <rcv guid="{CFE03FCF-A4D8-435A-8A9B-0544466F5A93}" action="delete"/>
  <rcv guid="{CFE03FCF-A4D8-435A-8A9B-0544466F5A93}" action="add"/>
</revisions>
</file>

<file path=xl/revisions/revisionLog19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5" sId="1">
    <oc r="E166">
      <v>556117</v>
    </oc>
    <nc r="E166">
      <v>547996</v>
    </nc>
  </rcc>
  <rcc rId="8756" sId="1">
    <oc r="F166">
      <v>131987</v>
    </oc>
    <nc r="F166">
      <v>130071</v>
    </nc>
  </rcc>
</revisions>
</file>

<file path=xl/revisions/revisionLog19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57" sId="1">
    <oc r="E148">
      <v>538851</v>
    </oc>
    <nc r="E148">
      <v>539475</v>
    </nc>
  </rcc>
  <rcc rId="8758" sId="1">
    <oc r="F148">
      <v>127915</v>
    </oc>
    <nc r="F148">
      <v>128062</v>
    </nc>
  </rcc>
  <rcc rId="8759" sId="1">
    <oc r="E155">
      <v>258475</v>
    </oc>
    <nc r="E155">
      <v>258898</v>
    </nc>
  </rcc>
  <rcc rId="8760" sId="1">
    <oc r="F155">
      <v>60974</v>
    </oc>
    <nc r="F155">
      <v>61074</v>
    </nc>
  </rcc>
  <rcc rId="8761" sId="1">
    <oc r="E151">
      <v>205656</v>
    </oc>
    <nc r="E151">
      <v>205974</v>
    </nc>
  </rcc>
  <rcc rId="8762" sId="1">
    <oc r="F151">
      <v>49015</v>
    </oc>
    <nc r="F151">
      <v>49090</v>
    </nc>
  </rcc>
  <rcc rId="8763" sId="1">
    <oc r="E153">
      <v>159735</v>
    </oc>
    <nc r="E153">
      <v>160147</v>
    </nc>
  </rcc>
  <rcc rId="8764" sId="1">
    <oc r="F153">
      <v>38182</v>
    </oc>
    <nc r="F153">
      <v>38279</v>
    </nc>
  </rcc>
  <rcc rId="8765" sId="1">
    <oc r="E157">
      <v>889738</v>
    </oc>
    <nc r="E157">
      <v>892258</v>
    </nc>
  </rcc>
  <rcc rId="8766" sId="1">
    <oc r="F157">
      <v>211289</v>
    </oc>
    <nc r="F157">
      <v>211882</v>
    </nc>
  </rcc>
  <rcc rId="8767" sId="1">
    <oc r="E156">
      <v>577763</v>
    </oc>
    <nc r="E156">
      <v>581078</v>
    </nc>
  </rcc>
  <rcc rId="8768" sId="1">
    <oc r="F156">
      <v>137961</v>
    </oc>
    <nc r="F156">
      <v>138743</v>
    </nc>
  </rcc>
  <rcc rId="8769" sId="1">
    <oc r="E158">
      <v>379092</v>
    </oc>
    <nc r="E158">
      <v>384558</v>
    </nc>
  </rcc>
  <rcc rId="8770" sId="1">
    <oc r="F158">
      <v>89928</v>
    </oc>
    <nc r="F158">
      <v>91218</v>
    </nc>
  </rcc>
  <rcc rId="8771" sId="1">
    <oc r="E164">
      <v>185082</v>
    </oc>
    <nc r="E164">
      <v>187589</v>
    </nc>
  </rcc>
  <rcc rId="8772" sId="1">
    <oc r="F164">
      <v>44260</v>
    </oc>
    <nc r="F164">
      <v>44852</v>
    </nc>
  </rcc>
  <rcc rId="8773" sId="1">
    <oc r="E162">
      <v>378813</v>
    </oc>
    <nc r="E162">
      <v>380596</v>
    </nc>
  </rcc>
  <rcc rId="8774" sId="1">
    <oc r="F162">
      <v>89862</v>
    </oc>
    <nc r="F162">
      <v>90283</v>
    </nc>
  </rcc>
  <rcc rId="8775" sId="1">
    <oc r="E159">
      <v>182462</v>
    </oc>
    <nc r="E159">
      <v>184305</v>
    </nc>
  </rcc>
  <rcc rId="8776" sId="1">
    <oc r="F159">
      <v>43543</v>
    </oc>
    <nc r="F159">
      <v>43977</v>
    </nc>
  </rcc>
  <rcc rId="8777" sId="1">
    <oc r="E160">
      <v>172046</v>
    </oc>
    <nc r="E160">
      <v>173926</v>
    </nc>
  </rcc>
  <rcc rId="8778" sId="1">
    <oc r="F160">
      <v>41086</v>
    </oc>
    <nc r="F160">
      <v>41529</v>
    </nc>
  </rcc>
  <rcc rId="8779" sId="1">
    <oc r="E163">
      <v>209552</v>
    </oc>
    <nc r="E163">
      <v>211353</v>
    </nc>
  </rcc>
  <rcc rId="8780" sId="1">
    <oc r="F163">
      <v>50033</v>
    </oc>
    <nc r="F163">
      <v>50457</v>
    </nc>
  </rcc>
  <rcc rId="8781" sId="1">
    <oc r="E169">
      <v>140283</v>
    </oc>
    <nc r="E169">
      <v>140439</v>
    </nc>
  </rcc>
  <rcc rId="8782" sId="1">
    <oc r="F169">
      <v>33593</v>
    </oc>
    <nc r="F169">
      <v>33630</v>
    </nc>
  </rcc>
  <rcc rId="8783" sId="1">
    <oc r="E171">
      <v>180294</v>
    </oc>
    <nc r="E171">
      <v>181502</v>
    </nc>
  </rcc>
  <rcc rId="8784" sId="1">
    <oc r="F171">
      <v>42531</v>
    </oc>
    <nc r="F171">
      <v>42817</v>
    </nc>
  </rcc>
  <rcc rId="8785" sId="1">
    <oc r="E166">
      <v>547996</v>
    </oc>
    <nc r="E166">
      <v>555648</v>
    </nc>
  </rcc>
  <rcc rId="8786" sId="1">
    <oc r="F166">
      <v>130071</v>
    </oc>
    <nc r="F166">
      <v>131876</v>
    </nc>
  </rcc>
  <rcv guid="{CFE03FCF-A4D8-435A-8A9B-0544466F5A93}" action="delete"/>
  <rcv guid="{CFE03FCF-A4D8-435A-8A9B-0544466F5A93}" action="add"/>
</revisions>
</file>

<file path=xl/revisions/revisionLog19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7" sId="1">
    <oc r="E157">
      <v>892258</v>
    </oc>
    <nc r="E157">
      <v>895966</v>
    </nc>
  </rcc>
  <rcc rId="8788" sId="1">
    <oc r="F157">
      <v>211882</v>
    </oc>
    <nc r="F157">
      <v>212757</v>
    </nc>
  </rcc>
</revisions>
</file>

<file path=xl/revisions/revisionLog19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9" sId="1">
    <oc r="E157">
      <v>895966</v>
    </oc>
    <nc r="E157">
      <v>891670</v>
    </nc>
  </rcc>
  <rcc rId="8790" sId="1">
    <oc r="F157">
      <v>212757</v>
    </oc>
    <nc r="F157">
      <v>211743</v>
    </nc>
  </rcc>
  <rcv guid="{CFE03FCF-A4D8-435A-8A9B-0544466F5A93}" action="delete"/>
  <rcv guid="{CFE03FCF-A4D8-435A-8A9B-0544466F5A93}" action="add"/>
</revisions>
</file>

<file path=xl/revisions/revisionLog19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6" sId="1">
    <oc r="C115">
      <v>193132</v>
    </oc>
    <nc r="C115">
      <v>193093</v>
    </nc>
  </rcc>
  <rcc rId="1517" sId="1">
    <oc r="C117">
      <v>8774</v>
    </oc>
    <nc r="C117">
      <v>8777</v>
    </nc>
  </rcc>
</revisions>
</file>

<file path=xl/revisions/revisionLog19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1" sId="1">
    <nc r="E186">
      <v>1506</v>
    </nc>
  </rcc>
  <rcc rId="8792" sId="1">
    <nc r="F186">
      <v>361</v>
    </nc>
  </rcc>
  <rcc rId="8793" sId="1">
    <nc r="G186">
      <v>260</v>
    </nc>
  </rcc>
  <rcc rId="8794" sId="1">
    <nc r="L186">
      <v>11280</v>
    </nc>
  </rcc>
  <rcv guid="{CFE03FCF-A4D8-435A-8A9B-0544466F5A93}" action="delete"/>
  <rcv guid="{CFE03FCF-A4D8-435A-8A9B-0544466F5A93}" action="add"/>
</revisions>
</file>

<file path=xl/revisions/revisionLog19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5" sId="1">
    <oc r="E38">
      <v>123455</v>
    </oc>
    <nc r="E38">
      <v>122069</v>
    </nc>
  </rcc>
  <rcc rId="8796" sId="1">
    <oc r="F38">
      <v>29123</v>
    </oc>
    <nc r="F38">
      <v>28796</v>
    </nc>
  </rcc>
  <rcv guid="{CFE03FCF-A4D8-435A-8A9B-0544466F5A93}" action="delete"/>
  <rcv guid="{CFE03FCF-A4D8-435A-8A9B-0544466F5A93}" action="add"/>
</revisions>
</file>

<file path=xl/revisions/revisionLog19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7" sId="1">
    <oc r="G101">
      <v>766470</v>
    </oc>
    <nc r="G101">
      <v>744970</v>
    </nc>
  </rcc>
</revisions>
</file>

<file path=xl/revisions/revisionLog19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8" sId="1">
    <oc r="G16">
      <v>503638</v>
    </oc>
    <nc r="G16">
      <v>538638</v>
    </nc>
  </rcc>
</revisions>
</file>

<file path=xl/revisions/revisionLog19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9" sId="1">
    <oc r="E119">
      <v>123978</v>
    </oc>
    <nc r="E119">
      <v>124356</v>
    </nc>
  </rcc>
  <rcc rId="8800" sId="1">
    <oc r="F119">
      <v>29946</v>
    </oc>
    <nc r="F119">
      <v>30035</v>
    </nc>
  </rcc>
  <rcv guid="{CFE03FCF-A4D8-435A-8A9B-0544466F5A93}" action="delete"/>
  <rcv guid="{CFE03FCF-A4D8-435A-8A9B-0544466F5A93}" action="add"/>
</revisions>
</file>

<file path=xl/revisions/revisionLog19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1" sId="1">
    <oc r="E142">
      <v>30430</v>
    </oc>
    <nc r="E142">
      <v>32530</v>
    </nc>
  </rcc>
  <rcc rId="8802" sId="1">
    <oc r="F142">
      <v>7178</v>
    </oc>
    <nc r="F142">
      <v>7674</v>
    </nc>
  </rcc>
  <rcc rId="8803" sId="1">
    <oc r="E143">
      <v>62077</v>
    </oc>
    <nc r="E143">
      <v>72787</v>
    </nc>
  </rcc>
  <rcc rId="8804" sId="1">
    <oc r="F143">
      <v>14944</v>
    </oc>
    <nc r="F143">
      <v>17471</v>
    </nc>
  </rcc>
</revisions>
</file>

<file path=xl/revisions/revisionLog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8" sId="1">
    <oc r="C129">
      <v>278660</v>
    </oc>
    <nc r="C129">
      <v>235616</v>
    </nc>
  </rcc>
  <rcc rId="1519" sId="1">
    <oc r="C132">
      <v>67363</v>
    </oc>
    <nc r="C132">
      <v>62548</v>
    </nc>
  </rcc>
  <rcc rId="1520" sId="1">
    <oc r="C137">
      <v>192215</v>
    </oc>
    <nc r="C137">
      <v>184779</v>
    </nc>
  </rcc>
  <rcc rId="1521" sId="1">
    <oc r="C130">
      <v>4970</v>
    </oc>
    <nc r="C130">
      <v>4958</v>
    </nc>
  </rcc>
</revisions>
</file>

<file path=xl/revisions/revisionLog19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5" sId="1">
    <oc r="J224">
      <f>'V:\Finanses\BUDZETS_2021\BUDZETS_2021\[Pamatbudzeta_ienemumi 1 pielik _2021.xls]Sheet1'!$C$20+'V:\Finanses\BUDZETS_2021\BUDZETS_2021\[Pamatbudzeta_ienemumi 1 pielik _2021.xls]Sheet1'!$C$114</f>
    </oc>
    <nc r="J224">
      <f>'V:\Finanses\BUDZETS_2021\BUDZETS_2021\[Pamatbudzeta_ienemumi 1 pielik _2021.xls]Sheet1'!$C$20+'V:\Finanses\BUDZETS_2021\BUDZETS_2021\[Pamatbudzeta_ienemumi 1 pielik _2021.xls]Sheet1'!$C$114</f>
    </nc>
  </rcc>
  <rcv guid="{CFE03FCF-A4D8-435A-8A9B-0544466F5A93}" action="delete"/>
  <rcv guid="{CFE03FCF-A4D8-435A-8A9B-0544466F5A93}" action="add"/>
</revisions>
</file>

<file path=xl/revisions/revisionLog19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6" sId="1">
    <oc r="E141">
      <v>157850</v>
    </oc>
    <nc r="E141">
      <v>168561</v>
    </nc>
  </rcc>
  <rcc rId="8807" sId="1">
    <oc r="F141">
      <v>38526</v>
    </oc>
    <nc r="F141">
      <v>41053</v>
    </nc>
  </rcc>
  <rcv guid="{CFE03FCF-A4D8-435A-8A9B-0544466F5A93}" action="delete"/>
  <rcv guid="{CFE03FCF-A4D8-435A-8A9B-0544466F5A93}" action="add"/>
</revisions>
</file>

<file path=xl/revisions/revisionLog19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8" sId="1">
    <oc r="J224">
      <f>'V:\Finanses\BUDZETS_2021\BUDZETS_2021\[Pamatbudzeta_ienemumi 1 pielik _2021.xls]Sheet1'!$C$20+'V:\Finanses\BUDZETS_2021\BUDZETS_2021\[Pamatbudzeta_ienemumi 1 pielik _2021.xls]Sheet1'!$C$114</f>
    </oc>
    <nc r="J224">
      <f>'V:\Finanses\BUDZETS_2021\BUDZETS_2021\[Pamatbudzeta_ienemumi 1 pielik _2021.xls]Sheet1'!$C$20+'V:\Finanses\BUDZETS_2021\BUDZETS_2021\[Pamatbudzeta_ienemumi 1 pielik _2021.xls]Sheet1'!$C$114</f>
    </nc>
  </rcc>
  <rcv guid="{CFE03FCF-A4D8-435A-8A9B-0544466F5A93}" action="delete"/>
  <rcv guid="{CFE03FCF-A4D8-435A-8A9B-0544466F5A93}" action="add"/>
</revisions>
</file>

<file path=xl/revisions/revisionLog19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09" sId="1">
    <oc r="E167">
      <v>108636</v>
    </oc>
    <nc r="E167">
      <v>305975</v>
    </nc>
  </rcc>
  <rcc rId="8810" sId="1">
    <oc r="F167">
      <v>26378</v>
    </oc>
    <nc r="F167">
      <v>72931</v>
    </nc>
  </rcc>
  <rcc rId="8811" sId="1">
    <oc r="E168">
      <v>95155</v>
    </oc>
    <nc r="E168">
      <v>127619</v>
    </nc>
  </rcc>
  <rcc rId="8812" sId="1">
    <oc r="F168">
      <v>23503</v>
    </oc>
    <nc r="F168">
      <v>31911</v>
    </nc>
  </rcc>
</revisions>
</file>

<file path=xl/revisions/revisionLog19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3" sId="1">
    <oc r="G101">
      <v>744970</v>
    </oc>
    <nc r="G101"/>
  </rcc>
</revisions>
</file>

<file path=xl/revisions/revisionLog19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4" sId="1">
    <oc r="G16">
      <v>538638</v>
    </oc>
    <nc r="G16">
      <v>583638</v>
    </nc>
  </rcc>
  <rcc rId="8815" sId="1">
    <oc r="G29">
      <v>33900</v>
    </oc>
    <nc r="G29">
      <v>69900</v>
    </nc>
  </rcc>
  <rcc rId="8816" sId="1">
    <oc r="G65">
      <v>38223</v>
    </oc>
    <nc r="G65">
      <v>49723</v>
    </nc>
  </rcc>
  <rcc rId="8817" sId="1">
    <oc r="G69">
      <v>15798</v>
    </oc>
    <nc r="G69">
      <v>17298</v>
    </nc>
  </rcc>
  <rcc rId="8818" sId="1">
    <oc r="G24">
      <v>28685</v>
    </oc>
    <nc r="G24">
      <v>34685</v>
    </nc>
  </rcc>
  <rcc rId="8819" sId="1">
    <oc r="G37">
      <v>1640</v>
    </oc>
    <nc r="G37">
      <v>21640</v>
    </nc>
  </rcc>
  <rcc rId="8820" sId="1">
    <oc r="G19">
      <v>15090</v>
    </oc>
    <nc r="G19">
      <v>19090</v>
    </nc>
  </rcc>
  <rcc rId="8821" sId="1">
    <oc r="G68">
      <v>7520</v>
    </oc>
    <nc r="G68">
      <v>21020</v>
    </nc>
  </rcc>
  <rcc rId="8822" sId="1">
    <oc r="G112">
      <v>174363</v>
    </oc>
    <nc r="G112">
      <v>200463</v>
    </nc>
  </rcc>
  <rcc rId="8823" sId="1">
    <oc r="G131">
      <v>43920</v>
    </oc>
    <nc r="G131">
      <v>50720</v>
    </nc>
  </rcc>
  <rcc rId="8824" sId="1">
    <oc r="G133">
      <v>78118</v>
    </oc>
    <nc r="G133">
      <v>94118</v>
    </nc>
  </rcc>
  <rcc rId="8825" sId="1">
    <oc r="G136">
      <v>54767</v>
    </oc>
    <nc r="G136">
      <v>57267</v>
    </nc>
  </rcc>
  <rcv guid="{CFE03FCF-A4D8-435A-8A9B-0544466F5A93}" action="delete"/>
  <rcv guid="{CFE03FCF-A4D8-435A-8A9B-0544466F5A93}" action="add"/>
</revisions>
</file>

<file path=xl/revisions/revisionLog19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2" sId="1">
    <oc r="C138">
      <v>90234</v>
    </oc>
    <nc r="C138">
      <v>86476</v>
    </nc>
  </rcc>
  <rcc rId="1523" sId="1">
    <oc r="C134">
      <v>0</v>
    </oc>
    <nc r="C134">
      <v>43044</v>
    </nc>
  </rcc>
  <rcc rId="1524" sId="1">
    <oc r="C132">
      <v>62548</v>
    </oc>
    <nc r="C132">
      <v>67363</v>
    </nc>
  </rcc>
  <rcc rId="1525" sId="1">
    <oc r="C140">
      <v>110360</v>
    </oc>
    <nc r="C140">
      <v>108072</v>
    </nc>
  </rcc>
  <rcc rId="1526" sId="1">
    <oc r="C126">
      <f>SUM(C127:C133)</f>
    </oc>
    <nc r="C126">
      <f>SUM(C127:C134)</f>
    </nc>
  </rcc>
</revisions>
</file>

<file path=xl/revisions/revisionLog19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26" sId="1">
    <oc r="G148">
      <v>222730</v>
    </oc>
    <nc r="G148">
      <v>226200</v>
    </nc>
  </rcc>
</revisions>
</file>

<file path=xl/revisions/revisionLog19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27" sId="1">
    <oc r="G149">
      <v>141377</v>
    </oc>
    <nc r="G149">
      <v>295377</v>
    </nc>
  </rcc>
  <rcc rId="8828" sId="1">
    <oc r="G150">
      <v>114175</v>
    </oc>
    <nc r="G150">
      <v>123175</v>
    </nc>
  </rcc>
  <rcc rId="8829" sId="1">
    <oc r="G155">
      <v>46904</v>
    </oc>
    <nc r="G155">
      <v>55404</v>
    </nc>
  </rcc>
  <rcc rId="8830" sId="1">
    <oc r="G151">
      <v>70173</v>
    </oc>
    <nc r="G151">
      <v>97173</v>
    </nc>
  </rcc>
  <rcc rId="8831" sId="1">
    <oc r="G152">
      <v>72380</v>
    </oc>
    <nc r="G152">
      <v>81380</v>
    </nc>
  </rcc>
  <rcc rId="8832" sId="1">
    <oc r="G156">
      <v>206494</v>
    </oc>
    <nc r="G156">
      <v>229394</v>
    </nc>
  </rcc>
  <rcc rId="8833" sId="1">
    <oc r="G157">
      <v>366390</v>
    </oc>
    <nc r="G157">
      <v>396390</v>
    </nc>
  </rcc>
  <rcc rId="8834" sId="1">
    <oc r="G158">
      <v>148988</v>
    </oc>
    <nc r="G158">
      <v>152988</v>
    </nc>
  </rcc>
  <rcc rId="8835" sId="1">
    <oc r="G168">
      <v>43180</v>
    </oc>
    <nc r="G168">
      <v>57180</v>
    </nc>
  </rcc>
  <rcc rId="8836" sId="1">
    <oc r="G154">
      <v>61880</v>
    </oc>
    <nc r="G154">
      <v>181880</v>
    </nc>
  </rcc>
  <rcc rId="8837" sId="1">
    <oc r="G160">
      <v>61672</v>
    </oc>
    <nc r="G160">
      <v>74772</v>
    </nc>
  </rcc>
  <rcc rId="8838" sId="1">
    <oc r="G162">
      <v>146550</v>
    </oc>
    <nc r="G162">
      <v>158550</v>
    </nc>
  </rcc>
  <rcc rId="8839" sId="1">
    <oc r="G163">
      <v>90172</v>
    </oc>
    <nc r="G163">
      <v>101172</v>
    </nc>
  </rcc>
  <rcc rId="8840" sId="1">
    <oc r="G164">
      <v>76059</v>
    </oc>
    <nc r="G164">
      <v>98059</v>
    </nc>
  </rcc>
  <rcc rId="8841" sId="1">
    <oc r="G171">
      <v>40285</v>
    </oc>
    <nc r="G171">
      <v>49385</v>
    </nc>
  </rcc>
</revisions>
</file>

<file path=xl/revisions/revisionLog19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2" sId="1">
    <oc r="J165">
      <v>2500</v>
    </oc>
    <nc r="J165">
      <v>72500</v>
    </nc>
  </rcc>
</revisions>
</file>

<file path=xl/revisions/revisionLog19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3" sId="1">
    <oc r="G200">
      <v>71441</v>
    </oc>
    <nc r="G200">
      <v>74441</v>
    </nc>
  </rcc>
  <rcc rId="8844" sId="1">
    <oc r="G201">
      <v>32621</v>
    </oc>
    <nc r="G201">
      <v>40621</v>
    </nc>
  </rcc>
  <rcc rId="8845" sId="1">
    <oc r="G202">
      <v>79751</v>
    </oc>
    <nc r="G202">
      <v>84751</v>
    </nc>
  </rcc>
  <rcc rId="8846" sId="1">
    <oc r="G205">
      <v>25868</v>
    </oc>
    <nc r="G205">
      <v>60868</v>
    </nc>
  </rcc>
  <rcc rId="8847" sId="1">
    <oc r="G159">
      <v>55865</v>
    </oc>
    <nc r="G159">
      <v>57865</v>
    </nc>
  </rcc>
</revisions>
</file>

<file path=xl/revisions/revisionLog19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8" sId="1">
    <oc r="G16">
      <v>583638</v>
    </oc>
    <nc r="G16">
      <v>547638</v>
    </nc>
  </rcc>
</revisions>
</file>

<file path=xl/revisions/revisionLog19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49" sId="1">
    <oc r="G154">
      <v>181880</v>
    </oc>
    <nc r="G154">
      <v>157880</v>
    </nc>
  </rcc>
  <rcc rId="8850" sId="1">
    <oc r="G37">
      <v>21640</v>
    </oc>
    <nc r="G37">
      <v>32926</v>
    </nc>
  </rcc>
</revisions>
</file>

<file path=xl/revisions/revisionLog19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1" sId="1">
    <oc r="E171">
      <v>181502</v>
    </oc>
    <nc r="E171">
      <v>181742</v>
    </nc>
  </rcc>
  <rcc rId="8852" sId="1">
    <oc r="F171">
      <v>42817</v>
    </oc>
    <nc r="F171">
      <v>42874</v>
    </nc>
  </rcc>
</revisions>
</file>

<file path=xl/revisions/revisionLog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7" sId="1">
    <oc r="C192">
      <v>163030</v>
    </oc>
    <nc r="C192">
      <v>120161</v>
    </nc>
  </rcc>
  <rcc rId="1528" sId="1">
    <oc r="C199">
      <v>15000</v>
    </oc>
    <nc r="C199">
      <v>14373</v>
    </nc>
  </rcc>
</revisions>
</file>

<file path=xl/revisions/revisionLog19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3" sId="1">
    <oc r="E169">
      <v>140439</v>
    </oc>
    <nc r="E169">
      <v>144666</v>
    </nc>
  </rcc>
  <rcc rId="8854" sId="1">
    <oc r="F169">
      <v>33630</v>
    </oc>
    <nc r="F169">
      <v>34628</v>
    </nc>
  </rcc>
</revisions>
</file>

<file path=xl/revisions/revisionLog19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5" sId="1">
    <oc r="J34">
      <v>8640</v>
    </oc>
    <nc r="J34">
      <v>2640</v>
    </nc>
  </rcc>
  <rcc rId="8856" sId="1">
    <oc r="G34">
      <v>44539</v>
    </oc>
    <nc r="G34">
      <v>50539</v>
    </nc>
  </rcc>
  <rcv guid="{CFE03FCF-A4D8-435A-8A9B-0544466F5A93}" action="delete"/>
  <rcv guid="{CFE03FCF-A4D8-435A-8A9B-0544466F5A93}" action="add"/>
</revisions>
</file>

<file path=xl/revisions/revisionLog19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7" sId="1" numFmtId="4">
    <oc r="L41">
      <v>300</v>
    </oc>
    <nc r="L41"/>
  </rcc>
  <rcv guid="{CFE03FCF-A4D8-435A-8A9B-0544466F5A93}" action="delete"/>
  <rcv guid="{CFE03FCF-A4D8-435A-8A9B-0544466F5A93}" action="add"/>
</revisions>
</file>

<file path=xl/revisions/revisionLog19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8" sId="1">
    <nc r="G101">
      <v>12839</v>
    </nc>
  </rcc>
</revisions>
</file>

<file path=xl/revisions/revisionLog19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9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59" sId="1">
    <oc r="G101">
      <v>12839</v>
    </oc>
    <nc r="G101">
      <v>12539</v>
    </nc>
  </rcc>
  <rcc rId="8860" sId="1">
    <oc r="F38">
      <v>28796</v>
    </oc>
    <nc r="F38">
      <v>29096</v>
    </nc>
  </rcc>
  <rcv guid="{CFE03FCF-A4D8-435A-8A9B-0544466F5A93}" action="delete"/>
  <rcv guid="{CFE03FCF-A4D8-435A-8A9B-0544466F5A93}" action="add"/>
</revisions>
</file>

<file path=xl/revisions/revisionLog19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1" sId="1">
    <oc r="E160">
      <v>173926</v>
    </oc>
    <nc r="E160">
      <v>174755</v>
    </nc>
  </rcc>
  <rcc rId="8862" sId="1">
    <oc r="F160">
      <v>41529</v>
    </oc>
    <nc r="F160">
      <v>41724</v>
    </nc>
  </rcc>
  <rcv guid="{CFE03FCF-A4D8-435A-8A9B-0544466F5A93}" action="delete"/>
  <rcv guid="{CFE03FCF-A4D8-435A-8A9B-0544466F5A93}" action="add"/>
</revisions>
</file>

<file path=xl/revisions/revisionLog19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3" sId="1">
    <oc r="G101">
      <v>12539</v>
    </oc>
    <nc r="G101">
      <v>11515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D194">
      <f>'\\DC1\Finanses\[Ienemumi 1 pielik 2016_2017.xls]Sheet1'!$C$113</f>
    </nc>
  </rcc>
  <rcc rId="2" sId="1">
    <nc r="D196">
      <f>D194-D193</f>
    </nc>
  </rcc>
  <rfmt sheetId="1" sqref="D196" start="0" length="2147483647">
    <dxf>
      <font>
        <color rgb="FFFF0000"/>
        <family val="1"/>
        <charset val="186"/>
      </font>
    </dxf>
  </rfmt>
  <rcv guid="{3A56BBDD-68CD-4AEA-B9E4-12391459D4C4}" action="delete"/>
  <rdn rId="0" localSheetId="1" customView="1" name="Z_3A56BBDD_68CD_4AEA_B9E4_12391459D4C4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3A56BBDD-68CD-4AEA-B9E4-12391459D4C4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CFE03FCF-A4D8-435A-8A9B-0544466F5A93}" action="add"/>
</revisions>
</file>

<file path=xl/revisions/revisionLog2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29" sId="1">
    <oc r="C189">
      <v>4296</v>
    </oc>
    <nc r="C189">
      <v>2391</v>
    </nc>
  </rcc>
</revisions>
</file>

<file path=xl/revisions/revisionLog20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4" sId="1">
    <oc r="F171">
      <v>42874</v>
    </oc>
    <nc r="F171">
      <v>43674</v>
    </nc>
  </rcc>
  <rcv guid="{CFE03FCF-A4D8-435A-8A9B-0544466F5A93}" action="delete"/>
  <rcv guid="{CFE03FCF-A4D8-435A-8A9B-0544466F5A93}" action="add"/>
</revisions>
</file>

<file path=xl/revisions/revisionLog20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5" sId="1">
    <oc r="G101">
      <v>11515</v>
    </oc>
    <nc r="G101">
      <v>10715</v>
    </nc>
  </rcc>
</revisions>
</file>

<file path=xl/revisions/revisionLog20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6" sId="1">
    <oc r="E169">
      <v>144666</v>
    </oc>
    <nc r="E169">
      <v>278680</v>
    </nc>
  </rcc>
  <rcc rId="8867" sId="1">
    <oc r="F169">
      <v>34628</v>
    </oc>
    <nc r="F169">
      <v>66242</v>
    </nc>
  </rcc>
  <rcv guid="{CFE03FCF-A4D8-435A-8A9B-0544466F5A93}" action="delete"/>
  <rcv guid="{CFE03FCF-A4D8-435A-8A9B-0544466F5A93}" action="add"/>
</revisions>
</file>

<file path=xl/revisions/revisionLog20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68" sId="1">
    <oc r="G164">
      <v>98059</v>
    </oc>
    <nc r="G164">
      <v>99618</v>
    </nc>
  </rcc>
  <rcc rId="8869" sId="1">
    <oc r="J164">
      <v>5000</v>
    </oc>
    <nc r="J164">
      <v>5858</v>
    </nc>
  </rcc>
  <rcc rId="8870" sId="1">
    <oc r="G162">
      <v>158550</v>
    </oc>
    <nc r="G162">
      <v>160872</v>
    </nc>
  </rcc>
  <rcc rId="8871" sId="1">
    <oc r="J162">
      <v>4950</v>
    </oc>
    <nc r="J162">
      <v>6052</v>
    </nc>
  </rcc>
  <rcc rId="8872" sId="1">
    <oc r="G159">
      <v>57865</v>
    </oc>
    <nc r="G159">
      <v>58541</v>
    </nc>
  </rcc>
  <rcc rId="8873" sId="1">
    <oc r="J159">
      <v>2653</v>
    </oc>
    <nc r="J159">
      <v>3051</v>
    </nc>
  </rcc>
  <rcc rId="8874" sId="1">
    <oc r="G163">
      <v>101172</v>
    </oc>
    <nc r="G163">
      <v>102775</v>
    </nc>
  </rcc>
  <rcc rId="8875" sId="1">
    <oc r="J163">
      <v>4700</v>
    </oc>
    <nc r="J163">
      <v>5603</v>
    </nc>
  </rcc>
  <rcv guid="{CFE03FCF-A4D8-435A-8A9B-0544466F5A93}" action="delete"/>
  <rcv guid="{CFE03FCF-A4D8-435A-8A9B-0544466F5A93}" action="add"/>
</revisions>
</file>

<file path=xl/revisions/revisionLog20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6" sId="1">
    <oc r="G153">
      <v>50401</v>
    </oc>
    <nc r="G153">
      <v>50961</v>
    </nc>
  </rcc>
</revisions>
</file>

<file path=xl/revisions/revisionLog2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0" sId="1">
    <oc r="C193">
      <v>150084</v>
    </oc>
    <nc r="C193">
      <v>153067</v>
    </nc>
  </rcc>
  <rcc rId="1531" sId="1">
    <oc r="C198">
      <v>220000</v>
    </oc>
    <nc r="C198">
      <v>136129</v>
    </nc>
  </rcc>
  <rcc rId="1532" sId="1">
    <oc r="C197">
      <v>20000</v>
    </oc>
    <nc r="C197">
      <v>18903</v>
    </nc>
  </rcc>
</revisions>
</file>

<file path=xl/revisions/revisionLog20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77" sId="1">
    <oc r="G154">
      <v>157880</v>
    </oc>
    <nc r="G154">
      <v>158372</v>
    </nc>
  </rcc>
  <rcc rId="8878" sId="1">
    <oc r="G152">
      <v>81380</v>
    </oc>
    <nc r="G152">
      <v>82231</v>
    </nc>
  </rcc>
  <rcc rId="8879" sId="1">
    <oc r="G150">
      <v>123175</v>
    </oc>
    <nc r="G150">
      <v>124987</v>
    </nc>
  </rcc>
  <rcc rId="8880" sId="1">
    <oc r="G148">
      <v>226200</v>
    </oc>
    <nc r="G148">
      <v>227990</v>
    </nc>
  </rcc>
  <rcc rId="8881" sId="1">
    <oc r="G149">
      <v>295377</v>
    </oc>
    <nc r="G149">
      <v>297256</v>
    </nc>
  </rcc>
  <rcc rId="8882" sId="1">
    <oc r="G151">
      <v>97173</v>
    </oc>
    <nc r="G151">
      <v>97800</v>
    </nc>
  </rcc>
  <rcc rId="8883" sId="1">
    <oc r="G155">
      <v>55404</v>
    </oc>
    <nc r="G155">
      <v>56613</v>
    </nc>
  </rcc>
  <rcc rId="8884" sId="1">
    <oc r="G156">
      <v>229394</v>
    </oc>
    <nc r="G156">
      <v>234572</v>
    </nc>
  </rcc>
  <rcc rId="8885" sId="1">
    <oc r="J156">
      <v>23558</v>
    </oc>
    <nc r="J156">
      <v>27063</v>
    </nc>
  </rcc>
  <rcc rId="8886" sId="1">
    <oc r="G157">
      <v>396390</v>
    </oc>
    <nc r="G157">
      <v>406598</v>
    </nc>
  </rcc>
  <rcc rId="8887" sId="1">
    <oc r="J157">
      <v>30999</v>
    </oc>
    <nc r="J157">
      <v>37910</v>
    </nc>
  </rcc>
  <rcc rId="8888" sId="1">
    <oc r="G166">
      <v>187060</v>
    </oc>
    <nc r="G166">
      <v>188889</v>
    </nc>
  </rcc>
  <rcc rId="8889" sId="1">
    <oc r="J166">
      <v>26000</v>
    </oc>
    <nc r="J166">
      <v>27238</v>
    </nc>
  </rcc>
  <rcc rId="8890" sId="1">
    <oc r="G160">
      <v>74772</v>
    </oc>
    <nc r="G160">
      <v>76147</v>
    </nc>
  </rcc>
  <rcc rId="8891" sId="1">
    <oc r="J160">
      <v>10453</v>
    </oc>
    <nc r="J160">
      <v>11384</v>
    </nc>
  </rcc>
  <rcc rId="8892" sId="1">
    <oc r="G158">
      <v>152988</v>
    </oc>
    <nc r="G158">
      <v>157273</v>
    </nc>
  </rcc>
  <rcc rId="8893" sId="1">
    <oc r="J158">
      <v>41700</v>
    </oc>
    <nc r="J158">
      <v>44600</v>
    </nc>
  </rcc>
</revisions>
</file>

<file path=xl/revisions/revisionLog20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4" sId="1">
    <oc r="G28">
      <v>11085</v>
    </oc>
    <nc r="G28">
      <v>13485</v>
    </nc>
  </rcc>
</revisions>
</file>

<file path=xl/revisions/revisionLog20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5" sId="1">
    <oc r="J16">
      <v>76320</v>
    </oc>
    <nc r="J16">
      <v>82320</v>
    </nc>
  </rcc>
</revisions>
</file>

<file path=xl/revisions/revisionLog20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6" sId="1">
    <oc r="G16">
      <v>547638</v>
    </oc>
    <nc r="G16">
      <v>547758</v>
    </nc>
  </rcc>
</revisions>
</file>

<file path=xl/revisions/revisionLog20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7" sId="1">
    <oc r="G101">
      <v>10715</v>
    </oc>
    <nc r="G101">
      <v>2195</v>
    </nc>
  </rcc>
</revisions>
</file>

<file path=xl/revisions/revisionLog20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98" sId="1">
    <nc r="H96">
      <v>2195</v>
    </nc>
  </rcc>
  <rcc rId="8899" sId="1">
    <oc r="G101">
      <v>2195</v>
    </oc>
    <nc r="G101"/>
  </rcc>
  <rfmt sheetId="1" sqref="B99:I101" start="0" length="2147483647">
    <dxf>
      <font>
        <color auto="1"/>
      </font>
    </dxf>
  </rfmt>
  <rfmt sheetId="1" sqref="B96:I99" start="0" length="2147483647">
    <dxf>
      <font>
        <color auto="1"/>
      </font>
    </dxf>
  </rfmt>
  <rfmt sheetId="1" sqref="B89:I96" start="0" length="2147483647">
    <dxf>
      <font>
        <color auto="1"/>
      </font>
    </dxf>
  </rfmt>
  <rfmt sheetId="1" sqref="B89:I96">
    <dxf>
      <fill>
        <patternFill patternType="none">
          <bgColor auto="1"/>
        </patternFill>
      </fill>
    </dxf>
  </rfmt>
  <rfmt sheetId="1" sqref="B72:M77" start="0" length="2147483647">
    <dxf>
      <font>
        <color auto="1"/>
      </font>
    </dxf>
  </rfmt>
  <rfmt sheetId="1" sqref="B50:G50" start="0" length="2147483647">
    <dxf>
      <font>
        <color auto="1"/>
      </font>
    </dxf>
  </rfmt>
  <rfmt sheetId="1" sqref="B34:K36" start="0" length="2147483647">
    <dxf>
      <font>
        <color auto="1"/>
      </font>
    </dxf>
  </rfmt>
  <rfmt sheetId="1" sqref="B15:J20" start="0" length="2147483647">
    <dxf>
      <font>
        <color auto="1"/>
      </font>
    </dxf>
  </rfmt>
</revisions>
</file>

<file path=xl/revisions/revisionLog20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83:J183" start="0" length="2147483647">
    <dxf>
      <font>
        <color auto="1"/>
      </font>
    </dxf>
  </rfmt>
  <rfmt sheetId="1" sqref="C189:H192" start="0" length="2147483647">
    <dxf>
      <font>
        <color auto="1"/>
      </font>
    </dxf>
  </rfmt>
</revisions>
</file>

<file path=xl/revisions/revisionLog20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00:H208" start="0" length="2147483647">
    <dxf>
      <font>
        <color auto="1"/>
      </font>
    </dxf>
  </rfmt>
  <rfmt sheetId="1" sqref="B213:J218" start="0" length="2147483647">
    <dxf>
      <font>
        <color auto="1"/>
      </font>
    </dxf>
  </rfmt>
  <rfmt sheetId="1" sqref="C221:C223" start="0" length="2147483647">
    <dxf>
      <font>
        <color auto="1"/>
      </font>
    </dxf>
  </rfmt>
</revisions>
</file>

<file path=xl/revisions/revisionLog20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79:G181" start="0" length="2147483647">
    <dxf>
      <font>
        <color auto="1"/>
      </font>
    </dxf>
  </rfmt>
</revisions>
</file>

<file path=xl/revisions/revisionLog20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33" sId="1">
    <oc r="C187">
      <v>143609</v>
    </oc>
    <nc r="C187">
      <v>112276</v>
    </nc>
  </rcc>
  <rcc rId="1534" sId="1">
    <oc r="C186">
      <v>286296</v>
    </oc>
    <nc r="C186">
      <v>260392</v>
    </nc>
  </rcc>
  <rcc rId="1535" sId="1">
    <oc r="C190">
      <v>74649</v>
    </oc>
    <nc r="C190">
      <v>67311</v>
    </nc>
  </rcc>
  <rcc rId="1536" sId="1">
    <oc r="C191">
      <v>222414</v>
    </oc>
    <nc r="C191">
      <v>125611</v>
    </nc>
  </rcc>
  <rcc rId="1537" sId="1">
    <oc r="C188">
      <v>482076</v>
    </oc>
    <nc r="C188">
      <v>425455</v>
    </nc>
  </rcc>
  <rcc rId="1538" sId="1">
    <nc r="C200">
      <v>6271</v>
    </nc>
  </rcc>
  <rcc rId="1539" sId="1">
    <oc r="C196">
      <v>40650</v>
    </oc>
    <nc r="C196">
      <v>27640</v>
    </nc>
  </rcc>
  <rcc rId="1540" sId="1">
    <oc r="C194">
      <v>3774</v>
    </oc>
    <nc r="C194">
      <v>1441</v>
    </nc>
  </rcc>
</revisions>
</file>

<file path=xl/revisions/revisionLog20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0" sId="1">
    <oc r="G151">
      <v>97800</v>
    </oc>
    <nc r="G151">
      <v>94300</v>
    </nc>
  </rcc>
  <rcc rId="8901" sId="1">
    <oc r="G169">
      <v>158375</v>
    </oc>
    <nc r="G169">
      <v>165375</v>
    </nc>
  </rcc>
  <rcc rId="8902" sId="1">
    <oc r="G171">
      <v>49385</v>
    </oc>
    <nc r="G171">
      <v>45885</v>
    </nc>
  </rcc>
  <rcv guid="{CFE03FCF-A4D8-435A-8A9B-0544466F5A93}" action="delete"/>
  <rcv guid="{CFE03FCF-A4D8-435A-8A9B-0544466F5A93}" action="add"/>
</revisions>
</file>

<file path=xl/revisions/revisionLog20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3" sId="1">
    <oc r="H96">
      <v>2195</v>
    </oc>
    <nc r="H96">
      <v>13695</v>
    </nc>
  </rcc>
</revisions>
</file>

<file path=xl/revisions/revisionLog20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4" sId="1">
    <oc r="G65">
      <v>49723</v>
    </oc>
    <nc r="G65">
      <v>38223</v>
    </nc>
  </rcc>
</revisions>
</file>

<file path=xl/revisions/revisionLog20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05" sId="1">
    <oc r="M5" t="inlineStr">
      <is>
        <t>saistošajiem noteikumiem Nr.3</t>
      </is>
    </oc>
    <nc r="M5" t="inlineStr">
      <is>
        <t>saistošajiem noteikumiem Nr.1</t>
      </is>
    </nc>
  </rcc>
  <rfmt sheetId="1" sqref="M5">
    <dxf>
      <fill>
        <patternFill>
          <bgColor theme="0"/>
        </patternFill>
      </fill>
    </dxf>
  </rfmt>
  <rcc rId="8906" sId="1">
    <oc r="J224">
      <f>'V:\Finanses\BUDZETS_2021\BUDZETS_2021\[Pamatbudzeta_ienemumi 1 pielik _2021.xls]Sheet1'!$C$20+'V:\Finanses\BUDZETS_2021\BUDZETS_2021\[Pamatbudzeta_ienemumi 1 pielik _2021.xls]Sheet1'!$C$114</f>
    </oc>
    <nc r="J224"/>
  </rcc>
  <rcc rId="8907" sId="1">
    <oc r="J225">
      <f>C219-C221-C222-C223-C224</f>
    </oc>
    <nc r="J225"/>
  </rcc>
  <rcc rId="8908" sId="1">
    <oc r="J226">
      <f>J224-J225</f>
    </oc>
    <nc r="J226"/>
  </rcc>
  <rcv guid="{3A56BBDD-68CD-4AEA-B9E4-12391459D4C4}" action="delete"/>
  <rdn rId="0" localSheetId="1" customView="1" name="Z_3A56BBDD_68CD_4AEA_B9E4_12391459D4C4_.wvu.Rows" hidden="1" oldHidden="1">
    <formula>Sheet1!$74:$74,Sheet1!$96:$96,Sheet1!$99:$99,Sheet1!$172:$174,Sheet1!$190:$191</formula>
    <oldFormula>Sheet1!$74:$74,Sheet1!$96:$96,Sheet1!$99:$99,Sheet1!$172:$174,Sheet1!$190:$191</oldFormula>
  </rdn>
  <rcv guid="{3A56BBDD-68CD-4AEA-B9E4-12391459D4C4}" action="add"/>
</revisions>
</file>

<file path=xl/revisions/revisionLog20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1" sId="1">
    <nc r="C201">
      <v>4380</v>
    </nc>
  </rcc>
  <rcc rId="1542" sId="1">
    <oc r="C191">
      <v>125611</v>
    </oc>
    <nc r="C191">
      <v>146733</v>
    </nc>
  </rcc>
</revisions>
</file>

<file path=xl/revisions/revisionLog20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10" sId="1">
    <oc r="B192" t="inlineStr">
      <is>
        <t>Projekts "TĀD tālāk kopā"</t>
      </is>
    </oc>
    <nc r="B192" t="inlineStr">
      <is>
        <t>Projekts "TAD tālāk kopā"</t>
      </is>
    </nc>
  </rcc>
  <rcv guid="{CFE03FCF-A4D8-435A-8A9B-0544466F5A93}" action="delete"/>
  <rcv guid="{CFE03FCF-A4D8-435A-8A9B-0544466F5A93}" action="add"/>
</revisions>
</file>

<file path=xl/revisions/revisionLog20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11" sId="1">
    <oc r="B78" t="inlineStr">
      <is>
        <t>Skeitparka izbūve Dobelē</t>
      </is>
    </oc>
    <nc r="B78" t="inlineStr">
      <is>
        <t>Velo trases Pamptreks izbūve Dobelē</t>
      </is>
    </nc>
  </rcc>
  <rcv guid="{CFE03FCF-A4D8-435A-8A9B-0544466F5A93}" action="delete"/>
  <rcv guid="{CFE03FCF-A4D8-435A-8A9B-0544466F5A93}" action="add"/>
</revisions>
</file>

<file path=xl/revisions/revisionLog20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12" sId="1">
    <oc r="B189" t="inlineStr">
      <is>
        <t>Bērupes ERASMUS projekts</t>
      </is>
    </oc>
    <nc r="B189" t="inlineStr">
      <is>
        <t>Bērzupes ERASMUS projekts</t>
      </is>
    </nc>
  </rcc>
  <rcv guid="{3A56BBDD-68CD-4AEA-B9E4-12391459D4C4}" action="delete"/>
  <rdn rId="0" localSheetId="1" customView="1" name="Z_3A56BBDD_68CD_4AEA_B9E4_12391459D4C4_.wvu.Rows" hidden="1" oldHidden="1">
    <formula>Sheet1!$74:$74,Sheet1!$96:$96,Sheet1!$99:$99,Sheet1!$172:$174,Sheet1!$190:$191</formula>
    <oldFormula>Sheet1!$74:$74,Sheet1!$96:$96,Sheet1!$99:$99,Sheet1!$172:$174,Sheet1!$190:$191</oldFormula>
  </rdn>
  <rcv guid="{3A56BBDD-68CD-4AEA-B9E4-12391459D4C4}" action="add"/>
</revisions>
</file>

<file path=xl/revisions/revisionLog20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3" sId="1">
    <oc r="C195">
      <v>587281</v>
    </oc>
    <nc r="C195">
      <v>230974</v>
    </nc>
  </rcc>
</revisions>
</file>

<file path=xl/revisions/revisionLog20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14" sId="1">
    <oc r="O96" t="inlineStr">
      <is>
        <t>5224-sign.Sporta centrs</t>
      </is>
    </oc>
    <nc r="O96"/>
  </rcc>
  <rcv guid="{CFE03FCF-A4D8-435A-8A9B-0544466F5A93}" action="delete"/>
  <rcv guid="{CFE03FCF-A4D8-435A-8A9B-0544466F5A93}" action="add"/>
</revisions>
</file>

<file path=xl/revisions/revisionLog20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915" sId="1" ref="A31:XFD31" action="insertRow">
    <undo index="8" exp="area" ref3D="1" dr="$A$190:$XFD$191" dn="Z_3A56BBDD_68CD_4AEA_B9E4_12391459D4C4_.wvu.Rows" sId="1"/>
    <undo index="6" exp="area" ref3D="1" dr="$A$172:$XFD$174" dn="Z_3A56BBDD_68CD_4AEA_B9E4_12391459D4C4_.wvu.Rows" sId="1"/>
    <undo index="4" exp="area" ref3D="1" dr="$A$99:$XFD$99" dn="Z_3A56BBDD_68CD_4AEA_B9E4_12391459D4C4_.wvu.Rows" sId="1"/>
    <undo index="2" exp="area" ref3D="1" dr="$A$96:$XFD$96" dn="Z_3A56BBDD_68CD_4AEA_B9E4_12391459D4C4_.wvu.Rows" sId="1"/>
    <undo index="1" exp="area" ref3D="1" dr="$A$74:$XFD$74" dn="Z_3A56BBDD_68CD_4AEA_B9E4_12391459D4C4_.wvu.Rows" sId="1"/>
  </rrc>
  <rcc rId="8916" sId="1">
    <nc r="A31" t="inlineStr">
      <is>
        <t>01.111</t>
      </is>
    </nc>
  </rcc>
  <rcc rId="8917" sId="1">
    <nc r="C31">
      <f>SUM(D31,G31,H31:M31)</f>
    </nc>
  </rcc>
  <rcc rId="8918" sId="1">
    <nc r="D31">
      <f>SUM(E31:F31)</f>
    </nc>
  </rcc>
  <rrc rId="8919" sId="1" ref="A32:XFD32" action="insertRow">
    <undo index="8" exp="area" ref3D="1" dr="$A$191:$XFD$192" dn="Z_3A56BBDD_68CD_4AEA_B9E4_12391459D4C4_.wvu.Rows" sId="1"/>
    <undo index="6" exp="area" ref3D="1" dr="$A$173:$XFD$175" dn="Z_3A56BBDD_68CD_4AEA_B9E4_12391459D4C4_.wvu.Rows" sId="1"/>
    <undo index="4" exp="area" ref3D="1" dr="$A$100:$XFD$100" dn="Z_3A56BBDD_68CD_4AEA_B9E4_12391459D4C4_.wvu.Rows" sId="1"/>
    <undo index="2" exp="area" ref3D="1" dr="$A$97:$XFD$97" dn="Z_3A56BBDD_68CD_4AEA_B9E4_12391459D4C4_.wvu.Rows" sId="1"/>
    <undo index="1" exp="area" ref3D="1" dr="$A$75:$XFD$75" dn="Z_3A56BBDD_68CD_4AEA_B9E4_12391459D4C4_.wvu.Rows" sId="1"/>
  </rrc>
  <rcc rId="8920" sId="1">
    <nc r="A32" t="inlineStr">
      <is>
        <t>01.111</t>
      </is>
    </nc>
  </rcc>
  <rcc rId="8921" sId="1">
    <nc r="C32">
      <f>SUM(D32,G32,H32:M32)</f>
    </nc>
  </rcc>
  <rcc rId="8922" sId="1">
    <nc r="D32">
      <f>SUM(E32:F32)</f>
    </nc>
  </rcc>
  <rrc rId="8923" sId="1" ref="A33:XFD33" action="insertRow">
    <undo index="8" exp="area" ref3D="1" dr="$A$192:$XFD$193" dn="Z_3A56BBDD_68CD_4AEA_B9E4_12391459D4C4_.wvu.Rows" sId="1"/>
    <undo index="6" exp="area" ref3D="1" dr="$A$174:$XFD$176" dn="Z_3A56BBDD_68CD_4AEA_B9E4_12391459D4C4_.wvu.Rows" sId="1"/>
    <undo index="4" exp="area" ref3D="1" dr="$A$101:$XFD$101" dn="Z_3A56BBDD_68CD_4AEA_B9E4_12391459D4C4_.wvu.Rows" sId="1"/>
    <undo index="2" exp="area" ref3D="1" dr="$A$98:$XFD$98" dn="Z_3A56BBDD_68CD_4AEA_B9E4_12391459D4C4_.wvu.Rows" sId="1"/>
    <undo index="1" exp="area" ref3D="1" dr="$A$76:$XFD$76" dn="Z_3A56BBDD_68CD_4AEA_B9E4_12391459D4C4_.wvu.Rows" sId="1"/>
  </rrc>
  <rcc rId="8924" sId="1">
    <nc r="A33" t="inlineStr">
      <is>
        <t>01.111</t>
      </is>
    </nc>
  </rcc>
  <rcc rId="8925" sId="1">
    <nc r="C33">
      <f>SUM(D33,G33,H33:M33)</f>
    </nc>
  </rcc>
  <rcc rId="8926" sId="1">
    <nc r="D33">
      <f>SUM(E33:F33)</f>
    </nc>
  </rcc>
  <rrc rId="8927" sId="1" ref="A34:XFD34" action="insertRow">
    <undo index="8" exp="area" ref3D="1" dr="$A$193:$XFD$194" dn="Z_3A56BBDD_68CD_4AEA_B9E4_12391459D4C4_.wvu.Rows" sId="1"/>
    <undo index="6" exp="area" ref3D="1" dr="$A$175:$XFD$177" dn="Z_3A56BBDD_68CD_4AEA_B9E4_12391459D4C4_.wvu.Rows" sId="1"/>
    <undo index="4" exp="area" ref3D="1" dr="$A$102:$XFD$102" dn="Z_3A56BBDD_68CD_4AEA_B9E4_12391459D4C4_.wvu.Rows" sId="1"/>
    <undo index="2" exp="area" ref3D="1" dr="$A$99:$XFD$99" dn="Z_3A56BBDD_68CD_4AEA_B9E4_12391459D4C4_.wvu.Rows" sId="1"/>
    <undo index="1" exp="area" ref3D="1" dr="$A$77:$XFD$77" dn="Z_3A56BBDD_68CD_4AEA_B9E4_12391459D4C4_.wvu.Rows" sId="1"/>
  </rrc>
  <rcc rId="8928" sId="1">
    <nc r="A34" t="inlineStr">
      <is>
        <t>01.111</t>
      </is>
    </nc>
  </rcc>
  <rcc rId="8929" sId="1">
    <nc r="B34" t="inlineStr">
      <is>
        <t>Vēlēšanu komisija</t>
      </is>
    </nc>
  </rcc>
  <rcc rId="8930" sId="1">
    <nc r="C34">
      <f>SUM(D34,G34,H34:M34)</f>
    </nc>
  </rcc>
  <rcc rId="8931" sId="1">
    <nc r="D34">
      <f>SUM(E34:F34)</f>
    </nc>
  </rcc>
  <rcc rId="8932" sId="1">
    <nc r="B31" t="inlineStr">
      <is>
        <t>Administrācija Tērvete</t>
      </is>
    </nc>
  </rcc>
  <rfmt sheetId="1" sqref="B31" start="0" length="2147483647">
    <dxf>
      <font>
        <color rgb="FFFF0000"/>
      </font>
    </dxf>
  </rfmt>
  <rcc rId="8933" sId="1">
    <nc r="B32" t="inlineStr">
      <is>
        <t>Klientu apkalpošanas centrs Tērvete</t>
      </is>
    </nc>
  </rcc>
  <rfmt sheetId="1" sqref="B32" start="0" length="2147483647">
    <dxf>
      <font>
        <color rgb="FFFF0000"/>
      </font>
    </dxf>
  </rfmt>
  <rcc rId="8934" sId="1">
    <nc r="B33" t="inlineStr">
      <is>
        <t>Augstkalnes pagasta pārvalde</t>
      </is>
    </nc>
  </rcc>
  <rfmt sheetId="1" sqref="B33" start="0" length="2147483647">
    <dxf>
      <font>
        <color rgb="FFFF0000"/>
      </font>
    </dxf>
  </rfmt>
</revisions>
</file>

<file path=xl/revisions/revisionLog20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935" sId="1" ref="A35:XFD35" action="insertRow">
    <undo index="8" exp="area" ref3D="1" dr="$A$194:$XFD$195" dn="Z_3A56BBDD_68CD_4AEA_B9E4_12391459D4C4_.wvu.Rows" sId="1"/>
    <undo index="6" exp="area" ref3D="1" dr="$A$176:$XFD$178" dn="Z_3A56BBDD_68CD_4AEA_B9E4_12391459D4C4_.wvu.Rows" sId="1"/>
    <undo index="4" exp="area" ref3D="1" dr="$A$103:$XFD$103" dn="Z_3A56BBDD_68CD_4AEA_B9E4_12391459D4C4_.wvu.Rows" sId="1"/>
    <undo index="2" exp="area" ref3D="1" dr="$A$100:$XFD$100" dn="Z_3A56BBDD_68CD_4AEA_B9E4_12391459D4C4_.wvu.Rows" sId="1"/>
    <undo index="1" exp="area" ref3D="1" dr="$A$78:$XFD$78" dn="Z_3A56BBDD_68CD_4AEA_B9E4_12391459D4C4_.wvu.Rows" sId="1"/>
  </rrc>
  <rcc rId="8936" sId="1">
    <nc r="A35" t="inlineStr">
      <is>
        <t>01.111</t>
      </is>
    </nc>
  </rcc>
  <rcc rId="8937" sId="1">
    <nc r="C35">
      <f>SUM(D35,G35,H35:M35)</f>
    </nc>
  </rcc>
  <rcc rId="8938" sId="1">
    <nc r="D35">
      <f>SUM(E35:F35)</f>
    </nc>
  </rcc>
  <rrc rId="8939" sId="1" ref="A36:XFD36" action="insertRow">
    <undo index="8" exp="area" ref3D="1" dr="$A$195:$XFD$196" dn="Z_3A56BBDD_68CD_4AEA_B9E4_12391459D4C4_.wvu.Rows" sId="1"/>
    <undo index="6" exp="area" ref3D="1" dr="$A$177:$XFD$179" dn="Z_3A56BBDD_68CD_4AEA_B9E4_12391459D4C4_.wvu.Rows" sId="1"/>
    <undo index="4" exp="area" ref3D="1" dr="$A$104:$XFD$104" dn="Z_3A56BBDD_68CD_4AEA_B9E4_12391459D4C4_.wvu.Rows" sId="1"/>
    <undo index="2" exp="area" ref3D="1" dr="$A$101:$XFD$101" dn="Z_3A56BBDD_68CD_4AEA_B9E4_12391459D4C4_.wvu.Rows" sId="1"/>
    <undo index="1" exp="area" ref3D="1" dr="$A$79:$XFD$79" dn="Z_3A56BBDD_68CD_4AEA_B9E4_12391459D4C4_.wvu.Rows" sId="1"/>
  </rrc>
  <rcc rId="8940" sId="1">
    <nc r="A36" t="inlineStr">
      <is>
        <t>01.111</t>
      </is>
    </nc>
  </rcc>
  <rcc rId="8941" sId="1">
    <nc r="B36" t="inlineStr">
      <is>
        <t>Vēlēšanu komisija</t>
      </is>
    </nc>
  </rcc>
  <rcc rId="8942" sId="1">
    <nc r="C36">
      <f>SUM(D36,G36,H36:M36)</f>
    </nc>
  </rcc>
  <rcc rId="8943" sId="1">
    <nc r="D36">
      <f>SUM(E36:F36)</f>
    </nc>
  </rcc>
  <rcc rId="8944" sId="1">
    <oc r="B34" t="inlineStr">
      <is>
        <t>Vēlēšanu komisija</t>
      </is>
    </oc>
    <nc r="B34" t="inlineStr">
      <is>
        <t>Bukaišu pagasta pārvalde</t>
      </is>
    </nc>
  </rcc>
  <rfmt sheetId="1" sqref="B34" start="0" length="2147483647">
    <dxf>
      <font>
        <color rgb="FFFF0000"/>
      </font>
    </dxf>
  </rfmt>
  <rrc rId="8945" sId="1" ref="A36:XFD36" action="deleteRow">
    <undo index="8" exp="area" ref3D="1" dr="$A$196:$XFD$197" dn="Z_3A56BBDD_68CD_4AEA_B9E4_12391459D4C4_.wvu.Rows" sId="1"/>
    <undo index="6" exp="area" ref3D="1" dr="$A$178:$XFD$180" dn="Z_3A56BBDD_68CD_4AEA_B9E4_12391459D4C4_.wvu.Rows" sId="1"/>
    <undo index="4" exp="area" ref3D="1" dr="$A$105:$XFD$105" dn="Z_3A56BBDD_68CD_4AEA_B9E4_12391459D4C4_.wvu.Rows" sId="1"/>
    <undo index="2" exp="area" ref3D="1" dr="$A$102:$XFD$102" dn="Z_3A56BBDD_68CD_4AEA_B9E4_12391459D4C4_.wvu.Rows" sId="1"/>
    <undo index="1" exp="area" ref3D="1" dr="$A$80:$XFD$80" dn="Z_3A56BBDD_68CD_4AEA_B9E4_12391459D4C4_.wvu.Rows" sId="1"/>
    <rfmt sheetId="1" xfDxf="1" sqref="A36:XFD36" start="0" length="0">
      <dxf>
        <font>
          <name val="Times New Roman"/>
          <scheme val="none"/>
        </font>
      </dxf>
    </rfmt>
    <rcc rId="0" sId="1" dxf="1">
      <nc r="A36" t="inlineStr">
        <is>
          <t>01.111</t>
        </is>
      </nc>
      <ndxf>
        <font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6" t="inlineStr">
        <is>
          <t>Vēlēšanu komisija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>
        <f>SUM(D36,G36,H36:M36)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6">
        <f>SUM(E36:F36)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6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6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8946" sId="1">
    <nc r="B35" t="inlineStr">
      <is>
        <t>Tērvetes pagasta pārvalde</t>
      </is>
    </nc>
  </rcc>
  <rfmt sheetId="1" sqref="B35" start="0" length="2147483647">
    <dxf>
      <font>
        <color rgb="FFFF0000"/>
      </font>
    </dxf>
  </rfmt>
</revisions>
</file>

<file path=xl/revisions/revisionLog20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47" sId="1">
    <oc r="C15">
      <f>SUM(C16:C30)</f>
    </oc>
    <nc r="C15">
      <f>SUM(C16:C35)</f>
    </nc>
  </rcc>
  <rcc rId="8948" sId="1">
    <oc r="D15">
      <f>SUM(D16:D30)</f>
    </oc>
    <nc r="D15">
      <f>SUM(D16:D35)</f>
    </nc>
  </rcc>
  <rcc rId="8949" sId="1">
    <oc r="E15">
      <f>SUM(E16:E30)</f>
    </oc>
    <nc r="E15">
      <f>SUM(E16:E35)</f>
    </nc>
  </rcc>
  <rcc rId="8950" sId="1">
    <oc r="F15">
      <f>SUM(F16:F30)</f>
    </oc>
    <nc r="F15">
      <f>SUM(F16:F35)</f>
    </nc>
  </rcc>
  <rcc rId="8951" sId="1">
    <oc r="G15">
      <f>SUM(G16:G30)</f>
    </oc>
    <nc r="G15">
      <f>SUM(G16:G35)</f>
    </nc>
  </rcc>
  <rcc rId="8952" sId="1">
    <oc r="H15">
      <f>SUM(H16:H30)</f>
    </oc>
    <nc r="H15">
      <f>SUM(H16:H35)</f>
    </nc>
  </rcc>
  <rcc rId="8953" sId="1">
    <oc r="I15">
      <f>SUM(I16:I30)</f>
    </oc>
    <nc r="I15">
      <f>SUM(I16:I35)</f>
    </nc>
  </rcc>
  <rcc rId="8954" sId="1">
    <oc r="J15">
      <f>SUM(J16:J30)</f>
    </oc>
    <nc r="J15">
      <f>SUM(J16:J35)</f>
    </nc>
  </rcc>
  <rcc rId="8955" sId="1">
    <oc r="K15">
      <f>SUM(K16:K30)</f>
    </oc>
    <nc r="K15">
      <f>SUM(K16:K35)</f>
    </nc>
  </rcc>
  <rcc rId="8956" sId="1">
    <oc r="L15">
      <f>SUM(L16:L30)</f>
    </oc>
    <nc r="L15">
      <f>SUM(L16:L35)</f>
    </nc>
  </rcc>
  <rcc rId="8957" sId="1">
    <oc r="M15">
      <f>SUM(M16:M30)</f>
    </oc>
    <nc r="M15">
      <f>SUM(M16:M35)</f>
    </nc>
  </rcc>
</revisions>
</file>

<file path=xl/revisions/revisionLog20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958" sId="1" ref="A59:XFD59" action="insertRow">
    <undo index="8" exp="area" ref3D="1" dr="$A$195:$XFD$196" dn="Z_3A56BBDD_68CD_4AEA_B9E4_12391459D4C4_.wvu.Rows" sId="1"/>
    <undo index="6" exp="area" ref3D="1" dr="$A$177:$XFD$179" dn="Z_3A56BBDD_68CD_4AEA_B9E4_12391459D4C4_.wvu.Rows" sId="1"/>
    <undo index="4" exp="area" ref3D="1" dr="$A$104:$XFD$104" dn="Z_3A56BBDD_68CD_4AEA_B9E4_12391459D4C4_.wvu.Rows" sId="1"/>
    <undo index="2" exp="area" ref3D="1" dr="$A$101:$XFD$101" dn="Z_3A56BBDD_68CD_4AEA_B9E4_12391459D4C4_.wvu.Rows" sId="1"/>
    <undo index="1" exp="area" ref3D="1" dr="$A$79:$XFD$79" dn="Z_3A56BBDD_68CD_4AEA_B9E4_12391459D4C4_.wvu.Rows" sId="1"/>
  </rrc>
  <rcc rId="8959" sId="1">
    <nc r="C59">
      <f>SUM(D59,G59,H59:M59)</f>
    </nc>
  </rcc>
  <rcc rId="8960" sId="1">
    <nc r="D59">
      <f>SUM(E59:F59)</f>
    </nc>
  </rcc>
  <rcc rId="8961" sId="1">
    <nc r="G59">
      <v>0</v>
    </nc>
  </rcc>
  <rfmt sheetId="1" sqref="H58" start="0" length="2147483647">
    <dxf>
      <font>
        <b val="0"/>
      </font>
    </dxf>
  </rfmt>
  <rfmt sheetId="1" sqref="B58:B59" start="0" length="2147483647">
    <dxf>
      <font>
        <b val="0"/>
      </font>
    </dxf>
  </rfmt>
  <rcc rId="8962" sId="1" odxf="1" dxf="1">
    <nc r="B59" t="inlineStr">
      <is>
        <t>Atkritumu savākšana Tērvete</t>
      </is>
    </nc>
    <ndxf>
      <font>
        <color rgb="FFFF0000"/>
        <name val="Times New Roman"/>
        <scheme val="none"/>
      </font>
    </ndxf>
  </rcc>
</revisions>
</file>

<file path=xl/revisions/revisionLog20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63" sId="1">
    <oc r="C57">
      <f>C58</f>
    </oc>
    <nc r="C57">
      <f>(C58+C59)</f>
    </nc>
  </rcc>
  <rcc rId="8964" sId="1">
    <oc r="D57">
      <f>D58</f>
    </oc>
    <nc r="D57">
      <f>(D58+D59)</f>
    </nc>
  </rcc>
  <rcc rId="8965" sId="1">
    <oc r="E57">
      <f>E58</f>
    </oc>
    <nc r="E57">
      <f>(E58+E59)</f>
    </nc>
  </rcc>
  <rcc rId="8966" sId="1">
    <oc r="F57">
      <f>F58</f>
    </oc>
    <nc r="F57">
      <f>(F58+F59)</f>
    </nc>
  </rcc>
  <rcc rId="8967" sId="1">
    <oc r="G57">
      <f>G58</f>
    </oc>
    <nc r="G57">
      <f>(G58+G59)</f>
    </nc>
  </rcc>
  <rcc rId="8968" sId="1">
    <oc r="H57">
      <f>H58</f>
    </oc>
    <nc r="H57">
      <f>(H58+H59)</f>
    </nc>
  </rcc>
  <rcc rId="8969" sId="1">
    <oc r="I57">
      <f>I58</f>
    </oc>
    <nc r="I57">
      <f>(I58+I59)</f>
    </nc>
  </rcc>
  <rcc rId="8970" sId="1">
    <oc r="J57">
      <f>J58</f>
    </oc>
    <nc r="J57">
      <f>(J58+J59)</f>
    </nc>
  </rcc>
  <rcc rId="8971" sId="1">
    <oc r="K57">
      <f>K58</f>
    </oc>
    <nc r="K57">
      <f>(K58+K59)</f>
    </nc>
  </rcc>
  <rcc rId="8972" sId="1">
    <oc r="L57">
      <f>L58</f>
    </oc>
    <nc r="L57">
      <f>(L58+L59)</f>
    </nc>
  </rcc>
  <rcc rId="8973" sId="1">
    <oc r="M57">
      <f>M58</f>
    </oc>
    <nc r="M57">
      <f>(M58+M59)</f>
    </nc>
  </rcc>
</revisions>
</file>

<file path=xl/revisions/revisionLog20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74" sId="1">
    <nc r="B63" t="inlineStr">
      <is>
        <t>Attīrīšanas iestaises Tērvete</t>
      </is>
    </nc>
  </rcc>
  <rfmt sheetId="1" sqref="B63" start="0" length="2147483647">
    <dxf>
      <font>
        <color rgb="FFFF0000"/>
      </font>
    </dxf>
  </rfmt>
  <rcc rId="8975" sId="1">
    <oc r="C60">
      <f>SUM(C61:C64)</f>
    </oc>
    <nc r="C60">
      <f>SUM(C61:C64)</f>
    </nc>
  </rcc>
</revisions>
</file>

<file path=xl/revisions/revisionLog20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976" sId="1" ref="A86:XFD86" action="insertRow">
    <undo index="8" exp="area" ref3D="1" dr="$A$196:$XFD$197" dn="Z_3A56BBDD_68CD_4AEA_B9E4_12391459D4C4_.wvu.Rows" sId="1"/>
    <undo index="6" exp="area" ref3D="1" dr="$A$178:$XFD$180" dn="Z_3A56BBDD_68CD_4AEA_B9E4_12391459D4C4_.wvu.Rows" sId="1"/>
    <undo index="4" exp="area" ref3D="1" dr="$A$105:$XFD$105" dn="Z_3A56BBDD_68CD_4AEA_B9E4_12391459D4C4_.wvu.Rows" sId="1"/>
    <undo index="2" exp="area" ref3D="1" dr="$A$102:$XFD$102" dn="Z_3A56BBDD_68CD_4AEA_B9E4_12391459D4C4_.wvu.Rows" sId="1"/>
  </rrc>
  <rcc rId="8977" sId="1">
    <nc r="C86">
      <f>SUM(D86,G86,H86:M86)</f>
    </nc>
  </rcc>
  <rcc rId="8978" sId="1">
    <nc r="D86">
      <f>SUM(E86:F86)</f>
    </nc>
  </rcc>
  <rcc rId="8979" sId="1">
    <nc r="B86" t="inlineStr">
      <is>
        <t>Labrenču siltināšanas projekts</t>
      </is>
    </nc>
  </rcc>
  <rfmt sheetId="1" sqref="B86" start="0" length="2147483647">
    <dxf>
      <font>
        <color rgb="FFFF0000"/>
      </font>
    </dxf>
  </rfmt>
  <rrc rId="8980" sId="1" ref="A89:XFD89" action="insertRow">
    <undo index="8" exp="area" ref3D="1" dr="$A$197:$XFD$198" dn="Z_3A56BBDD_68CD_4AEA_B9E4_12391459D4C4_.wvu.Rows" sId="1"/>
    <undo index="6" exp="area" ref3D="1" dr="$A$179:$XFD$181" dn="Z_3A56BBDD_68CD_4AEA_B9E4_12391459D4C4_.wvu.Rows" sId="1"/>
    <undo index="4" exp="area" ref3D="1" dr="$A$106:$XFD$106" dn="Z_3A56BBDD_68CD_4AEA_B9E4_12391459D4C4_.wvu.Rows" sId="1"/>
    <undo index="2" exp="area" ref3D="1" dr="$A$103:$XFD$103" dn="Z_3A56BBDD_68CD_4AEA_B9E4_12391459D4C4_.wvu.Rows" sId="1"/>
  </rrc>
  <rcc rId="8981" sId="1">
    <nc r="C89">
      <f>SUM(D89,G89,H89:M89)</f>
    </nc>
  </rcc>
  <rcc rId="8982" sId="1">
    <nc r="D89">
      <f>SUM(E89:F89)</f>
    </nc>
  </rcc>
  <rcc rId="8983" sId="1" odxf="1" dxf="1">
    <nc r="B89" t="inlineStr">
      <is>
        <t>Ūdensapgāde Tērvete</t>
      </is>
    </nc>
    <ndxf>
      <font>
        <color rgb="FFFF0000"/>
        <name val="Times New Roman"/>
        <scheme val="none"/>
      </font>
    </ndxf>
  </rcc>
  <rcc rId="8984" sId="1">
    <oc r="C87">
      <f>SUM(C88:C88)</f>
    </oc>
    <nc r="C87">
      <f>SUM(C88:C89)</f>
    </nc>
  </rcc>
  <rcc rId="8985" sId="1">
    <oc r="D87">
      <f>SUM(D88:D88)</f>
    </oc>
    <nc r="D87">
      <f>SUM(D88:D89)</f>
    </nc>
  </rcc>
  <rcc rId="8986" sId="1">
    <oc r="E87">
      <f>SUM(E88:E88)</f>
    </oc>
    <nc r="E87">
      <f>SUM(E88:E89)</f>
    </nc>
  </rcc>
  <rcc rId="8987" sId="1">
    <oc r="F87">
      <f>SUM(F88:F88)</f>
    </oc>
    <nc r="F87">
      <f>SUM(F88:F89)</f>
    </nc>
  </rcc>
  <rcc rId="8988" sId="1">
    <oc r="G87">
      <f>SUM(G88:G88)</f>
    </oc>
    <nc r="G87">
      <f>SUM(G88:G89)</f>
    </nc>
  </rcc>
  <rcc rId="8989" sId="1">
    <oc r="H87">
      <f>SUM(H88:H88)</f>
    </oc>
    <nc r="H87">
      <f>SUM(H88:H89)</f>
    </nc>
  </rcc>
  <rcc rId="8990" sId="1">
    <oc r="I87">
      <f>SUM(I88:I88)</f>
    </oc>
    <nc r="I87">
      <f>SUM(I88:I89)</f>
    </nc>
  </rcc>
  <rcc rId="8991" sId="1">
    <oc r="J87">
      <f>SUM(J88:J88)</f>
    </oc>
    <nc r="J87">
      <f>SUM(J88:J89)</f>
    </nc>
  </rcc>
  <rcc rId="8992" sId="1">
    <oc r="K87">
      <f>SUM(K88:K88)</f>
    </oc>
    <nc r="K87">
      <f>SUM(K88:K89)</f>
    </nc>
  </rcc>
  <rcc rId="8993" sId="1">
    <oc r="L87">
      <f>SUM(L88:L88)</f>
    </oc>
    <nc r="L87">
      <f>SUM(L88:L89)</f>
    </nc>
  </rcc>
  <rcc rId="8994" sId="1">
    <oc r="M87">
      <f>SUM(M88:M88)</f>
    </oc>
    <nc r="M87">
      <f>SUM(M88:M89)</f>
    </nc>
  </rcc>
  <rcc rId="8995" sId="1">
    <nc r="B53" t="inlineStr">
      <is>
        <t>Gājēju celiņš gar autoceļu bauska-Dobele</t>
      </is>
    </nc>
  </rcc>
  <rfmt sheetId="1" sqref="B53" start="0" length="2147483647">
    <dxf>
      <font>
        <color rgb="FFFF0000"/>
      </font>
    </dxf>
  </rfmt>
  <rrc rId="8996" sId="1" ref="A87:XFD87" action="insertRow">
    <undo index="8" exp="area" ref3D="1" dr="$A$198:$XFD$199" dn="Z_3A56BBDD_68CD_4AEA_B9E4_12391459D4C4_.wvu.Rows" sId="1"/>
    <undo index="6" exp="area" ref3D="1" dr="$A$180:$XFD$182" dn="Z_3A56BBDD_68CD_4AEA_B9E4_12391459D4C4_.wvu.Rows" sId="1"/>
    <undo index="4" exp="area" ref3D="1" dr="$A$107:$XFD$107" dn="Z_3A56BBDD_68CD_4AEA_B9E4_12391459D4C4_.wvu.Rows" sId="1"/>
    <undo index="2" exp="area" ref3D="1" dr="$A$104:$XFD$104" dn="Z_3A56BBDD_68CD_4AEA_B9E4_12391459D4C4_.wvu.Rows" sId="1"/>
  </rrc>
  <rcc rId="8997" sId="1">
    <nc r="C87">
      <f>SUM(D87,G87,H87:M87)</f>
    </nc>
  </rcc>
  <rcc rId="8998" sId="1">
    <nc r="D87">
      <f>SUM(E87:F87)</f>
    </nc>
  </rcc>
  <rcc rId="8999" sId="1">
    <nc r="B87" t="inlineStr">
      <is>
        <t>Tērvetes pilsdrupas konservācija</t>
      </is>
    </nc>
  </rcc>
  <rcc rId="9000" sId="1">
    <oc r="C77">
      <f>SUM(C78:C85)</f>
    </oc>
    <nc r="C77">
      <f>SUM(C78:C87)</f>
    </nc>
  </rcc>
  <rcc rId="9001" sId="1">
    <oc r="D77">
      <f>SUM(D78:D85)</f>
    </oc>
    <nc r="D77">
      <f>SUM(D78:D87)</f>
    </nc>
  </rcc>
  <rcc rId="9002" sId="1">
    <oc r="E77">
      <f>SUM(E78:E85)</f>
    </oc>
    <nc r="E77">
      <f>SUM(E78:E87)</f>
    </nc>
  </rcc>
  <rcc rId="9003" sId="1">
    <oc r="F77">
      <f>SUM(F78:F85)</f>
    </oc>
    <nc r="F77">
      <f>SUM(F78:F87)</f>
    </nc>
  </rcc>
  <rcc rId="9004" sId="1">
    <oc r="G77">
      <f>SUM(G78:G85)</f>
    </oc>
    <nc r="G77">
      <f>SUM(G78:G87)</f>
    </nc>
  </rcc>
  <rcc rId="9005" sId="1">
    <oc r="H77">
      <f>SUM(H78:H85)</f>
    </oc>
    <nc r="H77">
      <f>SUM(H78:H87)</f>
    </nc>
  </rcc>
  <rcc rId="9006" sId="1">
    <oc r="I77">
      <f>SUM(I78:I85)</f>
    </oc>
    <nc r="I77">
      <f>SUM(I78:I87)</f>
    </nc>
  </rcc>
  <rcc rId="9007" sId="1">
    <oc r="J77">
      <f>SUM(J78:J85)</f>
    </oc>
    <nc r="J77">
      <f>SUM(J78:J87)</f>
    </nc>
  </rcc>
  <rcc rId="9008" sId="1">
    <oc r="K77">
      <f>SUM(K78:K85)</f>
    </oc>
    <nc r="K77">
      <f>SUM(K78:K87)</f>
    </nc>
  </rcc>
  <rcc rId="9009" sId="1">
    <oc r="L77">
      <f>SUM(L78:L85)</f>
    </oc>
    <nc r="L77">
      <f>SUM(L78:L87)</f>
    </nc>
  </rcc>
  <rcc rId="9010" sId="1">
    <oc r="M77">
      <f>SUM(M78:M85)</f>
    </oc>
    <nc r="M77">
      <f>SUM(M78:M87)</f>
    </nc>
  </rcc>
  <rcv guid="{CFE03FCF-A4D8-435A-8A9B-0544466F5A93}" action="delete"/>
  <rcv guid="{CFE03FCF-A4D8-435A-8A9B-0544466F5A93}" action="add"/>
</revisions>
</file>

<file path=xl/revisions/revisionLog20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11" sId="1">
    <nc r="B148" t="inlineStr">
      <is>
        <t>Kultūras nams Tērvete</t>
      </is>
    </nc>
  </rcc>
  <rcc rId="9012" sId="1">
    <oc r="B125" t="inlineStr">
      <is>
        <t>Latvijas Jaunatnes Olimpiāde</t>
      </is>
    </oc>
    <nc r="B125" t="inlineStr">
      <is>
        <t>Sports Tērvete</t>
      </is>
    </nc>
  </rcc>
  <rfmt sheetId="1" sqref="B125" start="0" length="2147483647">
    <dxf>
      <font>
        <color rgb="FFFF0000"/>
      </font>
    </dxf>
  </rfmt>
  <rrc rId="9013" sId="1" ref="A149:XFD149" action="insertRow">
    <undo index="8" exp="area" ref3D="1" dr="$A$199:$XFD$200" dn="Z_3A56BBDD_68CD_4AEA_B9E4_12391459D4C4_.wvu.Rows" sId="1"/>
    <undo index="6" exp="area" ref3D="1" dr="$A$181:$XFD$183" dn="Z_3A56BBDD_68CD_4AEA_B9E4_12391459D4C4_.wvu.Rows" sId="1"/>
  </rrc>
  <rcc rId="9014" sId="1">
    <nc r="C149">
      <f>SUM(D149,G149,H149:M149)</f>
    </nc>
  </rcc>
  <rcc rId="9015" sId="1">
    <nc r="D149">
      <f>SUM(E149:F149)</f>
    </nc>
  </rcc>
  <rrc rId="9016" sId="1" ref="A150:XFD150" action="insertRow">
    <undo index="8" exp="area" ref3D="1" dr="$A$200:$XFD$201" dn="Z_3A56BBDD_68CD_4AEA_B9E4_12391459D4C4_.wvu.Rows" sId="1"/>
    <undo index="6" exp="area" ref3D="1" dr="$A$182:$XFD$184" dn="Z_3A56BBDD_68CD_4AEA_B9E4_12391459D4C4_.wvu.Rows" sId="1"/>
  </rrc>
  <rcc rId="9017" sId="1">
    <nc r="C150">
      <f>SUM(D150,G150,H150:M150)</f>
    </nc>
  </rcc>
  <rcc rId="9018" sId="1">
    <nc r="D150">
      <f>SUM(E150:F150)</f>
    </nc>
  </rcc>
  <rcc rId="9019" sId="1">
    <nc r="B149" t="inlineStr">
      <is>
        <t>Bukaišu tautas nams</t>
      </is>
    </nc>
  </rcc>
</revisions>
</file>

<file path=xl/revisions/revisionLog20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20" sId="1">
    <oc r="C139">
      <f>SUM(C140:C148)</f>
    </oc>
    <nc r="C139">
      <f>SUM(C140:C150)</f>
    </nc>
  </rcc>
  <rcc rId="9021" sId="1">
    <oc r="D139">
      <f>SUM(D140:D148)</f>
    </oc>
    <nc r="D139">
      <f>SUM(D140:D150)</f>
    </nc>
  </rcc>
  <rcc rId="9022" sId="1">
    <oc r="E139">
      <f>SUM(E140:E148)</f>
    </oc>
    <nc r="E139">
      <f>SUM(E140:E150)</f>
    </nc>
  </rcc>
  <rcc rId="9023" sId="1">
    <oc r="F139">
      <f>SUM(F140:F148)</f>
    </oc>
    <nc r="F139">
      <f>SUM(F140:F150)</f>
    </nc>
  </rcc>
  <rcc rId="9024" sId="1">
    <oc r="G139">
      <f>SUM(G140:G148)</f>
    </oc>
    <nc r="G139">
      <f>SUM(G140:G150)</f>
    </nc>
  </rcc>
  <rcc rId="9025" sId="1">
    <oc r="H139">
      <f>SUM(H140:H148)</f>
    </oc>
    <nc r="H139">
      <f>SUM(H140:H150)</f>
    </nc>
  </rcc>
  <rcc rId="9026" sId="1">
    <oc r="I139">
      <f>SUM(I140:I148)</f>
    </oc>
    <nc r="I139">
      <f>SUM(I140:I150)</f>
    </nc>
  </rcc>
  <rcc rId="9027" sId="1">
    <oc r="J139">
      <f>SUM(J140:J148)</f>
    </oc>
    <nc r="J139">
      <f>SUM(J140:J150)</f>
    </nc>
  </rcc>
  <rcc rId="9028" sId="1">
    <oc r="K139">
      <f>SUM(K140:K148)</f>
    </oc>
    <nc r="K139">
      <f>SUM(K140:K150)</f>
    </nc>
  </rcc>
  <rcc rId="9029" sId="1">
    <oc r="L139">
      <f>SUM(L140:L148)</f>
    </oc>
    <nc r="L139">
      <f>SUM(L140:L150)</f>
    </nc>
  </rcc>
  <rcc rId="9030" sId="1">
    <oc r="M139">
      <f>SUM(M140:M148)</f>
    </oc>
    <nc r="M139">
      <f>SUM(M140:M150)</f>
    </nc>
  </rcc>
  <rrc rId="9031" sId="1" ref="A139:XFD139" action="insertRow">
    <undo index="8" exp="area" ref3D="1" dr="$A$201:$XFD$202" dn="Z_3A56BBDD_68CD_4AEA_B9E4_12391459D4C4_.wvu.Rows" sId="1"/>
    <undo index="6" exp="area" ref3D="1" dr="$A$183:$XFD$185" dn="Z_3A56BBDD_68CD_4AEA_B9E4_12391459D4C4_.wvu.Rows" sId="1"/>
  </rrc>
  <rcc rId="9032" sId="1">
    <nc r="C139">
      <f>SUM(D139,G139,H139:M139)</f>
    </nc>
  </rcc>
  <rcc rId="9033" sId="1">
    <nc r="D139">
      <f>SUM(E139:F139)</f>
    </nc>
  </rcc>
  <rcc rId="9034" sId="1">
    <nc r="B139" t="inlineStr">
      <is>
        <t>Tērvetes bibliotēka</t>
      </is>
    </nc>
  </rcc>
  <rfmt sheetId="1" sqref="B139" start="0" length="2147483647">
    <dxf>
      <font>
        <color rgb="FFFF0000"/>
      </font>
    </dxf>
  </rfmt>
  <rrc rId="9035" sId="1" ref="A140:XFD140" action="insertRow">
    <undo index="8" exp="area" ref3D="1" dr="$A$202:$XFD$203" dn="Z_3A56BBDD_68CD_4AEA_B9E4_12391459D4C4_.wvu.Rows" sId="1"/>
    <undo index="6" exp="area" ref3D="1" dr="$A$184:$XFD$186" dn="Z_3A56BBDD_68CD_4AEA_B9E4_12391459D4C4_.wvu.Rows" sId="1"/>
  </rrc>
  <rcc rId="9036" sId="1">
    <nc r="C140">
      <f>SUM(D140,G140,H140:M140)</f>
    </nc>
  </rcc>
  <rcc rId="9037" sId="1">
    <nc r="D140">
      <f>SUM(E140:F140)</f>
    </nc>
  </rcc>
  <rcc rId="9038" sId="1">
    <nc r="B140" t="inlineStr">
      <is>
        <t>Augstkalnes bibliotēka</t>
      </is>
    </nc>
  </rcc>
  <rrc rId="9039" sId="1" ref="A141:XFD141" action="insertRow">
    <undo index="8" exp="area" ref3D="1" dr="$A$203:$XFD$204" dn="Z_3A56BBDD_68CD_4AEA_B9E4_12391459D4C4_.wvu.Rows" sId="1"/>
    <undo index="6" exp="area" ref3D="1" dr="$A$185:$XFD$187" dn="Z_3A56BBDD_68CD_4AEA_B9E4_12391459D4C4_.wvu.Rows" sId="1"/>
  </rrc>
  <rcc rId="9040" sId="1">
    <nc r="C141">
      <f>SUM(D141,G141,H141:M141)</f>
    </nc>
  </rcc>
  <rcc rId="9041" sId="1">
    <nc r="D141">
      <f>SUM(E141:F141)</f>
    </nc>
  </rcc>
  <rcc rId="9042" sId="1">
    <nc r="B141" t="inlineStr">
      <is>
        <t>Bites bibliotēka</t>
      </is>
    </nc>
  </rcc>
  <rrc rId="9043" sId="1" ref="A142:XFD142" action="insertRow">
    <undo index="8" exp="area" ref3D="1" dr="$A$204:$XFD$205" dn="Z_3A56BBDD_68CD_4AEA_B9E4_12391459D4C4_.wvu.Rows" sId="1"/>
    <undo index="6" exp="area" ref3D="1" dr="$A$186:$XFD$188" dn="Z_3A56BBDD_68CD_4AEA_B9E4_12391459D4C4_.wvu.Rows" sId="1"/>
  </rrc>
  <rcc rId="9044" sId="1">
    <nc r="C142">
      <f>SUM(D142,G142,H142:M142)</f>
    </nc>
  </rcc>
  <rcc rId="9045" sId="1">
    <nc r="D142">
      <f>SUM(E142:F142)</f>
    </nc>
  </rcc>
  <rcc rId="9046" sId="1">
    <nc r="B142" t="inlineStr">
      <is>
        <t>Bukaišu bibliotēka</t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4" sId="1">
    <oc r="C143">
      <v>798046</v>
    </oc>
    <nc r="C143">
      <v>563983</v>
    </nc>
  </rcc>
  <rcc rId="1545" sId="1">
    <oc r="C144">
      <v>811700</v>
    </oc>
    <nc r="C144">
      <v>533879</v>
    </nc>
  </rcc>
</revisions>
</file>

<file path=xl/revisions/revisionLog20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47" sId="1">
    <oc r="C127">
      <f>SUM(C128:C138)</f>
    </oc>
    <nc r="C127">
      <f>SUM(C128:C142)</f>
    </nc>
  </rcc>
  <rcc rId="9048" sId="1">
    <oc r="E127">
      <f>SUM(E128:E138)</f>
    </oc>
    <nc r="E127">
      <f>SUM(E128:E142)</f>
    </nc>
  </rcc>
  <rcc rId="9049" sId="1">
    <oc r="F127">
      <f>SUM(F128:F138)</f>
    </oc>
    <nc r="F127">
      <f>SUM(F128:F142)</f>
    </nc>
  </rcc>
  <rcc rId="9050" sId="1">
    <oc r="G127">
      <f>SUM(G128:G138)</f>
    </oc>
    <nc r="G127">
      <f>SUM(G128:G142)</f>
    </nc>
  </rcc>
  <rcc rId="9051" sId="1">
    <oc r="H127">
      <f>SUM(H128:H138)</f>
    </oc>
    <nc r="H127">
      <f>SUM(H128:H142)</f>
    </nc>
  </rcc>
  <rcc rId="9052" sId="1">
    <oc r="I127">
      <f>SUM(I128:I138)</f>
    </oc>
    <nc r="I127">
      <f>SUM(I128:I142)</f>
    </nc>
  </rcc>
  <rcc rId="9053" sId="1">
    <oc r="J127">
      <f>SUM(J128:J138)</f>
    </oc>
    <nc r="J127">
      <f>SUM(J128:J142)</f>
    </nc>
  </rcc>
  <rcc rId="9054" sId="1">
    <oc r="K127">
      <f>SUM(K128:K138)</f>
    </oc>
    <nc r="K127">
      <f>SUM(K128:K142)</f>
    </nc>
  </rcc>
  <rcc rId="9055" sId="1">
    <oc r="L127">
      <f>SUM(L128:L138)</f>
    </oc>
    <nc r="L127">
      <f>SUM(L128:L142)</f>
    </nc>
  </rcc>
  <rcc rId="9056" sId="1">
    <oc r="M127">
      <f>SUM(M128:M138)</f>
    </oc>
    <nc r="M127">
      <f>SUM(M128:M142)</f>
    </nc>
  </rcc>
  <rcc rId="9057" sId="1">
    <oc r="D127">
      <f>SUM(D128:D138)</f>
    </oc>
    <nc r="D127">
      <f>SUM(D128:D142)</f>
    </nc>
  </rcc>
  <rrc rId="9058" sId="1" ref="A88:XFD88" action="insertRow">
    <undo index="8" exp="area" ref3D="1" dr="$A$205:$XFD$206" dn="Z_3A56BBDD_68CD_4AEA_B9E4_12391459D4C4_.wvu.Rows" sId="1"/>
    <undo index="6" exp="area" ref3D="1" dr="$A$187:$XFD$189" dn="Z_3A56BBDD_68CD_4AEA_B9E4_12391459D4C4_.wvu.Rows" sId="1"/>
    <undo index="4" exp="area" ref3D="1" dr="$A$108:$XFD$108" dn="Z_3A56BBDD_68CD_4AEA_B9E4_12391459D4C4_.wvu.Rows" sId="1"/>
    <undo index="2" exp="area" ref3D="1" dr="$A$105:$XFD$105" dn="Z_3A56BBDD_68CD_4AEA_B9E4_12391459D4C4_.wvu.Rows" sId="1"/>
  </rrc>
  <rcc rId="9059" sId="1">
    <nc r="C88">
      <f>SUM(D88,G88,H88:M88)</f>
    </nc>
  </rcc>
  <rcc rId="9060" sId="1">
    <nc r="D88">
      <f>SUM(E88:F88)</f>
    </nc>
  </rcc>
  <rcc rId="9061" sId="1">
    <nc r="B88" t="inlineStr">
      <is>
        <t>Kroņauces stadiona pārbūve</t>
      </is>
    </nc>
  </rcc>
  <rcc rId="9062" sId="1">
    <oc r="C77">
      <f>SUM(C78:C87)</f>
    </oc>
    <nc r="C77">
      <f>SUM(C78:C88)</f>
    </nc>
  </rcc>
  <rcc rId="9063" sId="1">
    <oc r="D77">
      <f>SUM(D78:D87)</f>
    </oc>
    <nc r="D77">
      <f>SUM(D78:D88)</f>
    </nc>
  </rcc>
  <rcc rId="9064" sId="1">
    <oc r="E77">
      <f>SUM(E78:E87)</f>
    </oc>
    <nc r="E77">
      <f>SUM(E78:E88)</f>
    </nc>
  </rcc>
  <rcc rId="9065" sId="1">
    <oc r="F77">
      <f>SUM(F78:F87)</f>
    </oc>
    <nc r="F77">
      <f>SUM(F78:F88)</f>
    </nc>
  </rcc>
  <rcc rId="9066" sId="1">
    <oc r="G77">
      <f>SUM(G78:G87)</f>
    </oc>
    <nc r="G77">
      <f>SUM(G78:G88)</f>
    </nc>
  </rcc>
  <rcc rId="9067" sId="1">
    <oc r="H77">
      <f>SUM(H78:H87)</f>
    </oc>
    <nc r="H77">
      <f>SUM(H78:H88)</f>
    </nc>
  </rcc>
  <rcc rId="9068" sId="1">
    <oc r="I77">
      <f>SUM(I78:I87)</f>
    </oc>
    <nc r="I77">
      <f>SUM(I78:I88)</f>
    </nc>
  </rcc>
  <rcc rId="9069" sId="1">
    <oc r="J77">
      <f>SUM(J78:J87)</f>
    </oc>
    <nc r="J77">
      <f>SUM(J78:J88)</f>
    </nc>
  </rcc>
  <rcc rId="9070" sId="1">
    <oc r="K77">
      <f>SUM(K78:K87)</f>
    </oc>
    <nc r="K77">
      <f>SUM(K78:K88)</f>
    </nc>
  </rcc>
  <rcc rId="9071" sId="1">
    <oc r="L77">
      <f>SUM(L78:L87)</f>
    </oc>
    <nc r="L77">
      <f>SUM(L78:L88)</f>
    </nc>
  </rcc>
  <rcc rId="9072" sId="1">
    <oc r="M77">
      <f>SUM(M78:M87)</f>
    </oc>
    <nc r="M77">
      <f>SUM(M78:M88)</f>
    </nc>
  </rcc>
  <rrc rId="9073" sId="1" ref="A181:XFD181" action="insertRow">
    <undo index="8" exp="area" ref3D="1" dr="$A$206:$XFD$207" dn="Z_3A56BBDD_68CD_4AEA_B9E4_12391459D4C4_.wvu.Rows" sId="1"/>
    <undo index="6" exp="area" ref3D="1" dr="$A$188:$XFD$190" dn="Z_3A56BBDD_68CD_4AEA_B9E4_12391459D4C4_.wvu.Rows" sId="1"/>
  </rrc>
  <rcc rId="9074" sId="1">
    <nc r="A181" t="inlineStr">
      <is>
        <t>09.210</t>
      </is>
    </nc>
  </rcc>
  <rcc rId="9075" sId="1">
    <nc r="C181">
      <f>SUM(D181,G181,H181:M181)</f>
    </nc>
  </rcc>
  <rcc rId="9076" sId="1">
    <nc r="D181">
      <f>SUM(E181:F181)</f>
    </nc>
  </rcc>
  <rcc rId="9077" sId="1">
    <nc r="B181" t="inlineStr">
      <is>
        <t>Brigaderes pamatskola</t>
      </is>
    </nc>
  </rcc>
  <rfmt sheetId="1" sqref="B181" start="0" length="2147483647">
    <dxf>
      <font>
        <color rgb="FFFF0000"/>
      </font>
    </dxf>
  </rfmt>
  <rfmt sheetId="1" sqref="B177" start="0" length="2147483647">
    <dxf>
      <font>
        <color rgb="FFFF0000"/>
      </font>
    </dxf>
  </rfmt>
  <rcc rId="9078" sId="1">
    <nc r="B177" t="inlineStr">
      <is>
        <t>Augstkalnes vidusskola</t>
      </is>
    </nc>
  </rcc>
  <rcv guid="{CFE03FCF-A4D8-435A-8A9B-0544466F5A93}" action="delete"/>
  <rcv guid="{CFE03FCF-A4D8-435A-8A9B-0544466F5A93}" action="add"/>
</revisions>
</file>

<file path=xl/revisions/revisionLog20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079" sId="1" ref="A172:XFD172" action="insertRow">
    <undo index="8" exp="area" ref3D="1" dr="$A$207:$XFD$208" dn="Z_3A56BBDD_68CD_4AEA_B9E4_12391459D4C4_.wvu.Rows" sId="1"/>
    <undo index="6" exp="area" ref3D="1" dr="$A$189:$XFD$191" dn="Z_3A56BBDD_68CD_4AEA_B9E4_12391459D4C4_.wvu.Rows" sId="1"/>
  </rrc>
  <rcc rId="9080" sId="1">
    <nc r="A172" t="inlineStr">
      <is>
        <t>09.110</t>
      </is>
    </nc>
  </rcc>
  <rcc rId="9081" sId="1">
    <nc r="C172">
      <f>SUM(D172,G172,H172:M172)</f>
    </nc>
  </rcc>
  <rcc rId="9082" sId="1">
    <nc r="D172">
      <f>SUM(E172:F172)</f>
    </nc>
  </rcc>
  <rcc rId="9083" sId="1">
    <nc r="B172" t="inlineStr">
      <is>
        <t>A.Brigaderes PG Sprīdītis</t>
      </is>
    </nc>
  </rcc>
  <rfmt sheetId="1" sqref="B172" start="0" length="2147483647">
    <dxf>
      <font>
        <color rgb="FFFF0000"/>
      </font>
    </dxf>
  </rfmt>
</revisions>
</file>

<file path=xl/revisions/revisionLog20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84" sId="1">
    <oc r="C163">
      <f>SUM(C164:C216)</f>
    </oc>
    <nc r="C163">
      <f>SUM(C164:C216)</f>
    </nc>
  </rcc>
  <rcc rId="9085" sId="1">
    <oc r="D163">
      <f>SUM(D164:D216)</f>
    </oc>
    <nc r="D163">
      <f>SUM(D164:D216)</f>
    </nc>
  </rcc>
  <rcc rId="9086" sId="1">
    <oc r="E163">
      <f>SUM(E164:E216)</f>
    </oc>
    <nc r="E163">
      <f>SUM(E164:E216)</f>
    </nc>
  </rcc>
  <rcc rId="9087" sId="1">
    <oc r="F163">
      <f>SUM(F164:F216)</f>
    </oc>
    <nc r="F163">
      <f>SUM(F164:F216)</f>
    </nc>
  </rcc>
  <rcc rId="9088" sId="1">
    <oc r="G163">
      <f>SUM(G164:G216)</f>
    </oc>
    <nc r="G163">
      <f>SUM(G164:G216)</f>
    </nc>
  </rcc>
  <rcc rId="9089" sId="1">
    <oc r="H163">
      <f>SUM(H164:H216)</f>
    </oc>
    <nc r="H163">
      <f>SUM(H164:H216)</f>
    </nc>
  </rcc>
  <rcc rId="9090" sId="1">
    <oc r="I163">
      <f>SUM(I164:I216)</f>
    </oc>
    <nc r="I163">
      <f>SUM(I164:I216)</f>
    </nc>
  </rcc>
  <rcc rId="9091" sId="1">
    <oc r="J163">
      <f>SUM(J164:J216)</f>
    </oc>
    <nc r="J163">
      <f>SUM(J164:J216)</f>
    </nc>
  </rcc>
  <rcc rId="9092" sId="1">
    <oc r="K163">
      <f>SUM(K164:K216)</f>
    </oc>
    <nc r="K163">
      <f>SUM(K164:K216)</f>
    </nc>
  </rcc>
  <rcc rId="9093" sId="1">
    <oc r="L163">
      <f>SUM(L164:L216)</f>
    </oc>
    <nc r="L163">
      <f>SUM(L164:L216)</f>
    </nc>
  </rcc>
  <rcc rId="9094" sId="1">
    <oc r="M163">
      <f>SUM(M164:M216)</f>
    </oc>
    <nc r="M163">
      <f>SUM(M164:M216)</f>
    </nc>
  </rcc>
  <rcv guid="{CFE03FCF-A4D8-435A-8A9B-0544466F5A93}" action="delete"/>
  <rcv guid="{CFE03FCF-A4D8-435A-8A9B-0544466F5A93}" action="add"/>
</revisions>
</file>

<file path=xl/revisions/revisionLog20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095" sId="1" ref="A237:XFD237" action="insertRow"/>
  <rcc rId="9096" sId="1" numFmtId="4">
    <nc r="A237">
      <v>10.92</v>
    </nc>
  </rcc>
  <rcc rId="9097" sId="1">
    <nc r="C237">
      <f>SUM(D237,G237,H237:M237)</f>
    </nc>
  </rcc>
  <rcc rId="9098" sId="1">
    <nc r="D237">
      <f>SUM(E237:F237)</f>
    </nc>
  </rcc>
  <rrc rId="9099" sId="1" ref="A221:XFD221" action="insertRow"/>
  <rcc rId="9100" sId="1">
    <nc r="A221" t="inlineStr">
      <is>
        <t>10.910</t>
      </is>
    </nc>
  </rcc>
  <rcc rId="9101" sId="1">
    <nc r="C221">
      <f>SUM(D221,G221,H221:M221)</f>
    </nc>
  </rcc>
  <rcc rId="9102" sId="1">
    <nc r="D221">
      <f>SUM(E221:F221)</f>
    </nc>
  </rcc>
  <rcc rId="9103" sId="1">
    <nc r="B221" t="inlineStr">
      <is>
        <t>Atbalsts biedrībām Auce</t>
      </is>
    </nc>
  </rcc>
  <rfmt sheetId="1" sqref="B221" start="0" length="2147483647">
    <dxf>
      <font>
        <color rgb="FF0070C0"/>
      </font>
    </dxf>
  </rfmt>
  <rrc rId="9104" sId="1" ref="A236:XFD236" action="insertRow"/>
  <rcc rId="9105" sId="1" numFmtId="4">
    <nc r="A236">
      <v>10.92</v>
    </nc>
  </rcc>
  <rcc rId="9106" sId="1">
    <nc r="C236">
      <f>SUM(D236,G236,H236:M236)</f>
    </nc>
  </rcc>
  <rcc rId="9107" sId="1">
    <nc r="D236">
      <f>SUM(E236:F236)</f>
    </nc>
  </rcc>
  <rcc rId="9108" sId="1">
    <nc r="B236" t="inlineStr">
      <is>
        <t>Projekts"Atver sirdi Zemgalē" AUCE</t>
      </is>
    </nc>
  </rcc>
  <rfmt sheetId="1" sqref="B236" start="0" length="2147483647">
    <dxf>
      <font>
        <color rgb="FF0070C0"/>
      </font>
    </dxf>
  </rfmt>
  <rrc rId="9109" sId="1" ref="A222:XFD222" action="insertRow"/>
  <rcc rId="9110" sId="1">
    <nc r="A222" t="inlineStr">
      <is>
        <t>10.910</t>
      </is>
    </nc>
  </rcc>
  <rcc rId="9111" sId="1">
    <nc r="C222">
      <f>SUM(D222,G222,H222:M222)</f>
    </nc>
  </rcc>
  <rcc rId="9112" sId="1">
    <nc r="D222">
      <f>SUM(E222:F222)</f>
    </nc>
  </rcc>
  <rcc rId="9113" sId="1">
    <nc r="B222" t="inlineStr">
      <is>
        <t>Auces novada Sociālais dienests LAT-LIT projekts</t>
      </is>
    </nc>
  </rcc>
  <rcv guid="{CFE03FCF-A4D8-435A-8A9B-0544466F5A93}" action="delete"/>
  <rcv guid="{CFE03FCF-A4D8-435A-8A9B-0544466F5A93}" action="add"/>
</revisions>
</file>

<file path=xl/revisions/revisionLog20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14" sId="1">
    <oc r="D217">
      <f>SUM(D218:D239)</f>
    </oc>
    <nc r="D217">
      <f>SUM(D218:D239)</f>
    </nc>
  </rcc>
  <rcc rId="9115" sId="1">
    <oc r="E217">
      <f>SUM(E218:E239)</f>
    </oc>
    <nc r="E217">
      <f>SUM(E218:E239)</f>
    </nc>
  </rcc>
  <rcc rId="9116" sId="1">
    <oc r="F217">
      <f>SUM(F218:F239)</f>
    </oc>
    <nc r="F217">
      <f>SUM(F218:F239)</f>
    </nc>
  </rcc>
  <rcc rId="9117" sId="1">
    <oc r="G217">
      <f>SUM(G218:G239)</f>
    </oc>
    <nc r="G217">
      <f>SUM(G218:G239)</f>
    </nc>
  </rcc>
  <rcc rId="9118" sId="1">
    <oc r="H217">
      <f>SUM(H218:H239)</f>
    </oc>
    <nc r="H217">
      <f>SUM(H218:H239)</f>
    </nc>
  </rcc>
  <rcc rId="9119" sId="1">
    <oc r="I217">
      <f>SUM(I218:I239)</f>
    </oc>
    <nc r="I217">
      <f>SUM(I218:I239)</f>
    </nc>
  </rcc>
  <rcc rId="9120" sId="1">
    <oc r="J217">
      <f>SUM(J218:J239)</f>
    </oc>
    <nc r="J217">
      <f>SUM(J218:J239)</f>
    </nc>
  </rcc>
  <rcc rId="9121" sId="1">
    <oc r="K217">
      <f>SUM(K218:K239)</f>
    </oc>
    <nc r="K217">
      <f>SUM(K218:K239)</f>
    </nc>
  </rcc>
  <rcc rId="9122" sId="1">
    <oc r="L217">
      <f>SUM(L218:L239)</f>
    </oc>
    <nc r="L217">
      <f>SUM(L218:L239)</f>
    </nc>
  </rcc>
  <rcc rId="9123" sId="1">
    <oc r="M217">
      <f>SUM(M218:M239)</f>
    </oc>
    <nc r="M217">
      <f>SUM(M218:M239)</f>
    </nc>
  </rcc>
  <rrc rId="9124" sId="1" ref="A206:XFD206" action="insertRow">
    <undo index="8" exp="area" ref3D="1" dr="$A$208:$XFD$209" dn="Z_3A56BBDD_68CD_4AEA_B9E4_12391459D4C4_.wvu.Rows" sId="1"/>
  </rrc>
  <rcc rId="9125" sId="1">
    <nc r="A206" t="inlineStr">
      <is>
        <t>9.820</t>
      </is>
    </nc>
  </rcc>
  <rcc rId="9126" sId="1">
    <nc r="C206">
      <f>SUM(D206,G206,H206:M206)</f>
    </nc>
  </rcc>
  <rcc rId="9127" sId="1">
    <nc r="D206">
      <f>SUM(E206:F206)</f>
    </nc>
  </rcc>
  <rcc rId="9128" sId="1">
    <nc r="B206" t="inlineStr">
      <is>
        <t>Projekts "PROTI un DARI" PIUAC Auce</t>
      </is>
    </nc>
  </rcc>
  <rfmt sheetId="1" sqref="B206" start="0" length="2147483647">
    <dxf>
      <font>
        <color rgb="FF0070C0"/>
      </font>
    </dxf>
  </rfmt>
  <rcv guid="{CFE03FCF-A4D8-435A-8A9B-0544466F5A93}" action="delete"/>
  <rcv guid="{CFE03FCF-A4D8-435A-8A9B-0544466F5A93}" action="add"/>
</revisions>
</file>

<file path=xl/revisions/revisionLog20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129" sId="1" ref="A187:XFD187" action="insertRow">
    <undo index="8" exp="area" ref3D="1" dr="$A$209:$XFD$210" dn="Z_3A56BBDD_68CD_4AEA_B9E4_12391459D4C4_.wvu.Rows" sId="1"/>
    <undo index="6" exp="area" ref3D="1" dr="$A$190:$XFD$192" dn="Z_3A56BBDD_68CD_4AEA_B9E4_12391459D4C4_.wvu.Rows" sId="1"/>
  </rrc>
  <rcc rId="9130" sId="1">
    <nc r="A187" t="inlineStr">
      <is>
        <t>09.510</t>
      </is>
    </nc>
  </rcc>
  <rcc rId="9131" sId="1">
    <nc r="C187">
      <f>SUM(D187,G187,H187:M187)</f>
    </nc>
  </rcc>
  <rcc rId="9132" sId="1">
    <nc r="D187">
      <f>SUM(E187:F187)</f>
    </nc>
  </rcc>
  <rcc rId="9133" sId="1">
    <nc r="B187" t="inlineStr">
      <is>
        <t>Bēnes Mūzikas un mākslas skola</t>
      </is>
    </nc>
  </rcc>
  <rfmt sheetId="1" sqref="B187" start="0" length="2147483647">
    <dxf>
      <font>
        <color rgb="FF0070C0"/>
      </font>
    </dxf>
  </rfmt>
</revisions>
</file>

<file path=xl/revisions/revisionLog20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134" sId="1" ref="A188:XFD188" action="insertRow">
    <undo index="8" exp="area" ref3D="1" dr="$A$210:$XFD$211" dn="Z_3A56BBDD_68CD_4AEA_B9E4_12391459D4C4_.wvu.Rows" sId="1"/>
    <undo index="6" exp="area" ref3D="1" dr="$A$191:$XFD$193" dn="Z_3A56BBDD_68CD_4AEA_B9E4_12391459D4C4_.wvu.Rows" sId="1"/>
  </rrc>
  <rcc rId="9135" sId="1">
    <nc r="A188" t="inlineStr">
      <is>
        <t>09.510</t>
      </is>
    </nc>
  </rcc>
  <rcc rId="9136" sId="1">
    <nc r="C188">
      <f>SUM(D188,G188,H188:M188)</f>
    </nc>
  </rcc>
  <rcc rId="9137" sId="1">
    <nc r="D188">
      <f>SUM(E188:F188)</f>
    </nc>
  </rcc>
  <rcc rId="9138" sId="1">
    <nc r="B188" t="inlineStr">
      <is>
        <t>Auces Mūzikas skola</t>
      </is>
    </nc>
  </rcc>
  <rrc rId="9139" sId="1" ref="A179:XFD179" action="insertRow">
    <undo index="8" exp="area" ref3D="1" dr="$A$211:$XFD$212" dn="Z_3A56BBDD_68CD_4AEA_B9E4_12391459D4C4_.wvu.Rows" sId="1"/>
    <undo index="6" exp="area" ref3D="1" dr="$A$192:$XFD$194" dn="Z_3A56BBDD_68CD_4AEA_B9E4_12391459D4C4_.wvu.Rows" sId="1"/>
  </rrc>
  <rcc rId="9140" sId="1">
    <nc r="A179" t="inlineStr">
      <is>
        <t>09.210</t>
      </is>
    </nc>
  </rcc>
  <rcc rId="9141" sId="1">
    <nc r="C179">
      <f>SUM(D179,G179,H179:M179)</f>
    </nc>
  </rcc>
  <rcc rId="9142" sId="1">
    <nc r="D179">
      <f>SUM(E179:F179)</f>
    </nc>
  </rcc>
  <rcc rId="9143" sId="1">
    <nc r="B179" t="inlineStr">
      <is>
        <t>Bēnes vidusskola</t>
      </is>
    </nc>
  </rcc>
  <rfmt sheetId="1" sqref="B179" start="0" length="2147483647">
    <dxf>
      <font>
        <color rgb="FF0070C0"/>
      </font>
    </dxf>
  </rfmt>
  <rrc rId="9144" sId="1" ref="A180:XFD180" action="insertRow">
    <undo index="8" exp="area" ref3D="1" dr="$A$212:$XFD$213" dn="Z_3A56BBDD_68CD_4AEA_B9E4_12391459D4C4_.wvu.Rows" sId="1"/>
    <undo index="6" exp="area" ref3D="1" dr="$A$193:$XFD$195" dn="Z_3A56BBDD_68CD_4AEA_B9E4_12391459D4C4_.wvu.Rows" sId="1"/>
  </rrc>
  <rcc rId="9145" sId="1">
    <nc r="A180" t="inlineStr">
      <is>
        <t>09.210</t>
      </is>
    </nc>
  </rcc>
  <rcc rId="9146" sId="1">
    <nc r="C180">
      <f>SUM(D180,G180,H180:M180)</f>
    </nc>
  </rcc>
  <rcc rId="9147" sId="1">
    <nc r="D180">
      <f>SUM(E180:F180)</f>
    </nc>
  </rcc>
  <rcc rId="9148" sId="1">
    <nc r="B180" t="inlineStr">
      <is>
        <t>Auces vidusskola</t>
      </is>
    </nc>
  </rcc>
  <rrc rId="9149" sId="1" ref="A173:XFD173" action="insertRow">
    <undo index="8" exp="area" ref3D="1" dr="$A$213:$XFD$214" dn="Z_3A56BBDD_68CD_4AEA_B9E4_12391459D4C4_.wvu.Rows" sId="1"/>
    <undo index="6" exp="area" ref3D="1" dr="$A$194:$XFD$196" dn="Z_3A56BBDD_68CD_4AEA_B9E4_12391459D4C4_.wvu.Rows" sId="1"/>
  </rrc>
  <rcc rId="9150" sId="1">
    <nc r="A173" t="inlineStr">
      <is>
        <t>09.110</t>
      </is>
    </nc>
  </rcc>
  <rcc rId="9151" sId="1">
    <nc r="C173">
      <f>SUM(D173,G173,H173:M173)</f>
    </nc>
  </rcc>
  <rcc rId="9152" sId="1">
    <nc r="D173">
      <f>SUM(E173:F173)</f>
    </nc>
  </rcc>
  <rcc rId="9153" sId="1">
    <nc r="B173" t="inlineStr">
      <is>
        <t>Auces pirmskolas izglītības iestāde "Rūķīši"</t>
      </is>
    </nc>
  </rcc>
  <rcv guid="{CFE03FCF-A4D8-435A-8A9B-0544466F5A93}" action="delete"/>
  <rcv guid="{CFE03FCF-A4D8-435A-8A9B-0544466F5A93}" action="add"/>
</revisions>
</file>

<file path=xl/revisions/revisionLog20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54" sId="1">
    <oc r="B173" t="inlineStr">
      <is>
        <t>Auces pirmskolas izglītības iestāde "Rūķīši"</t>
      </is>
    </oc>
    <nc r="B173" t="inlineStr">
      <is>
        <t>Bēnes pagasta  pirmskolas izglītības iestāde "Rūķīši"</t>
      </is>
    </nc>
  </rcc>
  <rfmt sheetId="1" sqref="B173" start="0" length="2147483647">
    <dxf>
      <font>
        <color rgb="FF0070C0"/>
      </font>
    </dxf>
  </rfmt>
</revisions>
</file>

<file path=xl/revisions/revisionLog20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155" sId="1" ref="A174:XFD174" action="insertRow">
    <undo index="8" exp="area" ref3D="1" dr="$A$214:$XFD$215" dn="Z_3A56BBDD_68CD_4AEA_B9E4_12391459D4C4_.wvu.Rows" sId="1"/>
    <undo index="6" exp="area" ref3D="1" dr="$A$195:$XFD$197" dn="Z_3A56BBDD_68CD_4AEA_B9E4_12391459D4C4_.wvu.Rows" sId="1"/>
  </rrc>
  <rcc rId="9156" sId="1">
    <nc r="A174" t="inlineStr">
      <is>
        <t>09.110</t>
      </is>
    </nc>
  </rcc>
  <rcc rId="9157" sId="1">
    <nc r="C174">
      <f>SUM(D174,G174,H174:M174)</f>
    </nc>
  </rcc>
  <rcc rId="9158" sId="1">
    <nc r="D174">
      <f>SUM(E174:F174)</f>
    </nc>
  </rcc>
  <rcc rId="9159" sId="1">
    <nc r="B174" t="inlineStr">
      <is>
        <t>Vecauces pagasta  pirmskolas izglītības iestāde "Vecauce"</t>
      </is>
    </nc>
  </rcc>
</revisions>
</file>

<file path=xl/revisions/revisionLog20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160" sId="1" ref="A175:XFD175" action="insertRow">
    <undo index="8" exp="area" ref3D="1" dr="$A$215:$XFD$216" dn="Z_3A56BBDD_68CD_4AEA_B9E4_12391459D4C4_.wvu.Rows" sId="1"/>
    <undo index="6" exp="area" ref3D="1" dr="$A$196:$XFD$198" dn="Z_3A56BBDD_68CD_4AEA_B9E4_12391459D4C4_.wvu.Rows" sId="1"/>
  </rrc>
  <rcc rId="9161" sId="1">
    <nc r="A175" t="inlineStr">
      <is>
        <t>09.110</t>
      </is>
    </nc>
  </rcc>
  <rcc rId="9162" sId="1">
    <nc r="C175">
      <f>SUM(D175,G175,H175:M175)</f>
    </nc>
  </rcc>
  <rcc rId="9163" sId="1">
    <nc r="D175">
      <f>SUM(E175:F175)</f>
    </nc>
  </rcc>
  <rcc rId="9164" sId="1">
    <nc r="B175" t="inlineStr">
      <is>
        <t>Auces pilsētas pārvaldes pirmskolas izglītības iestāde "Pīlādzītis"</t>
      </is>
    </nc>
  </rcc>
  <rrc rId="9165" sId="1" ref="A144:XFD144" action="insertRow">
    <undo index="8" exp="area" ref3D="1" dr="$A$216:$XFD$217" dn="Z_3A56BBDD_68CD_4AEA_B9E4_12391459D4C4_.wvu.Rows" sId="1"/>
    <undo index="6" exp="area" ref3D="1" dr="$A$197:$XFD$199" dn="Z_3A56BBDD_68CD_4AEA_B9E4_12391459D4C4_.wvu.Rows" sId="1"/>
  </rrc>
  <rcc rId="9166" sId="1">
    <nc r="C144">
      <f>SUM(D144,G144,H144:M144)</f>
    </nc>
  </rcc>
  <rcc rId="9167" sId="1">
    <nc r="D144">
      <f>SUM(E144:F144)</f>
    </nc>
  </rcc>
  <rcc rId="9168" sId="1">
    <nc r="B144" t="inlineStr">
      <is>
        <t>Auces bibliotēka</t>
      </is>
    </nc>
  </rcc>
  <rfmt sheetId="1" sqref="B144" start="0" length="2147483647">
    <dxf>
      <font>
        <color rgb="FF0070C0"/>
      </font>
    </dxf>
  </rfmt>
  <rcc rId="9169" sId="1">
    <oc r="C128">
      <f>SUM(C129:C143)</f>
    </oc>
    <nc r="C128">
      <f>SUM(C129:C144)</f>
    </nc>
  </rcc>
  <rcc rId="9170" sId="1">
    <oc r="D128">
      <f>SUM(D129:D143)</f>
    </oc>
    <nc r="D128">
      <f>SUM(D129:D144)</f>
    </nc>
  </rcc>
  <rcc rId="9171" sId="1">
    <oc r="E128">
      <f>SUM(E129:E143)</f>
    </oc>
    <nc r="E128">
      <f>SUM(E129:E144)</f>
    </nc>
  </rcc>
  <rcc rId="9172" sId="1">
    <oc r="F128">
      <f>SUM(F129:F143)</f>
    </oc>
    <nc r="F128">
      <f>SUM(F129:F144)</f>
    </nc>
  </rcc>
  <rcc rId="9173" sId="1">
    <oc r="G128">
      <f>SUM(G129:G143)</f>
    </oc>
    <nc r="G128">
      <f>SUM(G129:G144)</f>
    </nc>
  </rcc>
  <rcc rId="9174" sId="1">
    <oc r="H128">
      <f>SUM(H129:H143)</f>
    </oc>
    <nc r="H128">
      <f>SUM(H129:H144)</f>
    </nc>
  </rcc>
  <rcc rId="9175" sId="1">
    <oc r="I128">
      <f>SUM(I129:I143)</f>
    </oc>
    <nc r="I128">
      <f>SUM(I129:I144)</f>
    </nc>
  </rcc>
  <rcc rId="9176" sId="1">
    <oc r="J128">
      <f>SUM(J129:J143)</f>
    </oc>
    <nc r="J128">
      <f>SUM(J129:J144)</f>
    </nc>
  </rcc>
  <rcc rId="9177" sId="1">
    <oc r="K128">
      <f>SUM(K129:K143)</f>
    </oc>
    <nc r="K128">
      <f>SUM(K129:K144)</f>
    </nc>
  </rcc>
  <rcc rId="9178" sId="1">
    <oc r="L128">
      <f>SUM(L129:L143)</f>
    </oc>
    <nc r="L128">
      <f>SUM(L129:L144)</f>
    </nc>
  </rcc>
  <rcc rId="9179" sId="1">
    <oc r="M128">
      <f>SUM(M129:M143)</f>
    </oc>
    <nc r="M128">
      <f>SUM(M129:M144)</f>
    </nc>
  </rcc>
</revisions>
</file>

<file path=xl/revisions/revisionLog2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6" sId="1">
    <oc r="C146">
      <v>717769</v>
    </oc>
    <nc r="C146">
      <v>485593</v>
    </nc>
  </rcc>
</revisions>
</file>

<file path=xl/revisions/revisionLog20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80" sId="1">
    <nc r="B156" t="inlineStr">
      <is>
        <t>Auces Kultūras centrs</t>
      </is>
    </nc>
  </rcc>
  <rfmt sheetId="1" sqref="B156" start="0" length="2147483647">
    <dxf>
      <font>
        <color rgb="FF0070C0"/>
      </font>
    </dxf>
  </rfmt>
</revisions>
</file>

<file path=xl/revisions/revisionLog20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181" sId="1" ref="A77:XFD77" action="insertRow">
    <undo index="8" exp="area" ref3D="1" dr="$A$217:$XFD$218" dn="Z_3A56BBDD_68CD_4AEA_B9E4_12391459D4C4_.wvu.Rows" sId="1"/>
    <undo index="6" exp="area" ref3D="1" dr="$A$198:$XFD$200" dn="Z_3A56BBDD_68CD_4AEA_B9E4_12391459D4C4_.wvu.Rows" sId="1"/>
    <undo index="4" exp="area" ref3D="1" dr="$A$109:$XFD$109" dn="Z_3A56BBDD_68CD_4AEA_B9E4_12391459D4C4_.wvu.Rows" sId="1"/>
    <undo index="2" exp="area" ref3D="1" dr="$A$106:$XFD$106" dn="Z_3A56BBDD_68CD_4AEA_B9E4_12391459D4C4_.wvu.Rows" sId="1"/>
    <undo index="1" exp="area" ref3D="1" dr="$A$80:$XFD$80" dn="Z_3A56BBDD_68CD_4AEA_B9E4_12391459D4C4_.wvu.Rows" sId="1"/>
  </rrc>
  <rcc rId="9182" sId="1">
    <nc r="C77">
      <f>SUM(D77,G77,H77:M77)</f>
    </nc>
  </rcc>
  <rcc rId="9183" sId="1">
    <nc r="D77">
      <f>SUM(E77:F77)</f>
    </nc>
  </rcc>
  <rcc rId="9184" sId="1">
    <nc r="B77" t="inlineStr">
      <is>
        <t>Vītiņi</t>
      </is>
    </nc>
  </rcc>
  <rfmt sheetId="1" sqref="B77" start="0" length="2147483647">
    <dxf>
      <font>
        <color rgb="FF0070C0"/>
      </font>
    </dxf>
  </rfmt>
  <rrc rId="9185" sId="1" ref="A78:XFD78" action="insertRow">
    <undo index="8" exp="area" ref3D="1" dr="$A$218:$XFD$219" dn="Z_3A56BBDD_68CD_4AEA_B9E4_12391459D4C4_.wvu.Rows" sId="1"/>
    <undo index="6" exp="area" ref3D="1" dr="$A$199:$XFD$201" dn="Z_3A56BBDD_68CD_4AEA_B9E4_12391459D4C4_.wvu.Rows" sId="1"/>
    <undo index="4" exp="area" ref3D="1" dr="$A$110:$XFD$110" dn="Z_3A56BBDD_68CD_4AEA_B9E4_12391459D4C4_.wvu.Rows" sId="1"/>
    <undo index="2" exp="area" ref3D="1" dr="$A$107:$XFD$107" dn="Z_3A56BBDD_68CD_4AEA_B9E4_12391459D4C4_.wvu.Rows" sId="1"/>
    <undo index="1" exp="area" ref3D="1" dr="$A$81:$XFD$81" dn="Z_3A56BBDD_68CD_4AEA_B9E4_12391459D4C4_.wvu.Rows" sId="1"/>
  </rrc>
  <rcc rId="9186" sId="1">
    <nc r="C78">
      <f>SUM(D78,G78,H78:M78)</f>
    </nc>
  </rcc>
  <rcc rId="9187" sId="1">
    <nc r="D78">
      <f>SUM(E78:F78)</f>
    </nc>
  </rcc>
  <rcc rId="9188" sId="1">
    <nc r="B78" t="inlineStr">
      <is>
        <t>Ukri</t>
      </is>
    </nc>
  </rcc>
  <rrc rId="9189" sId="1" ref="A77:XFD77" action="insertRow">
    <undo index="8" exp="area" ref3D="1" dr="$A$219:$XFD$220" dn="Z_3A56BBDD_68CD_4AEA_B9E4_12391459D4C4_.wvu.Rows" sId="1"/>
    <undo index="6" exp="area" ref3D="1" dr="$A$200:$XFD$202" dn="Z_3A56BBDD_68CD_4AEA_B9E4_12391459D4C4_.wvu.Rows" sId="1"/>
    <undo index="4" exp="area" ref3D="1" dr="$A$111:$XFD$111" dn="Z_3A56BBDD_68CD_4AEA_B9E4_12391459D4C4_.wvu.Rows" sId="1"/>
    <undo index="2" exp="area" ref3D="1" dr="$A$108:$XFD$108" dn="Z_3A56BBDD_68CD_4AEA_B9E4_12391459D4C4_.wvu.Rows" sId="1"/>
    <undo index="1" exp="area" ref3D="1" dr="$A$82:$XFD$82" dn="Z_3A56BBDD_68CD_4AEA_B9E4_12391459D4C4_.wvu.Rows" sId="1"/>
  </rrc>
  <rfmt sheetId="1" sqref="B77" start="0" length="0">
    <dxf>
      <font>
        <color rgb="FF0070C0"/>
        <name val="Times New Roman"/>
        <scheme val="none"/>
      </font>
    </dxf>
  </rfmt>
  <rcc rId="9190" sId="1">
    <nc r="C77">
      <f>SUM(D77,G77,H77:M77)</f>
    </nc>
  </rcc>
  <rcc rId="9191" sId="1">
    <nc r="D77">
      <f>SUM(E77:F77)</f>
    </nc>
  </rcc>
  <rcc rId="9192" sId="1">
    <nc r="B77" t="inlineStr">
      <is>
        <t>Lielauce</t>
      </is>
    </nc>
  </rcc>
  <rrc rId="9193" sId="1" ref="A78:XFD78" action="insertRow">
    <undo index="8" exp="area" ref3D="1" dr="$A$220:$XFD$221" dn="Z_3A56BBDD_68CD_4AEA_B9E4_12391459D4C4_.wvu.Rows" sId="1"/>
    <undo index="6" exp="area" ref3D="1" dr="$A$201:$XFD$203" dn="Z_3A56BBDD_68CD_4AEA_B9E4_12391459D4C4_.wvu.Rows" sId="1"/>
    <undo index="4" exp="area" ref3D="1" dr="$A$112:$XFD$112" dn="Z_3A56BBDD_68CD_4AEA_B9E4_12391459D4C4_.wvu.Rows" sId="1"/>
    <undo index="2" exp="area" ref3D="1" dr="$A$109:$XFD$109" dn="Z_3A56BBDD_68CD_4AEA_B9E4_12391459D4C4_.wvu.Rows" sId="1"/>
    <undo index="1" exp="area" ref3D="1" dr="$A$83:$XFD$83" dn="Z_3A56BBDD_68CD_4AEA_B9E4_12391459D4C4_.wvu.Rows" sId="1"/>
  </rrc>
  <rcc rId="9194" sId="1">
    <nc r="C78">
      <f>SUM(D78,G78,H78:M78)</f>
    </nc>
  </rcc>
  <rcc rId="9195" sId="1">
    <nc r="D78">
      <f>SUM(E78:F78)</f>
    </nc>
  </rcc>
  <rcc rId="9196" sId="1">
    <nc r="B78" t="inlineStr">
      <is>
        <t>Īle</t>
      </is>
    </nc>
  </rcc>
  <rrc rId="9197" sId="1" ref="A77:XFD77" action="insertRow">
    <undo index="8" exp="area" ref3D="1" dr="$A$221:$XFD$222" dn="Z_3A56BBDD_68CD_4AEA_B9E4_12391459D4C4_.wvu.Rows" sId="1"/>
    <undo index="6" exp="area" ref3D="1" dr="$A$202:$XFD$204" dn="Z_3A56BBDD_68CD_4AEA_B9E4_12391459D4C4_.wvu.Rows" sId="1"/>
    <undo index="4" exp="area" ref3D="1" dr="$A$113:$XFD$113" dn="Z_3A56BBDD_68CD_4AEA_B9E4_12391459D4C4_.wvu.Rows" sId="1"/>
    <undo index="2" exp="area" ref3D="1" dr="$A$110:$XFD$110" dn="Z_3A56BBDD_68CD_4AEA_B9E4_12391459D4C4_.wvu.Rows" sId="1"/>
    <undo index="1" exp="area" ref3D="1" dr="$A$84:$XFD$84" dn="Z_3A56BBDD_68CD_4AEA_B9E4_12391459D4C4_.wvu.Rows" sId="1"/>
  </rrc>
  <rfmt sheetId="1" sqref="B77" start="0" length="0">
    <dxf>
      <font>
        <color rgb="FF0070C0"/>
        <name val="Times New Roman"/>
        <scheme val="none"/>
      </font>
    </dxf>
  </rfmt>
  <rcc rId="9198" sId="1">
    <nc r="C77">
      <f>SUM(D77,G77,H77:M77)</f>
    </nc>
  </rcc>
  <rcc rId="9199" sId="1">
    <nc r="D77">
      <f>SUM(E77:F77)</f>
    </nc>
  </rcc>
  <rrc rId="9200" sId="1" ref="A78:XFD78" action="insertRow">
    <undo index="8" exp="area" ref3D="1" dr="$A$222:$XFD$223" dn="Z_3A56BBDD_68CD_4AEA_B9E4_12391459D4C4_.wvu.Rows" sId="1"/>
    <undo index="6" exp="area" ref3D="1" dr="$A$203:$XFD$205" dn="Z_3A56BBDD_68CD_4AEA_B9E4_12391459D4C4_.wvu.Rows" sId="1"/>
    <undo index="4" exp="area" ref3D="1" dr="$A$114:$XFD$114" dn="Z_3A56BBDD_68CD_4AEA_B9E4_12391459D4C4_.wvu.Rows" sId="1"/>
    <undo index="2" exp="area" ref3D="1" dr="$A$111:$XFD$111" dn="Z_3A56BBDD_68CD_4AEA_B9E4_12391459D4C4_.wvu.Rows" sId="1"/>
    <undo index="1" exp="area" ref3D="1" dr="$A$85:$XFD$85" dn="Z_3A56BBDD_68CD_4AEA_B9E4_12391459D4C4_.wvu.Rows" sId="1"/>
  </rrc>
  <rcc rId="9201" sId="1">
    <nc r="B78" t="inlineStr">
      <is>
        <t>Bēne</t>
      </is>
    </nc>
  </rcc>
  <rcc rId="9202" sId="1">
    <nc r="C78">
      <f>SUM(D78,G78,H78:M78)</f>
    </nc>
  </rcc>
  <rcc rId="9203" sId="1">
    <nc r="D78">
      <f>SUM(E78:F78)</f>
    </nc>
  </rcc>
  <rrc rId="9204" sId="1" ref="A77:XFD77" action="insertRow">
    <undo index="8" exp="area" ref3D="1" dr="$A$223:$XFD$224" dn="Z_3A56BBDD_68CD_4AEA_B9E4_12391459D4C4_.wvu.Rows" sId="1"/>
    <undo index="6" exp="area" ref3D="1" dr="$A$204:$XFD$206" dn="Z_3A56BBDD_68CD_4AEA_B9E4_12391459D4C4_.wvu.Rows" sId="1"/>
    <undo index="4" exp="area" ref3D="1" dr="$A$115:$XFD$115" dn="Z_3A56BBDD_68CD_4AEA_B9E4_12391459D4C4_.wvu.Rows" sId="1"/>
    <undo index="2" exp="area" ref3D="1" dr="$A$112:$XFD$112" dn="Z_3A56BBDD_68CD_4AEA_B9E4_12391459D4C4_.wvu.Rows" sId="1"/>
    <undo index="1" exp="area" ref3D="1" dr="$A$86:$XFD$86" dn="Z_3A56BBDD_68CD_4AEA_B9E4_12391459D4C4_.wvu.Rows" sId="1"/>
  </rrc>
  <rfmt sheetId="1" sqref="B77" start="0" length="0">
    <dxf>
      <font>
        <color rgb="FF0070C0"/>
        <name val="Times New Roman"/>
        <scheme val="none"/>
      </font>
    </dxf>
  </rfmt>
  <rcc rId="9205" sId="1">
    <nc r="C77">
      <f>SUM(D77,G77,H77:M77)</f>
    </nc>
  </rcc>
  <rcc rId="9206" sId="1">
    <nc r="D77">
      <f>SUM(E77:F77)</f>
    </nc>
  </rcc>
  <rcc rId="9207" sId="1">
    <nc r="B77" t="inlineStr">
      <is>
        <t>Auce</t>
      </is>
    </nc>
  </rcc>
  <rcc rId="9208" sId="1">
    <nc r="B78" t="inlineStr">
      <is>
        <t>BIU projekts Auce</t>
      </is>
    </nc>
  </rcc>
</revisions>
</file>

<file path=xl/revisions/revisionLog20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09" sId="1">
    <oc r="C66">
      <f>SUM(C67:C76)</f>
    </oc>
    <nc r="C66">
      <f>SUM(C67:C83)</f>
    </nc>
  </rcc>
  <rcc rId="9210" sId="1">
    <oc r="D66">
      <f>SUM(D67:D76)</f>
    </oc>
    <nc r="D66">
      <f>SUM(D67:D83)</f>
    </nc>
  </rcc>
  <rcc rId="9211" sId="1">
    <oc r="E66">
      <f>SUM(E67:E76)</f>
    </oc>
    <nc r="E66">
      <f>SUM(E67:E83)</f>
    </nc>
  </rcc>
  <rcc rId="9212" sId="1">
    <oc r="F66">
      <f>SUM(F67:F76)</f>
    </oc>
    <nc r="F66">
      <f>SUM(F67:F83)</f>
    </nc>
  </rcc>
  <rcc rId="9213" sId="1">
    <oc r="G66">
      <f>SUM(G67:G76)</f>
    </oc>
    <nc r="G66">
      <f>SUM(G67:G83)</f>
    </nc>
  </rcc>
  <rcc rId="9214" sId="1">
    <oc r="H66">
      <f>SUM(H67:H76)</f>
    </oc>
    <nc r="H66">
      <f>SUM(H67:H83)</f>
    </nc>
  </rcc>
  <rcc rId="9215" sId="1">
    <oc r="I66">
      <f>SUM(I67:I76)</f>
    </oc>
    <nc r="I66">
      <f>SUM(I67:I83)</f>
    </nc>
  </rcc>
  <rcc rId="9216" sId="1">
    <oc r="J66">
      <f>SUM(J67:J76)</f>
    </oc>
    <nc r="J66">
      <f>SUM(J67:J83)</f>
    </nc>
  </rcc>
  <rcc rId="9217" sId="1">
    <oc r="K66">
      <f>SUM(K67:K76)</f>
    </oc>
    <nc r="K66">
      <f>SUM(K67:K83)</f>
    </nc>
  </rcc>
  <rcc rId="9218" sId="1">
    <oc r="L66">
      <f>SUM(L67:L76)</f>
    </oc>
    <nc r="L66">
      <f>SUM(L67:L83)</f>
    </nc>
  </rcc>
  <rcc rId="9219" sId="1">
    <oc r="M66">
      <f>SUM(M67:M76)</f>
    </oc>
    <nc r="M66">
      <f>SUM(M67:M83)</f>
    </nc>
  </rcc>
</revisions>
</file>

<file path=xl/revisions/revisionLog20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1">
    <dxf>
      <numFmt numFmtId="30" formatCode="@"/>
    </dxf>
  </rfmt>
  <rfmt sheetId="1" sqref="A32">
    <dxf>
      <numFmt numFmtId="30" formatCode="@"/>
    </dxf>
  </rfmt>
  <rfmt sheetId="1" sqref="A33">
    <dxf>
      <numFmt numFmtId="30" formatCode="@"/>
    </dxf>
  </rfmt>
  <rfmt sheetId="1" sqref="A34">
    <dxf>
      <numFmt numFmtId="30" formatCode="@"/>
    </dxf>
  </rfmt>
  <rfmt sheetId="1" sqref="A35">
    <dxf>
      <numFmt numFmtId="30" formatCode="@"/>
    </dxf>
  </rfmt>
  <rcc rId="9220" sId="1" numFmtId="30">
    <oc r="A31" t="inlineStr">
      <is>
        <t>01.111</t>
      </is>
    </oc>
    <nc r="A31" t="inlineStr">
      <is>
        <t>01.110</t>
      </is>
    </nc>
  </rcc>
  <rcc rId="9221" sId="1" numFmtId="30">
    <oc r="A32" t="inlineStr">
      <is>
        <t>01.111</t>
      </is>
    </oc>
    <nc r="A32" t="inlineStr">
      <is>
        <t>01.110</t>
      </is>
    </nc>
  </rcc>
  <rcc rId="9222" sId="1">
    <oc r="A33" t="inlineStr">
      <is>
        <t>01.111</t>
      </is>
    </oc>
    <nc r="A33" t="inlineStr">
      <is>
        <t>01.110</t>
      </is>
    </nc>
  </rcc>
  <rcc rId="9223" sId="1">
    <oc r="A34" t="inlineStr">
      <is>
        <t>01.111</t>
      </is>
    </oc>
    <nc r="A34" t="inlineStr">
      <is>
        <t>01.110</t>
      </is>
    </nc>
  </rcc>
  <rcc rId="9224" sId="1">
    <oc r="A35" t="inlineStr">
      <is>
        <t>01.111</t>
      </is>
    </oc>
    <nc r="A35" t="inlineStr">
      <is>
        <t>01.110</t>
      </is>
    </nc>
  </rcc>
</revisions>
</file>

<file path=xl/revisions/revisionLog20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225" sId="1" ref="A36:XFD36" action="insertRow">
    <undo index="8" exp="area" ref3D="1" dr="$A$224:$XFD$225" dn="Z_3A56BBDD_68CD_4AEA_B9E4_12391459D4C4_.wvu.Rows" sId="1"/>
    <undo index="6" exp="area" ref3D="1" dr="$A$205:$XFD$207" dn="Z_3A56BBDD_68CD_4AEA_B9E4_12391459D4C4_.wvu.Rows" sId="1"/>
    <undo index="4" exp="area" ref3D="1" dr="$A$116:$XFD$116" dn="Z_3A56BBDD_68CD_4AEA_B9E4_12391459D4C4_.wvu.Rows" sId="1"/>
    <undo index="2" exp="area" ref3D="1" dr="$A$113:$XFD$113" dn="Z_3A56BBDD_68CD_4AEA_B9E4_12391459D4C4_.wvu.Rows" sId="1"/>
    <undo index="1" exp="area" ref3D="1" dr="$A$87:$XFD$87" dn="Z_3A56BBDD_68CD_4AEA_B9E4_12391459D4C4_.wvu.Rows" sId="1"/>
  </rrc>
  <rcc rId="9226" sId="1">
    <nc r="A36" t="inlineStr">
      <is>
        <t>01.110</t>
      </is>
    </nc>
  </rcc>
  <rcc rId="9227" sId="1">
    <nc r="C36">
      <f>SUM(D36,G36,H36:M36)</f>
    </nc>
  </rcc>
  <rcc rId="9228" sId="1">
    <nc r="D36">
      <f>SUM(E36:F36)</f>
    </nc>
  </rcc>
  <rcc rId="9229" sId="1">
    <nc r="B36" t="inlineStr">
      <is>
        <t>Ukru pagasta KAP</t>
      </is>
    </nc>
  </rcc>
  <rfmt sheetId="1" sqref="B36" start="0" length="2147483647">
    <dxf>
      <font>
        <color rgb="FF0070C0"/>
      </font>
    </dxf>
  </rfmt>
  <rrc rId="9230" sId="1" ref="A37:XFD37" action="insertRow">
    <undo index="8" exp="area" ref3D="1" dr="$A$225:$XFD$226" dn="Z_3A56BBDD_68CD_4AEA_B9E4_12391459D4C4_.wvu.Rows" sId="1"/>
    <undo index="6" exp="area" ref3D="1" dr="$A$206:$XFD$208" dn="Z_3A56BBDD_68CD_4AEA_B9E4_12391459D4C4_.wvu.Rows" sId="1"/>
    <undo index="4" exp="area" ref3D="1" dr="$A$117:$XFD$117" dn="Z_3A56BBDD_68CD_4AEA_B9E4_12391459D4C4_.wvu.Rows" sId="1"/>
    <undo index="2" exp="area" ref3D="1" dr="$A$114:$XFD$114" dn="Z_3A56BBDD_68CD_4AEA_B9E4_12391459D4C4_.wvu.Rows" sId="1"/>
    <undo index="1" exp="area" ref3D="1" dr="$A$88:$XFD$88" dn="Z_3A56BBDD_68CD_4AEA_B9E4_12391459D4C4_.wvu.Rows" sId="1"/>
  </rrc>
  <rcc rId="9231" sId="1">
    <nc r="A37" t="inlineStr">
      <is>
        <t>01.110</t>
      </is>
    </nc>
  </rcc>
  <rcc rId="9232" sId="1">
    <nc r="C37">
      <f>SUM(D37,G37,H37:M37)</f>
    </nc>
  </rcc>
  <rcc rId="9233" sId="1">
    <nc r="D37">
      <f>SUM(E37:F37)</f>
    </nc>
  </rcc>
  <rcc rId="9234" sId="1">
    <nc r="B37" t="inlineStr">
      <is>
        <t>Lielauces pagasta pārvalde</t>
      </is>
    </nc>
  </rcc>
  <rrc rId="9235" sId="1" ref="A37:XFD37" action="insertRow">
    <undo index="8" exp="area" ref3D="1" dr="$A$226:$XFD$227" dn="Z_3A56BBDD_68CD_4AEA_B9E4_12391459D4C4_.wvu.Rows" sId="1"/>
    <undo index="6" exp="area" ref3D="1" dr="$A$207:$XFD$209" dn="Z_3A56BBDD_68CD_4AEA_B9E4_12391459D4C4_.wvu.Rows" sId="1"/>
    <undo index="4" exp="area" ref3D="1" dr="$A$118:$XFD$118" dn="Z_3A56BBDD_68CD_4AEA_B9E4_12391459D4C4_.wvu.Rows" sId="1"/>
    <undo index="2" exp="area" ref3D="1" dr="$A$115:$XFD$115" dn="Z_3A56BBDD_68CD_4AEA_B9E4_12391459D4C4_.wvu.Rows" sId="1"/>
    <undo index="1" exp="area" ref3D="1" dr="$A$89:$XFD$89" dn="Z_3A56BBDD_68CD_4AEA_B9E4_12391459D4C4_.wvu.Rows" sId="1"/>
  </rrc>
  <rcc rId="9236" sId="1">
    <nc r="A37" t="inlineStr">
      <is>
        <t>01.110</t>
      </is>
    </nc>
  </rcc>
  <rcc rId="9237" sId="1">
    <nc r="C37">
      <f>SUM(D37,G37,H37:M37)</f>
    </nc>
  </rcc>
  <rcc rId="9238" sId="1">
    <nc r="D37">
      <f>SUM(E37:F37)</f>
    </nc>
  </rcc>
  <rcc rId="9239" sId="1">
    <nc r="B37" t="inlineStr">
      <is>
        <t>Īles pagasta KAP</t>
      </is>
    </nc>
  </rcc>
</revisions>
</file>

<file path=xl/revisions/revisionLog20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240" sId="1" ref="A131:XFD131" action="insertRow">
    <undo index="8" exp="area" ref3D="1" dr="$A$227:$XFD$228" dn="Z_3A56BBDD_68CD_4AEA_B9E4_12391459D4C4_.wvu.Rows" sId="1"/>
    <undo index="6" exp="area" ref3D="1" dr="$A$208:$XFD$210" dn="Z_3A56BBDD_68CD_4AEA_B9E4_12391459D4C4_.wvu.Rows" sId="1"/>
  </rrc>
  <rcc rId="9241" sId="1">
    <nc r="C131">
      <f>SUM(D131,G131,H131:M131)</f>
    </nc>
  </rcc>
  <rcc rId="9242" sId="1">
    <nc r="D131">
      <f>SUM(E131:F131)</f>
    </nc>
  </rcc>
  <rcc rId="9243" sId="1">
    <nc r="B131" t="inlineStr">
      <is>
        <t>Ukru feldšeru-ceselības punkts</t>
      </is>
    </nc>
  </rcc>
  <rfmt sheetId="1" sqref="B131" start="0" length="2147483647">
    <dxf>
      <font>
        <color rgb="FF0070C0"/>
      </font>
    </dxf>
  </rfmt>
  <rcc rId="9244" sId="1">
    <oc r="C123">
      <f>SUM(C124:C130)</f>
    </oc>
    <nc r="C123">
      <f>SUM(C124:C131)</f>
    </nc>
  </rcc>
  <rcc rId="9245" sId="1">
    <oc r="E123">
      <f>SUM(E124:E130)</f>
    </oc>
    <nc r="E123">
      <f>SUM(E124:E131)</f>
    </nc>
  </rcc>
  <rcc rId="9246" sId="1">
    <oc r="F123">
      <f>SUM(F124:F130)</f>
    </oc>
    <nc r="F123">
      <f>SUM(F124:F131)</f>
    </nc>
  </rcc>
  <rcc rId="9247" sId="1">
    <oc r="G123">
      <f>SUM(G124:G130)</f>
    </oc>
    <nc r="G123">
      <f>SUM(G124:G131)</f>
    </nc>
  </rcc>
  <rcc rId="9248" sId="1">
    <oc r="H123">
      <f>SUM(H124:H130)</f>
    </oc>
    <nc r="H123">
      <f>SUM(H124:H131)</f>
    </nc>
  </rcc>
  <rcc rId="9249" sId="1">
    <oc r="I123">
      <f>SUM(I124:I130)</f>
    </oc>
    <nc r="I123">
      <f>SUM(I124:I131)</f>
    </nc>
  </rcc>
  <rcc rId="9250" sId="1">
    <oc r="J123">
      <f>SUM(J124:J130)</f>
    </oc>
    <nc r="J123">
      <f>SUM(J124:J131)</f>
    </nc>
  </rcc>
  <rcc rId="9251" sId="1">
    <oc r="K123">
      <f>SUM(K124:K130)</f>
    </oc>
    <nc r="K123">
      <f>SUM(K124:K131)</f>
    </nc>
  </rcc>
  <rcc rId="9252" sId="1">
    <oc r="L123">
      <f>SUM(L124:L130)</f>
    </oc>
    <nc r="L123">
      <f>SUM(L124:L131)</f>
    </nc>
  </rcc>
  <rcc rId="9253" sId="1">
    <oc r="M123">
      <f>SUM(M124:M130)</f>
    </oc>
    <nc r="M123">
      <f>SUM(M124:M131)</f>
    </nc>
  </rcc>
  <rcc rId="9254" sId="1">
    <oc r="D123">
      <f>SUM(D124:D130)</f>
    </oc>
    <nc r="D123">
      <f>SUM(D124:D131)</f>
    </nc>
  </rcc>
</revisions>
</file>

<file path=xl/revisions/revisionLog20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255" sId="1" ref="A39:XFD39" action="insertRow">
    <undo index="8" exp="area" ref3D="1" dr="$A$228:$XFD$229" dn="Z_3A56BBDD_68CD_4AEA_B9E4_12391459D4C4_.wvu.Rows" sId="1"/>
    <undo index="6" exp="area" ref3D="1" dr="$A$209:$XFD$211" dn="Z_3A56BBDD_68CD_4AEA_B9E4_12391459D4C4_.wvu.Rows" sId="1"/>
    <undo index="4" exp="area" ref3D="1" dr="$A$119:$XFD$119" dn="Z_3A56BBDD_68CD_4AEA_B9E4_12391459D4C4_.wvu.Rows" sId="1"/>
    <undo index="2" exp="area" ref3D="1" dr="$A$116:$XFD$116" dn="Z_3A56BBDD_68CD_4AEA_B9E4_12391459D4C4_.wvu.Rows" sId="1"/>
    <undo index="1" exp="area" ref3D="1" dr="$A$90:$XFD$90" dn="Z_3A56BBDD_68CD_4AEA_B9E4_12391459D4C4_.wvu.Rows" sId="1"/>
  </rrc>
  <rcc rId="9256" sId="1">
    <nc r="A39" t="inlineStr">
      <is>
        <t>01.110</t>
      </is>
    </nc>
  </rcc>
  <rcc rId="9257" sId="1">
    <nc r="C39">
      <f>SUM(D39,G39,H39:M39)</f>
    </nc>
  </rcc>
  <rcc rId="9258" sId="1">
    <nc r="D39">
      <f>SUM(E39:F39)</f>
    </nc>
  </rcc>
  <rcc rId="9259" sId="1">
    <nc r="B39" t="inlineStr">
      <is>
        <t>Bēnes pagasta pārvalde</t>
      </is>
    </nc>
  </rcc>
  <rcc rId="9260" sId="1">
    <oc r="C15">
      <f>SUM(C16:C35)</f>
    </oc>
    <nc r="C15">
      <f>SUM(C16:C39)</f>
    </nc>
  </rcc>
  <rcc rId="9261" sId="1">
    <oc r="D15">
      <f>SUM(D16:D35)</f>
    </oc>
    <nc r="D15">
      <f>SUM(D16:D39)</f>
    </nc>
  </rcc>
  <rcc rId="9262" sId="1">
    <oc r="E15">
      <f>SUM(E16:E35)</f>
    </oc>
    <nc r="E15">
      <f>SUM(E16:E39)</f>
    </nc>
  </rcc>
  <rcc rId="9263" sId="1">
    <oc r="F15">
      <f>SUM(F16:F35)</f>
    </oc>
    <nc r="F15">
      <f>SUM(F16:F39)</f>
    </nc>
  </rcc>
  <rcc rId="9264" sId="1">
    <oc r="G15">
      <f>SUM(G16:G35)</f>
    </oc>
    <nc r="G15">
      <f>SUM(G16:G39)</f>
    </nc>
  </rcc>
  <rcc rId="9265" sId="1">
    <oc r="H15">
      <f>SUM(H16:H35)</f>
    </oc>
    <nc r="H15">
      <f>SUM(H16:H39)</f>
    </nc>
  </rcc>
  <rcc rId="9266" sId="1">
    <oc r="I15">
      <f>SUM(I16:I35)</f>
    </oc>
    <nc r="I15">
      <f>SUM(I16:I39)</f>
    </nc>
  </rcc>
  <rcc rId="9267" sId="1">
    <oc r="J15">
      <f>SUM(J16:J35)</f>
    </oc>
    <nc r="J15">
      <f>SUM(J16:J39)</f>
    </nc>
  </rcc>
  <rcc rId="9268" sId="1">
    <oc r="K15">
      <f>SUM(K16:K35)</f>
    </oc>
    <nc r="K15">
      <f>SUM(K16:K39)</f>
    </nc>
  </rcc>
  <rcc rId="9269" sId="1">
    <oc r="L15">
      <f>SUM(L16:L35)</f>
    </oc>
    <nc r="L15">
      <f>SUM(L16:L39)</f>
    </nc>
  </rcc>
  <rcc rId="9270" sId="1">
    <oc r="M15">
      <f>SUM(M16:M35)</f>
    </oc>
    <nc r="M15">
      <f>SUM(M16:M39)</f>
    </nc>
  </rcc>
</revisions>
</file>

<file path=xl/revisions/revisionLog20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71" sId="1">
    <oc r="C238">
      <f>SUM(C239:C260)</f>
    </oc>
    <nc r="C238">
      <f>SUM(C239:C261)</f>
    </nc>
  </rcc>
  <rcc rId="9272" sId="1">
    <oc r="D238">
      <f>SUM(D239:D260)</f>
    </oc>
    <nc r="D238">
      <f>SUM(D239:D261)</f>
    </nc>
  </rcc>
  <rcc rId="9273" sId="1">
    <oc r="E238">
      <f>SUM(E239:E260)</f>
    </oc>
    <nc r="E238">
      <f>SUM(E239:E261)</f>
    </nc>
  </rcc>
  <rcc rId="9274" sId="1">
    <oc r="F238">
      <f>SUM(F239:F260)</f>
    </oc>
    <nc r="F238">
      <f>SUM(F239:F261)</f>
    </nc>
  </rcc>
  <rcc rId="9275" sId="1">
    <oc r="G238">
      <f>SUM(G239:G260)</f>
    </oc>
    <nc r="G238">
      <f>SUM(G239:G261)</f>
    </nc>
  </rcc>
  <rcc rId="9276" sId="1">
    <oc r="H238">
      <f>SUM(H239:H260)</f>
    </oc>
    <nc r="H238">
      <f>SUM(H239:H261)</f>
    </nc>
  </rcc>
  <rcc rId="9277" sId="1">
    <oc r="I238">
      <f>SUM(I239:I260)</f>
    </oc>
    <nc r="I238">
      <f>SUM(I239:I261)</f>
    </nc>
  </rcc>
  <rcc rId="9278" sId="1">
    <oc r="J238">
      <f>SUM(J239:J260)</f>
    </oc>
    <nc r="J238">
      <f>SUM(J239:J261)</f>
    </nc>
  </rcc>
  <rcc rId="9279" sId="1">
    <oc r="K238">
      <f>SUM(K239:K260)</f>
    </oc>
    <nc r="K238">
      <f>SUM(K239:K261)</f>
    </nc>
  </rcc>
  <rcc rId="9280" sId="1">
    <oc r="L238">
      <f>SUM(L239:L260)</f>
    </oc>
    <nc r="L238">
      <f>SUM(L239:L261)</f>
    </nc>
  </rcc>
  <rcc rId="9281" sId="1">
    <oc r="M238">
      <f>SUM(M239:M260)</f>
    </oc>
    <nc r="M238">
      <f>SUM(M239:M261)</f>
    </nc>
  </rcc>
  <rcc rId="9282" sId="1">
    <oc r="C176">
      <f>SUM(C177:C237)</f>
    </oc>
    <nc r="C176">
      <f>SUM(C177:C237)</f>
    </nc>
  </rcc>
  <rcc rId="9283" sId="1">
    <oc r="D176">
      <f>SUM(D177:D237)</f>
    </oc>
    <nc r="D176">
      <f>SUM(D177:D237)</f>
    </nc>
  </rcc>
  <rcc rId="9284" sId="1">
    <oc r="E176">
      <f>SUM(E177:E237)</f>
    </oc>
    <nc r="E176">
      <f>SUM(E177:E237)</f>
    </nc>
  </rcc>
  <rcc rId="9285" sId="1">
    <oc r="F176">
      <f>SUM(F177:F237)</f>
    </oc>
    <nc r="F176">
      <f>SUM(F177:F237)</f>
    </nc>
  </rcc>
  <rcc rId="9286" sId="1">
    <oc r="G176">
      <f>SUM(G177:G237)</f>
    </oc>
    <nc r="G176">
      <f>SUM(G177:G237)</f>
    </nc>
  </rcc>
  <rcc rId="9287" sId="1">
    <oc r="H176">
      <f>SUM(H177:H237)</f>
    </oc>
    <nc r="H176">
      <f>SUM(H177:H237)</f>
    </nc>
  </rcc>
  <rcc rId="9288" sId="1">
    <oc r="I176">
      <f>SUM(I177:I237)</f>
    </oc>
    <nc r="I176">
      <f>SUM(I177:I237)</f>
    </nc>
  </rcc>
  <rcc rId="9289" sId="1">
    <oc r="J176">
      <f>SUM(J177:J237)</f>
    </oc>
    <nc r="J176">
      <f>SUM(J177:J237)</f>
    </nc>
  </rcc>
  <rcc rId="9290" sId="1">
    <oc r="K176">
      <f>SUM(K177:K237)</f>
    </oc>
    <nc r="K176">
      <f>SUM(K177:K237)</f>
    </nc>
  </rcc>
  <rcc rId="9291" sId="1">
    <oc r="L176">
      <f>SUM(L177:L237)</f>
    </oc>
    <nc r="L176">
      <f>SUM(L177:L237)</f>
    </nc>
  </rcc>
  <rcc rId="9292" sId="1">
    <oc r="M176">
      <f>SUM(M177:M237)</f>
    </oc>
    <nc r="M176">
      <f>SUM(M177:M237)</f>
    </nc>
  </rcc>
  <rcc rId="9293" sId="1">
    <oc r="D169">
      <f>SUM(D170:D171)</f>
    </oc>
    <nc r="D169">
      <f>SUM(D170:D171)</f>
    </nc>
  </rcc>
  <rcc rId="9294" sId="1">
    <oc r="E169">
      <f>SUM(E170:E171)</f>
    </oc>
    <nc r="E169">
      <f>SUM(E170:E171)</f>
    </nc>
  </rcc>
  <rcc rId="9295" sId="1">
    <oc r="D157">
      <f>SUM(D158:D168)</f>
    </oc>
    <nc r="D157">
      <f>SUM(D158:D168)</f>
    </nc>
  </rcc>
  <rcc rId="9296" sId="1">
    <oc r="E157">
      <f>SUM(E158:E168)</f>
    </oc>
    <nc r="E157">
      <f>SUM(E158:E168)</f>
    </nc>
  </rcc>
  <rcc rId="9297" sId="1">
    <oc r="F157">
      <f>SUM(F158:F168)</f>
    </oc>
    <nc r="F157">
      <f>SUM(F158:F168)</f>
    </nc>
  </rcc>
  <rcc rId="9298" sId="1">
    <oc r="G157">
      <f>SUM(G158:G168)</f>
    </oc>
    <nc r="G157">
      <f>SUM(G158:G168)</f>
    </nc>
  </rcc>
  <rcc rId="9299" sId="1">
    <oc r="H157">
      <f>SUM(H158:H168)</f>
    </oc>
    <nc r="H157">
      <f>SUM(H158:H168)</f>
    </nc>
  </rcc>
  <rcc rId="9300" sId="1">
    <oc r="I157">
      <f>SUM(I158:I168)</f>
    </oc>
    <nc r="I157">
      <f>SUM(I158:I168)</f>
    </nc>
  </rcc>
  <rcc rId="9301" sId="1">
    <oc r="J157">
      <f>SUM(J158:J168)</f>
    </oc>
    <nc r="J157">
      <f>SUM(J158:J168)</f>
    </nc>
  </rcc>
  <rcc rId="9302" sId="1">
    <oc r="K157">
      <f>SUM(K158:K168)</f>
    </oc>
    <nc r="K157">
      <f>SUM(K158:K168)</f>
    </nc>
  </rcc>
  <rcc rId="9303" sId="1">
    <oc r="L157">
      <f>SUM(L158:L168)</f>
    </oc>
    <nc r="L157">
      <f>SUM(L158:L168)</f>
    </nc>
  </rcc>
  <rcc rId="9304" sId="1">
    <oc r="M157">
      <f>SUM(M158:M168)</f>
    </oc>
    <nc r="M157">
      <f>SUM(M158:M168)</f>
    </nc>
  </rcc>
  <rcc rId="9305" sId="1">
    <oc r="D140">
      <f>SUM(D141:D156)</f>
    </oc>
    <nc r="D140">
      <f>SUM(D141:D156)</f>
    </nc>
  </rcc>
  <rcc rId="9306" sId="1">
    <oc r="E140">
      <f>SUM(E141:E156)</f>
    </oc>
    <nc r="E140">
      <f>SUM(E141:E156)</f>
    </nc>
  </rcc>
  <rcc rId="9307" sId="1">
    <oc r="F140">
      <f>SUM(F141:F156)</f>
    </oc>
    <nc r="F140">
      <f>SUM(F141:F156)</f>
    </nc>
  </rcc>
  <rcc rId="9308" sId="1">
    <oc r="G140">
      <f>SUM(G141:G156)</f>
    </oc>
    <nc r="G140">
      <f>SUM(G141:G156)</f>
    </nc>
  </rcc>
  <rcc rId="9309" sId="1">
    <oc r="H140">
      <f>SUM(H141:H156)</f>
    </oc>
    <nc r="H140">
      <f>SUM(H141:H156)</f>
    </nc>
  </rcc>
  <rcc rId="9310" sId="1">
    <oc r="I140">
      <f>SUM(I141:I156)</f>
    </oc>
    <nc r="I140">
      <f>SUM(I141:I156)</f>
    </nc>
  </rcc>
  <rcc rId="9311" sId="1">
    <oc r="J140">
      <f>SUM(J141:J156)</f>
    </oc>
    <nc r="J140">
      <f>SUM(J141:J156)</f>
    </nc>
  </rcc>
  <rcc rId="9312" sId="1">
    <oc r="K140">
      <f>SUM(K141:K156)</f>
    </oc>
    <nc r="K140">
      <f>SUM(K141:K156)</f>
    </nc>
  </rcc>
  <rcc rId="9313" sId="1">
    <oc r="L140">
      <f>SUM(L141:L156)</f>
    </oc>
    <nc r="L140">
      <f>SUM(L141:L156)</f>
    </nc>
  </rcc>
  <rcc rId="9314" sId="1">
    <oc r="M140">
      <f>SUM(M141:M156)</f>
    </oc>
    <nc r="M140">
      <f>SUM(M141:M156)</f>
    </nc>
  </rcc>
  <rcc rId="9315" sId="1">
    <oc r="C133">
      <f>SUM(C134:C139)</f>
    </oc>
    <nc r="C133">
      <f>SUM(C134:C139)</f>
    </nc>
  </rcc>
  <rcc rId="9316" sId="1">
    <oc r="D133">
      <f>SUM(D134:D139)</f>
    </oc>
    <nc r="D133">
      <f>SUM(D134:D139)</f>
    </nc>
  </rcc>
  <rcc rId="9317" sId="1">
    <oc r="E133">
      <f>SUM(E134:E139)</f>
    </oc>
    <nc r="E133">
      <f>SUM(E134:E139)</f>
    </nc>
  </rcc>
  <rcc rId="9318" sId="1">
    <oc r="F133">
      <f>SUM(F134:F139)</f>
    </oc>
    <nc r="F133">
      <f>SUM(F134:F139)</f>
    </nc>
  </rcc>
  <rcc rId="9319" sId="1">
    <oc r="G133">
      <f>SUM(G134:G139)</f>
    </oc>
    <nc r="G133">
      <f>SUM(G134:G139)</f>
    </nc>
  </rcc>
  <rcc rId="9320" sId="1">
    <oc r="H133">
      <f>SUM(H134:H139)</f>
    </oc>
    <nc r="H133">
      <f>SUM(H134:H139)</f>
    </nc>
  </rcc>
  <rcc rId="9321" sId="1">
    <oc r="I133">
      <f>SUM(I134:I139)</f>
    </oc>
    <nc r="I133">
      <f>SUM(I134:I139)</f>
    </nc>
  </rcc>
  <rcc rId="9322" sId="1">
    <oc r="J133">
      <f>SUM(J134:J139)</f>
    </oc>
    <nc r="J133">
      <f>SUM(J134:J139)</f>
    </nc>
  </rcc>
  <rcc rId="9323" sId="1">
    <oc r="K133">
      <f>SUM(K134:K139)</f>
    </oc>
    <nc r="K133">
      <f>SUM(K134:K139)</f>
    </nc>
  </rcc>
  <rcc rId="9324" sId="1">
    <oc r="L133">
      <f>SUM(L134:L139)</f>
    </oc>
    <nc r="L133">
      <f>SUM(L134:L139)</f>
    </nc>
  </rcc>
  <rcc rId="9325" sId="1">
    <oc r="M133">
      <f>SUM(M134:M139)</f>
    </oc>
    <nc r="M133">
      <f>SUM(M134:M139)</f>
    </nc>
  </rcc>
  <rcc rId="9326" sId="1">
    <oc r="C124">
      <f>SUM(C125:C132)</f>
    </oc>
    <nc r="C124">
      <f>SUM(C125:C132)</f>
    </nc>
  </rcc>
  <rcc rId="9327" sId="1">
    <oc r="D124">
      <f>SUM(D125:D132)</f>
    </oc>
    <nc r="D124">
      <f>SUM(D125:D132)</f>
    </nc>
  </rcc>
  <rcc rId="9328" sId="1">
    <oc r="E124">
      <f>SUM(E125:E132)</f>
    </oc>
    <nc r="E124">
      <f>SUM(E125:E132)</f>
    </nc>
  </rcc>
  <rcc rId="9329" sId="1">
    <oc r="F124">
      <f>SUM(F125:F132)</f>
    </oc>
    <nc r="F124">
      <f>SUM(F125:F132)</f>
    </nc>
  </rcc>
  <rcc rId="9330" sId="1">
    <oc r="G124">
      <f>SUM(G125:G132)</f>
    </oc>
    <nc r="G124">
      <f>SUM(G125:G132)</f>
    </nc>
  </rcc>
  <rcc rId="9331" sId="1">
    <oc r="H124">
      <f>SUM(H125:H132)</f>
    </oc>
    <nc r="H124">
      <f>SUM(H125:H132)</f>
    </nc>
  </rcc>
  <rcc rId="9332" sId="1">
    <oc r="I124">
      <f>SUM(I125:I132)</f>
    </oc>
    <nc r="I124">
      <f>SUM(I125:I132)</f>
    </nc>
  </rcc>
  <rcc rId="9333" sId="1">
    <oc r="J124">
      <f>SUM(J125:J132)</f>
    </oc>
    <nc r="J124">
      <f>SUM(J125:J132)</f>
    </nc>
  </rcc>
  <rcc rId="9334" sId="1">
    <oc r="K124">
      <f>SUM(K125:K132)</f>
    </oc>
    <nc r="K124">
      <f>SUM(K125:K132)</f>
    </nc>
  </rcc>
  <rcc rId="9335" sId="1">
    <oc r="L124">
      <f>SUM(L125:L132)</f>
    </oc>
    <nc r="L124">
      <f>SUM(L125:L132)</f>
    </nc>
  </rcc>
  <rcc rId="9336" sId="1">
    <oc r="M124">
      <f>SUM(M125:M132)</f>
    </oc>
    <nc r="M124">
      <f>SUM(M125:M132)</f>
    </nc>
  </rcc>
  <rcv guid="{CFE03FCF-A4D8-435A-8A9B-0544466F5A93}" action="delete"/>
  <rcv guid="{CFE03FCF-A4D8-435A-8A9B-0544466F5A93}" action="add"/>
</revisions>
</file>

<file path=xl/revisions/revisionLog20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7" sId="1">
    <oc r="C147">
      <v>269605</v>
    </oc>
    <nc r="C147">
      <v>272623</v>
    </nc>
  </rcc>
  <rcc rId="1548" sId="1">
    <oc r="C148">
      <v>298570</v>
    </oc>
    <nc r="C148">
      <v>297402</v>
    </nc>
  </rcc>
  <rcc rId="1549" sId="1">
    <oc r="C149">
      <v>190244</v>
    </oc>
    <nc r="C149">
      <v>153879</v>
    </nc>
  </rcc>
</revisions>
</file>

<file path=xl/revisions/revisionLog20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37" sId="1">
    <oc r="E21">
      <v>56977</v>
    </oc>
    <nc r="E21"/>
  </rcc>
  <rcc rId="9338" sId="1">
    <oc r="F21">
      <v>13441</v>
    </oc>
    <nc r="F21"/>
  </rcc>
  <rcc rId="9339" sId="1">
    <oc r="G21">
      <v>13055</v>
    </oc>
    <nc r="G21"/>
  </rcc>
  <rcc rId="9340" sId="1">
    <oc r="E22">
      <v>75285</v>
    </oc>
    <nc r="E22"/>
  </rcc>
  <rcc rId="9341" sId="1">
    <oc r="F22">
      <v>17760</v>
    </oc>
    <nc r="F22"/>
  </rcc>
  <rcc rId="9342" sId="1">
    <oc r="G22">
      <v>11265</v>
    </oc>
    <nc r="G22"/>
  </rcc>
  <rcc rId="9343" sId="1">
    <oc r="E23">
      <v>35809</v>
    </oc>
    <nc r="E23"/>
  </rcc>
  <rcc rId="9344" sId="1">
    <oc r="F23">
      <v>8447</v>
    </oc>
    <nc r="F23"/>
  </rcc>
  <rcc rId="9345" sId="1">
    <oc r="G23">
      <v>23605</v>
    </oc>
    <nc r="G23"/>
  </rcc>
  <rcc rId="9346" sId="1">
    <oc r="J23">
      <v>500</v>
    </oc>
    <nc r="J23"/>
  </rcc>
  <rcc rId="9347" sId="1">
    <oc r="E24">
      <v>60404</v>
    </oc>
    <nc r="E24"/>
  </rcc>
  <rcc rId="9348" sId="1">
    <oc r="F24">
      <v>14249</v>
    </oc>
    <nc r="F24"/>
  </rcc>
  <rcc rId="9349" sId="1">
    <oc r="G24">
      <v>34685</v>
    </oc>
    <nc r="G24"/>
  </rcc>
  <rcc rId="9350" sId="1">
    <oc r="E25">
      <v>52592</v>
    </oc>
    <nc r="E25"/>
  </rcc>
  <rcc rId="9351" sId="1">
    <oc r="F25">
      <v>12407</v>
    </oc>
    <nc r="F25"/>
  </rcc>
  <rcc rId="9352" sId="1">
    <oc r="G25">
      <v>10689</v>
    </oc>
    <nc r="G25"/>
  </rcc>
  <rcc rId="9353" sId="1">
    <oc r="E26">
      <v>60946</v>
    </oc>
    <nc r="E26"/>
  </rcc>
  <rcc rId="9354" sId="1">
    <oc r="F26">
      <v>14377</v>
    </oc>
    <nc r="F26"/>
  </rcc>
  <rcc rId="9355" sId="1">
    <oc r="G26">
      <v>28320</v>
    </oc>
    <nc r="G26"/>
  </rcc>
  <rcc rId="9356" sId="1">
    <oc r="E27">
      <v>30870</v>
    </oc>
    <nc r="E27"/>
  </rcc>
  <rcc rId="9357" sId="1">
    <oc r="F27">
      <v>7282</v>
    </oc>
    <nc r="F27"/>
  </rcc>
  <rcc rId="9358" sId="1">
    <oc r="G27">
      <v>24710</v>
    </oc>
    <nc r="G27"/>
  </rcc>
  <rcc rId="9359" sId="1">
    <oc r="E28">
      <v>32687</v>
    </oc>
    <nc r="E28"/>
  </rcc>
  <rcc rId="9360" sId="1">
    <oc r="F28">
      <v>7711</v>
    </oc>
    <nc r="F28"/>
  </rcc>
  <rcc rId="9361" sId="1">
    <oc r="G28">
      <v>13485</v>
    </oc>
    <nc r="G28"/>
  </rcc>
  <rcc rId="9362" sId="1">
    <oc r="G29">
      <v>69900</v>
    </oc>
    <nc r="G29"/>
  </rcc>
  <rcc rId="9363" sId="1">
    <oc r="E30">
      <v>18000</v>
    </oc>
    <nc r="E30"/>
  </rcc>
  <rcc rId="9364" sId="1">
    <oc r="F30">
      <v>4246</v>
    </oc>
    <nc r="F30"/>
  </rcc>
  <rcc rId="9365" sId="1">
    <oc r="G30">
      <v>2754</v>
    </oc>
    <nc r="G30"/>
  </rcc>
  <rcc rId="9366" sId="1">
    <oc r="G40">
      <v>65000</v>
    </oc>
    <nc r="G40"/>
  </rcc>
  <rcc rId="9367" sId="1">
    <oc r="I40">
      <v>5000</v>
    </oc>
    <nc r="I40"/>
  </rcc>
  <rcc rId="9368" sId="1">
    <oc r="G41">
      <v>250000</v>
    </oc>
    <nc r="G41"/>
  </rcc>
  <rcc rId="9369" sId="1">
    <oc r="J16">
      <v>82320</v>
    </oc>
    <nc r="J16">
      <v>85560</v>
    </nc>
  </rcc>
  <rcv guid="{CFE03FCF-A4D8-435A-8A9B-0544466F5A93}" action="delete"/>
  <rcv guid="{CFE03FCF-A4D8-435A-8A9B-0544466F5A93}" action="add"/>
</revisions>
</file>

<file path=xl/revisions/revisionLog20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70" sId="1">
    <nc r="E21">
      <v>56977</v>
    </nc>
  </rcc>
  <rcc rId="9371" sId="1">
    <nc r="F21">
      <v>13441</v>
    </nc>
  </rcc>
  <rcc rId="9372" sId="1">
    <nc r="G21">
      <v>13055</v>
    </nc>
  </rcc>
  <rcc rId="9373" sId="1">
    <nc r="E22">
      <v>75285</v>
    </nc>
  </rcc>
  <rcc rId="9374" sId="1">
    <nc r="F22">
      <v>17760</v>
    </nc>
  </rcc>
  <rcc rId="9375" sId="1">
    <nc r="G22">
      <v>11265</v>
    </nc>
  </rcc>
  <rcc rId="9376" sId="1">
    <nc r="E23">
      <v>35809</v>
    </nc>
  </rcc>
  <rcc rId="9377" sId="1">
    <nc r="F23">
      <v>8447</v>
    </nc>
  </rcc>
  <rcc rId="9378" sId="1">
    <nc r="G23">
      <v>21305</v>
    </nc>
  </rcc>
  <rcc rId="9379" sId="1">
    <nc r="J23">
      <v>500</v>
    </nc>
  </rcc>
</revisions>
</file>

<file path=xl/revisions/revisionLog20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80" sId="1">
    <nc r="E24">
      <v>60404</v>
    </nc>
  </rcc>
  <rcc rId="9381" sId="1">
    <nc r="F24">
      <v>14249</v>
    </nc>
  </rcc>
  <rcc rId="9382" sId="1">
    <nc r="G24">
      <v>34685</v>
    </nc>
  </rcc>
  <rcc rId="9383" sId="1">
    <nc r="E25">
      <v>52592</v>
    </nc>
  </rcc>
  <rcc rId="9384" sId="1">
    <nc r="F25">
      <v>12407</v>
    </nc>
  </rcc>
  <rcc rId="9385" sId="1">
    <nc r="G25">
      <v>9810</v>
    </nc>
  </rcc>
  <rcc rId="9386" sId="1">
    <nc r="E26">
      <v>60946</v>
    </nc>
  </rcc>
  <rcc rId="9387" sId="1">
    <nc r="F26">
      <v>14377</v>
    </nc>
  </rcc>
  <rcc rId="9388" sId="1">
    <nc r="G26">
      <v>28320</v>
    </nc>
  </rcc>
  <rcc rId="9389" sId="1">
    <nc r="E27">
      <v>30870</v>
    </nc>
  </rcc>
  <rcc rId="9390" sId="1">
    <nc r="F27">
      <v>7282</v>
    </nc>
  </rcc>
  <rcc rId="9391" sId="1">
    <nc r="G27">
      <v>24710</v>
    </nc>
  </rcc>
  <rcc rId="9392" sId="1">
    <nc r="E28">
      <v>32687</v>
    </nc>
  </rcc>
  <rcc rId="9393" sId="1">
    <nc r="F28">
      <v>7711</v>
    </nc>
  </rcc>
  <rcc rId="9394" sId="1">
    <nc r="G28">
      <v>13485</v>
    </nc>
  </rcc>
  <rcc rId="9395" sId="1">
    <nc r="G29">
      <v>69900</v>
    </nc>
  </rcc>
  <rcc rId="9396" sId="1">
    <nc r="E29">
      <v>0</v>
    </nc>
  </rcc>
  <rcc rId="9397" sId="1">
    <nc r="F29">
      <v>0</v>
    </nc>
  </rcc>
  <rcc rId="9398" sId="1">
    <nc r="E30">
      <v>39410</v>
    </nc>
  </rcc>
  <rcc rId="9399" sId="1">
    <nc r="F30">
      <v>9297</v>
    </nc>
  </rcc>
  <rcc rId="9400" sId="1">
    <nc r="G30">
      <v>7874</v>
    </nc>
  </rcc>
  <rcc rId="9401" sId="1">
    <nc r="G40">
      <v>65000</v>
    </nc>
  </rcc>
  <rcc rId="9402" sId="1">
    <nc r="I40">
      <v>5000</v>
    </nc>
  </rcc>
  <rcc rId="9403" sId="1">
    <nc r="G41">
      <v>250000</v>
    </nc>
  </rcc>
</revisions>
</file>

<file path=xl/revisions/revisionLog20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04" sId="1">
    <oc r="E43">
      <v>229685</v>
    </oc>
    <nc r="E43">
      <v>235011</v>
    </nc>
  </rcc>
  <rcc rId="9405" sId="1">
    <oc r="F43">
      <v>58701</v>
    </oc>
    <nc r="F43">
      <v>60141</v>
    </nc>
  </rcc>
</revisions>
</file>

<file path=xl/revisions/revisionLog20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06" sId="1">
    <oc r="B57" t="inlineStr">
      <is>
        <t>Gājēju celiņš gar autoceļu bauska-Dobele</t>
      </is>
    </oc>
    <nc r="B57" t="inlineStr">
      <is>
        <t>Gājēju celiņš gar autoceļu Bauska-Dobele</t>
      </is>
    </nc>
  </rcc>
  <rcc rId="9407" sId="1">
    <oc r="E51">
      <v>89992</v>
    </oc>
    <nc r="E51">
      <v>89777</v>
    </nc>
  </rcc>
  <rcc rId="9408" sId="1">
    <oc r="F51">
      <v>21229</v>
    </oc>
    <nc r="F51">
      <v>21421</v>
    </nc>
  </rcc>
  <rcc rId="9409" sId="1">
    <nc r="G51">
      <v>23</v>
    </nc>
  </rcc>
  <rcc rId="9410" sId="1">
    <oc r="J51">
      <v>1355</v>
    </oc>
    <nc r="J51">
      <v>0</v>
    </nc>
  </rcc>
  <rcc rId="9411" sId="1">
    <oc r="B52" t="inlineStr">
      <is>
        <t>Ielu rekonstrukcija</t>
      </is>
    </oc>
    <nc r="B52" t="inlineStr">
      <is>
        <t>Ielu rekonstrukcija-būvprojekti</t>
      </is>
    </nc>
  </rcc>
  <rcc rId="9412" sId="1">
    <nc r="J52">
      <v>71000</v>
    </nc>
  </rcc>
  <rcc rId="9413" sId="1">
    <oc r="J53">
      <v>522100</v>
    </oc>
    <nc r="J53">
      <v>422830</v>
    </nc>
  </rcc>
</revisions>
</file>

<file path=xl/revisions/revisionLog20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14" sId="1">
    <oc r="B54" t="inlineStr">
      <is>
        <t>Spodrības ielas rekonstrukcija</t>
      </is>
    </oc>
    <nc r="B54" t="inlineStr">
      <is>
        <t>Baznīcas ielas seguma pārbūve, Dobelē</t>
      </is>
    </nc>
  </rcc>
  <rcc rId="9415" sId="1">
    <nc r="J54">
      <v>79334</v>
    </nc>
  </rcc>
  <rcc rId="9416" sId="1">
    <oc r="J56">
      <v>95000</v>
    </oc>
    <nc r="J56">
      <v>146800</v>
    </nc>
  </rcc>
  <rcc rId="9417" sId="1">
    <oc r="B58" t="inlineStr">
      <is>
        <t>Tiltu rekonstrukcija</t>
      </is>
    </oc>
    <nc r="B58" t="inlineStr">
      <is>
        <t>Skolas ielas pārbūve Auru pagastā</t>
      </is>
    </nc>
  </rcc>
  <rcc rId="9418" sId="1">
    <nc r="J58">
      <v>208000</v>
    </nc>
  </rcc>
  <rcv guid="{CFE03FCF-A4D8-435A-8A9B-0544466F5A93}" action="delete"/>
  <rcv guid="{CFE03FCF-A4D8-435A-8A9B-0544466F5A93}" action="add"/>
</revisions>
</file>

<file path=xl/revisions/revisionLog20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19" sId="1">
    <oc r="J75">
      <v>300</v>
    </oc>
    <nc r="J75">
      <v>1179</v>
    </nc>
  </rcc>
  <rcc rId="9420" sId="1">
    <oc r="J77">
      <v>4500</v>
    </oc>
    <nc r="J77">
      <v>6800</v>
    </nc>
  </rcc>
  <rcc rId="9421" sId="1">
    <oc r="J78">
      <v>1650</v>
    </oc>
    <nc r="J78">
      <v>2150</v>
    </nc>
  </rcc>
</revisions>
</file>

<file path=xl/revisions/revisionLog20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22" sId="1">
    <oc r="L92">
      <v>210684</v>
    </oc>
    <nc r="L92">
      <v>211690</v>
    </nc>
  </rcc>
  <rcc rId="9423" sId="1">
    <oc r="J95">
      <v>100000</v>
    </oc>
    <nc r="J95">
      <v>203912</v>
    </nc>
  </rcc>
  <rcc rId="9424" sId="1">
    <oc r="J96">
      <v>544076</v>
    </oc>
    <nc r="J96">
      <v>560476</v>
    </nc>
  </rcc>
  <rcc rId="9425" sId="1">
    <oc r="J104">
      <v>16800</v>
    </oc>
    <nc r="J104">
      <v>16965</v>
    </nc>
  </rcc>
  <rcc rId="9426" sId="1">
    <oc r="G105">
      <v>60672</v>
    </oc>
    <nc r="G105">
      <v>76405</v>
    </nc>
  </rcc>
</revisions>
</file>

<file path=xl/revisions/revisionLog20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27" sId="1">
    <oc r="J108">
      <v>21000</v>
    </oc>
    <nc r="J108">
      <v>22355</v>
    </nc>
  </rcc>
</revisions>
</file>

<file path=xl/revisions/revisionLog20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28" sId="1">
    <oc r="J112">
      <v>49500</v>
    </oc>
    <nc r="J112">
      <v>62200</v>
    </nc>
  </rcc>
</revisions>
</file>

<file path=xl/revisions/revisionLog2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50" start="0" length="2147483647">
    <dxf>
      <font>
        <color rgb="FFFF0000"/>
      </font>
    </dxf>
  </rfmt>
  <rcc rId="1550" sId="1">
    <oc r="C152">
      <v>90224</v>
    </oc>
    <nc r="C152">
      <v>287019</v>
    </nc>
  </rcc>
  <rcc rId="1551" sId="1">
    <oc r="C153">
      <v>788691</v>
    </oc>
    <nc r="C153">
      <v>786517</v>
    </nc>
  </rcc>
  <rcc rId="1552" sId="1">
    <oc r="C154">
      <v>1494560</v>
    </oc>
    <nc r="C154">
      <v>1474122</v>
    </nc>
  </rcc>
  <rcc rId="1553" sId="1">
    <oc r="C155">
      <v>514638</v>
    </oc>
    <nc r="C155">
      <v>512271</v>
    </nc>
  </rcc>
  <rcc rId="1554" sId="1">
    <oc r="C156">
      <v>334398</v>
    </oc>
    <nc r="C156">
      <v>326317</v>
    </nc>
  </rcc>
</revisions>
</file>

<file path=xl/revisions/revisionLog20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29" sId="1">
    <oc r="H117">
      <v>13695</v>
    </oc>
    <nc r="H117"/>
  </rcc>
  <rcc rId="9430" sId="1">
    <nc r="G117">
      <v>148088</v>
    </nc>
  </rcc>
</revisions>
</file>

<file path=xl/revisions/revisionLog20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31" sId="1">
    <oc r="B132" t="inlineStr">
      <is>
        <t>Ukru feldšeru-ceselības punkts</t>
      </is>
    </oc>
    <nc r="B132" t="inlineStr">
      <is>
        <t>Ukru feldšeru-veselības punkts</t>
      </is>
    </nc>
  </rcc>
</revisions>
</file>

<file path=xl/revisions/revisionLog20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32" sId="1">
    <oc r="G134">
      <v>200463</v>
    </oc>
    <nc r="G134">
      <v>217859</v>
    </nc>
  </rcc>
</revisions>
</file>

<file path=xl/revisions/revisionLog20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33" sId="1">
    <oc r="B134" t="inlineStr">
      <is>
        <t xml:space="preserve"> Dobeles sporta centrs</t>
      </is>
    </oc>
    <nc r="B134" t="inlineStr">
      <is>
        <t>Dobeles sporta centrs</t>
      </is>
    </nc>
  </rcc>
</revisions>
</file>

<file path=xl/revisions/revisionLog20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34" sId="1">
    <oc r="E141">
      <v>124356</v>
    </oc>
    <nc r="E141">
      <v>122556</v>
    </nc>
  </rcc>
  <rcc rId="9435" sId="1">
    <oc r="F141">
      <v>30035</v>
    </oc>
    <nc r="F141">
      <v>30517</v>
    </nc>
  </rcc>
  <rcc rId="9436" sId="1">
    <oc r="G141">
      <v>48617</v>
    </oc>
    <nc r="G141">
      <v>49535</v>
    </nc>
  </rcc>
  <rcc rId="9437" sId="1">
    <oc r="J141">
      <v>14500</v>
    </oc>
    <nc r="J141">
      <v>14900</v>
    </nc>
  </rcc>
</revisions>
</file>

<file path=xl/revisions/revisionLog20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38" sId="1">
    <oc r="G158">
      <v>50720</v>
    </oc>
    <nc r="G158">
      <v>50220</v>
    </nc>
  </rcc>
  <rcc rId="9439" sId="1">
    <oc r="G163">
      <v>57267</v>
    </oc>
    <nc r="G163">
      <v>55111</v>
    </nc>
  </rcc>
  <rcc rId="9440" sId="1">
    <nc r="J163">
      <v>2156</v>
    </nc>
  </rcc>
</revisions>
</file>

<file path=xl/revisions/revisionLog20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41" sId="1">
    <oc r="E170">
      <v>168561</v>
    </oc>
    <nc r="E170">
      <v>156561</v>
    </nc>
  </rcc>
  <rcc rId="9442" sId="1">
    <oc r="G170">
      <v>26424</v>
    </oc>
    <nc r="G170">
      <v>19224</v>
    </nc>
  </rcc>
</revisions>
</file>

<file path=xl/revisions/revisionLog20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43" sId="1">
    <oc r="G171">
      <v>122550</v>
    </oc>
    <nc r="G171">
      <v>134550</v>
    </nc>
  </rcc>
  <rcc rId="9444" sId="1">
    <oc r="H174">
      <v>45000</v>
    </oc>
    <nc r="H174">
      <v>52200</v>
    </nc>
  </rcc>
</revisions>
</file>

<file path=xl/revisions/revisionLog20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45" sId="1">
    <oc r="E177">
      <v>539475</v>
    </oc>
    <nc r="E177">
      <v>550532</v>
    </nc>
  </rcc>
  <rcc rId="9446" sId="1">
    <oc r="F177">
      <v>128062</v>
    </oc>
    <nc r="F177">
      <v>130668</v>
    </nc>
  </rcc>
  <rcc rId="9447" sId="1">
    <oc r="G177">
      <v>227990</v>
    </oc>
    <nc r="G177">
      <v>228961</v>
    </nc>
  </rcc>
  <rcc rId="9448" sId="1">
    <oc r="E178">
      <v>451745</v>
    </oc>
    <nc r="E178">
      <v>461665</v>
    </nc>
  </rcc>
  <rcc rId="9449" sId="1">
    <oc r="F178">
      <v>111011</v>
    </oc>
    <nc r="F178">
      <v>113347</v>
    </nc>
  </rcc>
  <rcc rId="9450" sId="1">
    <oc r="G178">
      <v>297256</v>
    </oc>
    <nc r="G178">
      <v>306099</v>
    </nc>
  </rcc>
  <rcc rId="9451" sId="1">
    <oc r="J178">
      <v>5634</v>
    </oc>
    <nc r="J178">
      <v>7173</v>
    </nc>
  </rcc>
  <rcc rId="9452" sId="1">
    <oc r="E179">
      <v>429123</v>
    </oc>
    <nc r="E179">
      <v>438736</v>
    </nc>
  </rcc>
  <rcc rId="9453" sId="1">
    <oc r="F179">
      <v>101930</v>
    </oc>
    <nc r="F179">
      <v>104195</v>
    </nc>
  </rcc>
  <rcc rId="9454" sId="1">
    <oc r="G179">
      <v>124987</v>
    </oc>
    <nc r="G179">
      <v>130040</v>
    </nc>
  </rcc>
  <rcc rId="9455" sId="1">
    <oc r="E180">
      <v>205974</v>
    </oc>
    <nc r="E180">
      <v>210023</v>
    </nc>
  </rcc>
  <rcc rId="9456" sId="1">
    <oc r="F180">
      <v>49090</v>
    </oc>
    <nc r="F180">
      <v>50043</v>
    </nc>
  </rcc>
  <rcc rId="9457" sId="1">
    <oc r="G180">
      <v>94300</v>
    </oc>
    <nc r="G180">
      <v>106016</v>
    </nc>
  </rcc>
</revisions>
</file>

<file path=xl/revisions/revisionLog20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58" sId="1">
    <oc r="E181">
      <v>233317</v>
    </oc>
    <nc r="E181">
      <v>238166</v>
    </nc>
  </rcc>
  <rcc rId="9459" sId="1">
    <oc r="F181">
      <v>55789</v>
    </oc>
    <nc r="F181">
      <v>56934</v>
    </nc>
  </rcc>
</revisions>
</file>

<file path=xl/revisions/revisionLog2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5" sId="1">
    <oc r="C157">
      <v>257588</v>
    </oc>
    <nc r="C157">
      <v>245899</v>
    </nc>
  </rcc>
  <rcc rId="1556" sId="1">
    <oc r="C158">
      <v>321285</v>
    </oc>
    <nc r="C158">
      <v>230065</v>
    </nc>
  </rcc>
</revisions>
</file>

<file path=xl/revisions/revisionLog20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60" sId="1">
    <oc r="E182">
      <v>160147</v>
    </oc>
    <nc r="E182">
      <v>163193</v>
    </nc>
  </rcc>
  <rcc rId="9461" sId="1">
    <oc r="F182">
      <v>38279</v>
    </oc>
    <nc r="F182">
      <v>38997</v>
    </nc>
  </rcc>
  <rcc rId="9462" sId="1">
    <oc r="G182">
      <v>50961</v>
    </oc>
    <nc r="G182">
      <v>51662</v>
    </nc>
  </rcc>
  <rcc rId="9463" sId="1">
    <oc r="E183">
      <v>130231</v>
    </oc>
    <nc r="E183">
      <v>132857</v>
    </nc>
  </rcc>
  <rcc rId="9464" sId="1">
    <oc r="F183">
      <v>31321</v>
    </oc>
    <nc r="F183">
      <v>31938</v>
    </nc>
  </rcc>
  <rcc rId="9465" sId="1">
    <oc r="G183">
      <v>158372</v>
    </oc>
    <nc r="G183">
      <v>196379</v>
    </nc>
  </rcc>
  <rcc rId="9466" sId="1">
    <oc r="E184">
      <v>258898</v>
    </oc>
    <nc r="E184">
      <v>263846</v>
    </nc>
  </rcc>
  <rcc rId="9467" sId="1">
    <oc r="F184">
      <v>61074</v>
    </oc>
    <nc r="F184">
      <v>62240</v>
    </nc>
  </rcc>
  <rcc rId="9468" sId="1">
    <oc r="G184">
      <v>56613</v>
    </oc>
    <nc r="G184">
      <v>60469</v>
    </nc>
  </rcc>
</revisions>
</file>

<file path=xl/revisions/revisionLog20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69" sId="1">
    <oc r="E189">
      <v>581078</v>
    </oc>
    <nc r="E189">
      <v>582078</v>
    </nc>
  </rcc>
  <rcc rId="9470" sId="1">
    <oc r="F189">
      <v>138743</v>
    </oc>
    <nc r="F189">
      <v>138974</v>
    </nc>
  </rcc>
  <rcc rId="9471" sId="1">
    <oc r="G189">
      <v>234572</v>
    </oc>
    <nc r="G189">
      <v>237953</v>
    </nc>
  </rcc>
  <rcc rId="9472" sId="1">
    <nc r="L189">
      <v>13</v>
    </nc>
  </rcc>
  <rcc rId="9473" sId="1">
    <oc r="E190">
      <v>891670</v>
    </oc>
    <nc r="E190">
      <v>894070</v>
    </nc>
  </rcc>
  <rcc rId="9474" sId="1">
    <oc r="F190">
      <v>211743</v>
    </oc>
    <nc r="F190">
      <v>212430</v>
    </nc>
  </rcc>
  <rcc rId="9475" sId="1">
    <oc r="G190">
      <v>406598</v>
    </oc>
    <nc r="G190">
      <v>415582</v>
    </nc>
  </rcc>
  <rcc rId="9476" sId="1">
    <oc r="J190">
      <v>37910</v>
    </oc>
    <nc r="J190">
      <v>37890</v>
    </nc>
  </rcc>
  <rcc rId="9477" sId="1">
    <nc r="L190">
      <v>3</v>
    </nc>
  </rcc>
  <rfmt sheetId="1" sqref="L1:L1048576">
    <dxf>
      <alignment horizontal="right" readingOrder="0"/>
    </dxf>
  </rfmt>
  <rfmt sheetId="1" sqref="L13">
    <dxf>
      <alignment horizontal="center" readingOrder="0"/>
    </dxf>
  </rfmt>
  <rcc rId="9478" sId="1">
    <oc r="G191">
      <v>157273</v>
    </oc>
    <nc r="G191">
      <v>161005</v>
    </nc>
  </rcc>
  <rcc rId="9479" sId="1">
    <oc r="J191">
      <v>44600</v>
    </oc>
    <nc r="J191">
      <v>44580</v>
    </nc>
  </rcc>
  <rcc rId="9480" sId="1">
    <oc r="E192">
      <v>184305</v>
    </oc>
    <nc r="E192">
      <v>190046</v>
    </nc>
  </rcc>
  <rcc rId="9481" sId="1">
    <oc r="F192">
      <v>43977</v>
    </oc>
    <nc r="F192">
      <v>45433</v>
    </nc>
  </rcc>
  <rcc rId="9482" sId="1">
    <oc r="G192">
      <v>58541</v>
    </oc>
    <nc r="G192">
      <v>62041</v>
    </nc>
  </rcc>
  <rcc rId="9483" sId="1">
    <oc r="G193">
      <v>76147</v>
    </oc>
    <nc r="G193">
      <v>64586</v>
    </nc>
  </rcc>
</revisions>
</file>

<file path=xl/revisions/revisionLog20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84" sId="1">
    <oc r="E197">
      <v>380596</v>
    </oc>
    <nc r="E197">
      <v>384545</v>
    </nc>
  </rcc>
  <rcc rId="9485" sId="1">
    <oc r="F197">
      <v>90283</v>
    </oc>
    <nc r="F197">
      <v>91214</v>
    </nc>
  </rcc>
  <rcc rId="9486" sId="1">
    <oc r="G197">
      <v>160872</v>
    </oc>
    <nc r="G197">
      <v>163542</v>
    </nc>
  </rcc>
</revisions>
</file>

<file path=xl/revisions/revisionLog20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87" sId="1">
    <oc r="E198">
      <v>211353</v>
    </oc>
    <nc r="E198">
      <v>212641</v>
    </nc>
  </rcc>
  <rcc rId="9488" sId="1">
    <oc r="F198">
      <v>50457</v>
    </oc>
    <nc r="F198">
      <v>50762</v>
    </nc>
  </rcc>
  <rcc rId="9489" sId="1">
    <oc r="G198">
      <v>102775</v>
    </oc>
    <nc r="G198">
      <v>103036</v>
    </nc>
  </rcc>
</revisions>
</file>

<file path=xl/revisions/revisionLog20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90" sId="1">
    <oc r="E199">
      <v>187589</v>
    </oc>
    <nc r="E199">
      <v>188183</v>
    </nc>
  </rcc>
  <rcc rId="9491" sId="1">
    <oc r="F199">
      <v>44852</v>
    </oc>
    <nc r="F199">
      <v>44992</v>
    </nc>
  </rcc>
  <rcc rId="9492" sId="1">
    <oc r="G199">
      <v>99618</v>
    </oc>
    <nc r="G199">
      <v>96118</v>
    </nc>
  </rcc>
  <rcc rId="9493" sId="1">
    <oc r="J199">
      <v>5858</v>
    </oc>
    <nc r="J199">
      <v>9358</v>
    </nc>
  </rcc>
  <rcc rId="9494" sId="1">
    <oc r="E201">
      <v>331172</v>
    </oc>
    <nc r="E201">
      <v>338337</v>
    </nc>
  </rcc>
  <rcc rId="9495" sId="1">
    <oc r="F201">
      <v>79123</v>
    </oc>
    <nc r="F201">
      <v>80813</v>
    </nc>
  </rcc>
  <rcc rId="9496" sId="1">
    <oc r="G201">
      <v>61625</v>
    </oc>
    <nc r="G201">
      <v>64125</v>
    </nc>
  </rcc>
  <rcc rId="9497" sId="1">
    <oc r="J201">
      <v>72500</v>
    </oc>
    <nc r="J201">
      <v>0</v>
    </nc>
  </rcc>
  <rcc rId="9498" sId="1">
    <oc r="E202">
      <v>555648</v>
    </oc>
    <nc r="E202">
      <v>560026</v>
    </nc>
  </rcc>
  <rcc rId="9499" sId="1">
    <oc r="F202">
      <v>131876</v>
    </oc>
    <nc r="F202">
      <v>132909</v>
    </nc>
  </rcc>
  <rcc rId="9500" sId="1">
    <oc r="J202">
      <v>27238</v>
    </oc>
    <nc r="J202">
      <v>27228</v>
    </nc>
  </rcc>
  <rcc rId="9501" sId="1">
    <nc r="L202">
      <v>4</v>
    </nc>
  </rcc>
  <rcc rId="9502" sId="1">
    <nc r="L201">
      <v>2</v>
    </nc>
  </rcc>
  <rcc rId="9503" sId="1">
    <nc r="L199">
      <v>3</v>
    </nc>
  </rcc>
  <rcc rId="9504" sId="1">
    <nc r="L198">
      <v>1</v>
    </nc>
  </rcc>
  <rcc rId="9505" sId="1">
    <nc r="L193">
      <v>2</v>
    </nc>
  </rcc>
</revisions>
</file>

<file path=xl/revisions/revisionLog20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06" sId="1">
    <oc r="E203">
      <v>305975</v>
    </oc>
    <nc r="E203">
      <v>311589</v>
    </nc>
  </rcc>
  <rcc rId="9507" sId="1">
    <oc r="F203">
      <v>72931</v>
    </oc>
    <nc r="F203">
      <v>74255</v>
    </nc>
  </rcc>
</revisions>
</file>

<file path=xl/revisions/revisionLog20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08" sId="1">
    <oc r="E204">
      <v>127619</v>
    </oc>
    <nc r="E204">
      <v>129220</v>
    </nc>
  </rcc>
  <rcc rId="9509" sId="1">
    <oc r="F204">
      <v>31911</v>
    </oc>
    <nc r="F204">
      <v>32289</v>
    </nc>
  </rcc>
  <rcc rId="9510" sId="1">
    <oc r="G204">
      <v>57180</v>
    </oc>
    <nc r="G204">
      <v>57050</v>
    </nc>
  </rcc>
</revisions>
</file>

<file path=xl/revisions/revisionLog20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11" sId="1">
    <oc r="E207">
      <v>278680</v>
    </oc>
    <nc r="E207">
      <v>299121</v>
    </nc>
  </rcc>
  <rcc rId="9512" sId="1">
    <oc r="F207">
      <v>66242</v>
    </oc>
    <nc r="F207">
      <v>71064</v>
    </nc>
  </rcc>
  <rcc rId="9513" sId="1">
    <oc r="G209">
      <v>45885</v>
    </oc>
    <nc r="G209">
      <v>47643</v>
    </nc>
  </rcc>
  <rcc rId="9514" sId="1">
    <oc r="B208" t="inlineStr">
      <is>
        <t>Mūzikas skolas aprīkojums</t>
      </is>
    </oc>
    <nc r="B208"/>
  </rcc>
  <rcc rId="9515" sId="1">
    <oc r="J209">
      <v>2000</v>
    </oc>
    <nc r="J209">
      <v>242</v>
    </nc>
  </rcc>
  <rcc rId="9516" sId="1">
    <oc r="B210" t="inlineStr">
      <is>
        <t>Tehnisko darbinieku darba alga</t>
      </is>
    </oc>
    <nc r="B210" t="inlineStr">
      <is>
        <t>Erasmis Bērzupe Nr.2020-1-DL01KA 229-016 (st.76)</t>
      </is>
    </nc>
  </rcc>
  <rcc rId="9517" sId="1">
    <nc r="G210">
      <v>55</v>
    </nc>
  </rcc>
  <rcc rId="9518" sId="1">
    <oc r="B211" t="inlineStr">
      <is>
        <t>Pašvaldības finansējums ped. darbiniekiem</t>
      </is>
    </oc>
    <nc r="B211"/>
  </rcc>
  <rcc rId="9519" sId="1">
    <oc r="B212" t="inlineStr">
      <is>
        <t>Lielapguldes apsaimniekošana</t>
      </is>
    </oc>
    <nc r="B212"/>
  </rcc>
  <rcv guid="{CFE03FCF-A4D8-435A-8A9B-0544466F5A93}" action="delete"/>
  <rcv guid="{CFE03FCF-A4D8-435A-8A9B-0544466F5A93}" action="add"/>
</revisions>
</file>

<file path=xl/revisions/revisionLog20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0" sId="1">
    <nc r="E214">
      <v>434</v>
    </nc>
  </rcc>
  <rcc rId="9521" sId="1">
    <nc r="F214">
      <v>120</v>
    </nc>
  </rcc>
  <rcc rId="9522" sId="1">
    <nc r="G214">
      <v>5699</v>
    </nc>
  </rcc>
  <rcc rId="9523" sId="1">
    <nc r="J214">
      <v>2628</v>
    </nc>
  </rcc>
  <rcc rId="9524" sId="1">
    <oc r="G215">
      <v>48101</v>
    </oc>
    <nc r="G215">
      <v>54946</v>
    </nc>
  </rcc>
  <rcc rId="9525" sId="1">
    <oc r="H215">
      <v>6430</v>
    </oc>
    <nc r="H215">
      <v>6713</v>
    </nc>
  </rcc>
</revisions>
</file>

<file path=xl/revisions/revisionLog20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6" sId="1">
    <nc r="B211" t="inlineStr">
      <is>
        <t>Mākslas skola KKF Nr.2021-I VIZ04032 (st.78)</t>
      </is>
    </nc>
  </rcc>
  <rcc rId="9527" sId="1">
    <nc r="J211">
      <v>1375</v>
    </nc>
  </rcc>
  <rcc rId="9528" sId="1">
    <oc r="G218">
      <v>158016</v>
    </oc>
    <nc r="G218">
      <v>158087</v>
    </nc>
  </rcc>
  <rcc rId="9529" sId="1">
    <nc r="B212" t="inlineStr">
      <is>
        <t>Dobeles sākumskola-starskolu stratēģiskā partnerība ERASMUS (st.73)</t>
      </is>
    </nc>
  </rcc>
  <rcc rId="9530" sId="1">
    <nc r="J212">
      <v>3420</v>
    </nc>
  </rcc>
  <rcc rId="9531" sId="1">
    <nc r="L212">
      <v>5997</v>
    </nc>
  </rcc>
  <rcc rId="9532" sId="1">
    <oc r="E221">
      <v>114353</v>
    </oc>
    <nc r="E221">
      <v>109353</v>
    </nc>
  </rcc>
  <rcc rId="9533" sId="1">
    <oc r="F221">
      <v>26975</v>
    </oc>
    <nc r="F221">
      <v>25770</v>
    </nc>
  </rcc>
  <rcc rId="9534" sId="1">
    <oc r="G221">
      <v>66067</v>
    </oc>
    <nc r="G221">
      <v>57272</v>
    </nc>
  </rcc>
  <rcv guid="{CFE03FCF-A4D8-435A-8A9B-0544466F5A93}" action="delete"/>
  <rcv guid="{CFE03FCF-A4D8-435A-8A9B-0544466F5A93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" sId="1">
    <oc r="K112">
      <v>1930</v>
    </oc>
    <nc r="K112">
      <v>1730</v>
    </nc>
  </rcc>
</revisions>
</file>

<file path=xl/revisions/revisionLog2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57" sId="1">
    <oc r="C159">
      <v>266893</v>
    </oc>
    <nc r="C159">
      <v>246302</v>
    </nc>
  </rcc>
  <rcc rId="1558" sId="1">
    <oc r="C160">
      <v>236982</v>
    </oc>
    <nc r="C160">
      <v>224962</v>
    </nc>
  </rcc>
  <rcc rId="1559" sId="1">
    <oc r="C161">
      <v>715908</v>
    </oc>
    <nc r="C161">
      <v>525364</v>
    </nc>
  </rcc>
  <rcc rId="1560" sId="1">
    <oc r="C162">
      <v>321283</v>
    </oc>
    <nc r="C162">
      <v>317516</v>
    </nc>
  </rcc>
  <rcc rId="1561" sId="1">
    <oc r="C163">
      <v>339836</v>
    </oc>
    <nc r="C163">
      <v>257500</v>
    </nc>
  </rcc>
</revisions>
</file>

<file path=xl/revisions/revisionLog2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35" sId="1">
    <oc r="B227" t="inlineStr">
      <is>
        <t>Bērzupes ERASMUS projekts - stratēģiskās skolu apmaiņas partnerības</t>
      </is>
    </oc>
    <nc r="B227" t="inlineStr">
      <is>
        <t>Bērzupes ERASMUS projekts - stratēģiskās skolu apmaiņas partnerības (st.72)</t>
      </is>
    </nc>
  </rcc>
  <rcc rId="9536" sId="1">
    <nc r="G227">
      <v>1596</v>
    </nc>
  </rcc>
  <rcc rId="9537" sId="1">
    <nc r="E231">
      <v>1000</v>
    </nc>
  </rcc>
  <rcc rId="9538" sId="1">
    <nc r="F231">
      <v>240</v>
    </nc>
  </rcc>
  <rcc rId="9539" sId="1">
    <oc r="G231">
      <v>4290</v>
    </oc>
    <nc r="G231">
      <v>3050</v>
    </nc>
  </rcc>
  <rcv guid="{CFE03FCF-A4D8-435A-8A9B-0544466F5A93}" action="delete"/>
  <rcv guid="{CFE03FCF-A4D8-435A-8A9B-0544466F5A93}" action="add"/>
</revisions>
</file>

<file path=xl/revisions/revisionLog2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40" sId="1">
    <oc r="B228" t="inlineStr">
      <is>
        <t>Bērzupes ERASMUS projekts</t>
      </is>
    </oc>
    <nc r="B228"/>
  </rcc>
  <rcc rId="9541" sId="1">
    <oc r="B229" t="inlineStr">
      <is>
        <t xml:space="preserve">Labvēlīgas vides veidošana Dobeles novadā </t>
      </is>
    </oc>
    <nc r="B229"/>
  </rcc>
  <rcc rId="9542" sId="1">
    <oc r="B230" t="inlineStr">
      <is>
        <t>Dobeles VĢ mācību centra pārbūve</t>
      </is>
    </oc>
    <nc r="B230"/>
  </rcc>
  <rcv guid="{CFE03FCF-A4D8-435A-8A9B-0544466F5A93}" action="delete"/>
  <rcv guid="{CFE03FCF-A4D8-435A-8A9B-0544466F5A93}" action="add"/>
</revisions>
</file>

<file path=xl/revisions/revisionLog2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77" start="0" length="2147483647">
    <dxf>
      <font>
        <color rgb="FFFF0000"/>
      </font>
    </dxf>
  </rfmt>
  <rfmt sheetId="1" sqref="C178" start="0" length="2147483647">
    <dxf>
      <font>
        <color rgb="FFFF0000"/>
      </font>
    </dxf>
  </rfmt>
  <rfmt sheetId="1" sqref="C179" start="0" length="2147483647">
    <dxf>
      <font>
        <color rgb="FFFF0000"/>
      </font>
    </dxf>
  </rfmt>
  <rfmt sheetId="1" sqref="C180" start="0" length="2147483647">
    <dxf>
      <font>
        <color rgb="FFFF0000"/>
      </font>
    </dxf>
  </rfmt>
  <rfmt sheetId="1" sqref="C181" start="0" length="2147483647">
    <dxf>
      <font>
        <color rgb="FFFF0000"/>
      </font>
    </dxf>
  </rfmt>
  <rfmt sheetId="1" sqref="C182" start="0" length="2147483647">
    <dxf>
      <font>
        <color rgb="FFFF0000"/>
      </font>
    </dxf>
  </rfmt>
  <rfmt sheetId="1" sqref="C183" start="0" length="2147483647">
    <dxf>
      <font>
        <color rgb="FFFF0000"/>
      </font>
    </dxf>
  </rfmt>
  <rfmt sheetId="1" sqref="C184" start="0" length="2147483647">
    <dxf>
      <font>
        <color rgb="FFFF0000"/>
      </font>
    </dxf>
  </rfmt>
  <rfmt sheetId="1" sqref="C189" start="0" length="2147483647">
    <dxf>
      <font>
        <color rgb="FFFF0000"/>
      </font>
    </dxf>
  </rfmt>
  <rfmt sheetId="1" sqref="C190" start="0" length="2147483647">
    <dxf>
      <font>
        <color rgb="FFFF0000"/>
      </font>
    </dxf>
  </rfmt>
  <rfmt sheetId="1" sqref="C191" start="0" length="2147483647">
    <dxf>
      <font>
        <color rgb="FFFF0000"/>
      </font>
    </dxf>
  </rfmt>
  <rfmt sheetId="1" sqref="C192" start="0" length="2147483647">
    <dxf>
      <font>
        <color rgb="FFFF0000"/>
      </font>
    </dxf>
  </rfmt>
  <rfmt sheetId="1" sqref="C193" start="0" length="2147483647">
    <dxf>
      <font>
        <color rgb="FFFF0000"/>
      </font>
    </dxf>
  </rfmt>
  <rfmt sheetId="1" sqref="C197" start="0" length="2147483647">
    <dxf>
      <font>
        <color rgb="FFFF0000"/>
      </font>
    </dxf>
  </rfmt>
  <rfmt sheetId="1" sqref="C198" start="0" length="2147483647">
    <dxf>
      <font>
        <color rgb="FFFF0000"/>
      </font>
    </dxf>
  </rfmt>
  <rfmt sheetId="1" sqref="C199" start="0" length="2147483647">
    <dxf>
      <font>
        <color rgb="FFFF0000"/>
      </font>
    </dxf>
  </rfmt>
  <rfmt sheetId="1" sqref="C201" start="0" length="2147483647">
    <dxf>
      <font>
        <color rgb="FFFF0000"/>
      </font>
    </dxf>
  </rfmt>
  <rfmt sheetId="1" sqref="C202" start="0" length="2147483647">
    <dxf>
      <font>
        <color rgb="FFFF0000"/>
      </font>
    </dxf>
  </rfmt>
  <rfmt sheetId="1" sqref="C203" start="0" length="2147483647">
    <dxf>
      <font>
        <color rgb="FFFF0000"/>
      </font>
    </dxf>
  </rfmt>
  <rfmt sheetId="1" sqref="C204" start="0" length="2147483647">
    <dxf>
      <font>
        <color rgb="FFFF0000"/>
      </font>
    </dxf>
  </rfmt>
  <rfmt sheetId="1" sqref="C207" start="0" length="2147483647">
    <dxf>
      <font>
        <color rgb="FFFF0000"/>
      </font>
    </dxf>
  </rfmt>
  <rfmt sheetId="1" sqref="C209" start="0" length="2147483647">
    <dxf>
      <font>
        <color rgb="FFFF0000"/>
      </font>
    </dxf>
  </rfmt>
  <rfmt sheetId="1" sqref="C210" start="0" length="2147483647">
    <dxf>
      <font>
        <color rgb="FFFF0000"/>
      </font>
    </dxf>
  </rfmt>
  <rfmt sheetId="1" sqref="C213" start="0" length="2147483647">
    <dxf>
      <font>
        <color rgb="FFFF0000"/>
      </font>
    </dxf>
  </rfmt>
  <rfmt sheetId="1" sqref="C214" start="0" length="2147483647">
    <dxf>
      <font>
        <color rgb="FFFF0000"/>
      </font>
    </dxf>
  </rfmt>
  <rfmt sheetId="1" sqref="C215" start="0" length="2147483647">
    <dxf>
      <font>
        <color rgb="FFFF0000"/>
      </font>
    </dxf>
  </rfmt>
  <rfmt sheetId="1" sqref="C216" start="0" length="2147483647">
    <dxf>
      <font>
        <color rgb="FFFF0000"/>
      </font>
    </dxf>
  </rfmt>
  <rfmt sheetId="1" sqref="C211" start="0" length="2147483647">
    <dxf>
      <font>
        <color rgb="FFFF0000"/>
      </font>
    </dxf>
  </rfmt>
  <rfmt sheetId="1" sqref="C218" start="0" length="2147483647">
    <dxf>
      <font>
        <color rgb="FFFF0000"/>
      </font>
    </dxf>
  </rfmt>
  <rfmt sheetId="1" sqref="C212" start="0" length="2147483647">
    <dxf>
      <font>
        <color rgb="FFFF0000"/>
      </font>
    </dxf>
  </rfmt>
  <rfmt sheetId="1" sqref="C220" start="0" length="2147483647">
    <dxf>
      <font>
        <color rgb="FFFF0000"/>
      </font>
    </dxf>
  </rfmt>
  <rfmt sheetId="1" sqref="C221" start="0" length="2147483647">
    <dxf>
      <font>
        <color rgb="FFFF0000"/>
      </font>
    </dxf>
  </rfmt>
  <rfmt sheetId="1" sqref="C222" start="0" length="2147483647">
    <dxf>
      <font>
        <color rgb="FFFF0000"/>
      </font>
    </dxf>
  </rfmt>
  <rfmt sheetId="1" sqref="C223" start="0" length="2147483647">
    <dxf>
      <font>
        <color rgb="FFFF0000"/>
      </font>
    </dxf>
  </rfmt>
  <rcc rId="9543" sId="1">
    <oc r="L224">
      <v>11280</v>
    </oc>
    <nc r="L224">
      <v>20780</v>
    </nc>
  </rcc>
  <rfmt sheetId="1" sqref="C224" start="0" length="2147483647">
    <dxf>
      <font>
        <color rgb="FFFF0000"/>
      </font>
    </dxf>
  </rfmt>
  <rfmt sheetId="1" sqref="C225" start="0" length="2147483647">
    <dxf>
      <font>
        <color rgb="FFFF0000"/>
      </font>
    </dxf>
  </rfmt>
  <rfmt sheetId="1" sqref="C227" start="0" length="2147483647">
    <dxf>
      <font>
        <color rgb="FFFF0000"/>
      </font>
    </dxf>
  </rfmt>
  <rfmt sheetId="1" sqref="C231" start="0" length="2147483647">
    <dxf>
      <font>
        <color rgb="FFFF0000"/>
      </font>
    </dxf>
  </rfmt>
  <rfmt sheetId="1" sqref="C232" start="0" length="2147483647">
    <dxf>
      <font>
        <color rgb="FFFF0000"/>
      </font>
    </dxf>
  </rfmt>
  <rfmt sheetId="1" sqref="C233" start="0" length="2147483647">
    <dxf>
      <font>
        <color rgb="FFFF0000"/>
      </font>
    </dxf>
  </rfmt>
  <rfmt sheetId="1" sqref="C234" start="0" length="2147483647">
    <dxf>
      <font>
        <color rgb="FFFF0000"/>
      </font>
    </dxf>
  </rfmt>
  <rfmt sheetId="1" sqref="C235" start="0" length="2147483647">
    <dxf>
      <font>
        <color rgb="FFFF0000"/>
      </font>
    </dxf>
  </rfmt>
  <rfmt sheetId="1" sqref="C230:C235" start="0" length="2147483647">
    <dxf>
      <font>
        <color auto="1"/>
      </font>
    </dxf>
  </rfmt>
  <rfmt sheetId="1" sqref="C220:C227" start="0" length="2147483647">
    <dxf>
      <font>
        <color auto="1"/>
      </font>
    </dxf>
  </rfmt>
  <rfmt sheetId="1" sqref="C212:C218" start="0" length="2147483647">
    <dxf>
      <font>
        <color auto="1"/>
      </font>
    </dxf>
  </rfmt>
  <rfmt sheetId="1" sqref="C201:C211" start="0" length="2147483647">
    <dxf>
      <font>
        <color auto="1"/>
      </font>
    </dxf>
  </rfmt>
  <rfmt sheetId="1" sqref="C189:C200" start="0" length="2147483647">
    <dxf>
      <font>
        <color auto="1"/>
      </font>
    </dxf>
  </rfmt>
  <rfmt sheetId="1" sqref="C177:C183" start="0" length="2147483647">
    <dxf>
      <font>
        <color auto="1"/>
      </font>
    </dxf>
  </rfmt>
  <rfmt sheetId="1" sqref="C184" start="0" length="2147483647">
    <dxf>
      <font>
        <color auto="1"/>
      </font>
    </dxf>
  </rfmt>
  <rfmt sheetId="1" sqref="J177" start="0" length="2147483647">
    <dxf>
      <font/>
    </dxf>
  </rfmt>
  <rfmt sheetId="1" sqref="J177" start="0" length="2147483647">
    <dxf>
      <font>
        <color rgb="FFFF0000"/>
      </font>
    </dxf>
  </rfmt>
  <rfmt sheetId="1" sqref="J178" start="0" length="2147483647">
    <dxf>
      <font>
        <color rgb="FFFF0000"/>
      </font>
    </dxf>
  </rfmt>
  <rfmt sheetId="1" sqref="J179" start="0" length="2147483647">
    <dxf>
      <font>
        <color rgb="FFFF0000"/>
      </font>
    </dxf>
  </rfmt>
  <rfmt sheetId="1" sqref="J180" start="0" length="2147483647">
    <dxf>
      <font>
        <color rgb="FFFF0000"/>
      </font>
    </dxf>
  </rfmt>
  <rfmt sheetId="1" sqref="J181" start="0" length="2147483647">
    <dxf>
      <font>
        <color rgb="FFFF0000"/>
      </font>
    </dxf>
  </rfmt>
  <rfmt sheetId="1" sqref="J182" start="0" length="2147483647">
    <dxf>
      <font>
        <color rgb="FFFF0000"/>
      </font>
    </dxf>
  </rfmt>
  <rfmt sheetId="1" sqref="J183" start="0" length="2147483647">
    <dxf>
      <font>
        <color rgb="FFFF0000"/>
      </font>
    </dxf>
  </rfmt>
  <rfmt sheetId="1" sqref="J184" start="0" length="2147483647">
    <dxf>
      <font>
        <color rgb="FFFF0000"/>
      </font>
    </dxf>
  </rfmt>
  <rcc rId="9544" sId="1">
    <oc r="J189">
      <v>27063</v>
    </oc>
    <nc r="J189">
      <v>27043</v>
    </nc>
  </rcc>
  <rfmt sheetId="1" sqref="J177:J183" start="0" length="2147483647">
    <dxf>
      <font>
        <color auto="1"/>
      </font>
    </dxf>
  </rfmt>
  <rcc rId="9545" sId="1">
    <oc r="F240">
      <v>23772</v>
    </oc>
    <nc r="F240">
      <v>26772</v>
    </nc>
  </rcc>
  <rcc rId="9546" sId="1">
    <oc r="G240">
      <v>40621</v>
    </oc>
    <nc r="G240">
      <v>37921</v>
    </nc>
  </rcc>
  <rcc rId="9547" sId="1">
    <oc r="E241">
      <v>405058</v>
    </oc>
    <nc r="E241">
      <v>415058</v>
    </nc>
  </rcc>
  <rcc rId="9548" sId="1">
    <oc r="G241">
      <v>84751</v>
    </oc>
    <nc r="G241">
      <v>77588</v>
    </nc>
  </rcc>
  <rcc rId="9549" sId="1">
    <oc r="E245">
      <v>88097</v>
    </oc>
    <nc r="E245">
      <v>85314</v>
    </nc>
  </rcc>
  <rcc rId="9550" sId="1">
    <oc r="F245">
      <v>19323</v>
    </oc>
    <nc r="F245">
      <v>19696</v>
    </nc>
  </rcc>
  <rcc rId="9551" sId="1">
    <oc r="G245">
      <v>8087</v>
    </oc>
    <nc r="G245">
      <v>10497</v>
    </nc>
  </rcc>
  <rcc rId="9552" sId="1">
    <oc r="F246">
      <v>39744</v>
    </oc>
    <nc r="F246">
      <v>43044</v>
    </nc>
  </rcc>
  <rcc rId="9553" sId="1">
    <oc r="G246">
      <v>60868</v>
    </oc>
    <nc r="G246">
      <v>60568</v>
    </nc>
  </rcc>
  <rcc rId="9554" sId="1">
    <oc r="E248">
      <v>1207</v>
    </oc>
    <nc r="E248">
      <v>2207</v>
    </nc>
  </rcc>
  <rcc rId="9555" sId="1">
    <oc r="F248">
      <v>291</v>
    </oc>
    <nc r="F248">
      <v>521</v>
    </nc>
  </rcc>
  <rcc rId="9556" sId="1">
    <oc r="G248">
      <v>9088</v>
    </oc>
    <nc r="G248">
      <v>17858</v>
    </nc>
  </rcc>
  <rcc rId="9557" sId="1">
    <nc r="G253">
      <v>1828</v>
    </nc>
  </rcc>
  <rcc rId="9558" sId="1">
    <oc r="L253">
      <v>350000</v>
    </oc>
    <nc r="L253">
      <v>348172</v>
    </nc>
  </rcc>
  <rcc rId="9559" sId="1">
    <oc r="E255">
      <v>5076</v>
    </oc>
    <nc r="E255">
      <v>6576</v>
    </nc>
  </rcc>
  <rcc rId="9560" sId="1">
    <oc r="F255">
      <v>1223</v>
    </oc>
    <nc r="F255">
      <v>1623</v>
    </nc>
  </rcc>
  <rcc rId="9561" sId="1">
    <oc r="G255">
      <v>1080</v>
    </oc>
    <nc r="G255">
      <v>3216</v>
    </nc>
  </rcc>
  <rcc rId="9562" sId="1">
    <oc r="E260">
      <v>500</v>
    </oc>
    <nc r="E260">
      <v>2106</v>
    </nc>
  </rcc>
  <rcc rId="9563" sId="1">
    <oc r="F260">
      <v>125</v>
    </oc>
    <nc r="F260">
      <v>499</v>
    </nc>
  </rcc>
  <rcc rId="9564" sId="1">
    <oc r="G260">
      <v>30283</v>
    </oc>
    <nc r="G260">
      <v>76534</v>
    </nc>
  </rcc>
  <rcc rId="9565" sId="1">
    <nc r="J260">
      <v>18300</v>
    </nc>
  </rcc>
  <rcc rId="9566" sId="1">
    <oc r="L260">
      <v>29779</v>
    </oc>
    <nc r="L260">
      <v>34779</v>
    </nc>
  </rcc>
  <rcc rId="9567" sId="1">
    <oc r="C266">
      <v>-169773</v>
    </oc>
    <nc r="C266">
      <v>-206678</v>
    </nc>
  </rcc>
</revisions>
</file>

<file path=xl/revisions/revisionLog2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568" sId="1" ref="A59:XFD59" action="insertRow">
    <undo index="8" exp="area" ref3D="1" dr="$A$229:$XFD$230" dn="Z_3A56BBDD_68CD_4AEA_B9E4_12391459D4C4_.wvu.Rows" sId="1"/>
    <undo index="6" exp="area" ref3D="1" dr="$A$210:$XFD$212" dn="Z_3A56BBDD_68CD_4AEA_B9E4_12391459D4C4_.wvu.Rows" sId="1"/>
    <undo index="4" exp="area" ref3D="1" dr="$A$120:$XFD$120" dn="Z_3A56BBDD_68CD_4AEA_B9E4_12391459D4C4_.wvu.Rows" sId="1"/>
    <undo index="2" exp="area" ref3D="1" dr="$A$117:$XFD$117" dn="Z_3A56BBDD_68CD_4AEA_B9E4_12391459D4C4_.wvu.Rows" sId="1"/>
    <undo index="1" exp="area" ref3D="1" dr="$A$91:$XFD$91" dn="Z_3A56BBDD_68CD_4AEA_B9E4_12391459D4C4_.wvu.Rows" sId="1"/>
  </rrc>
  <rcc rId="9569" sId="1">
    <nc r="A59" t="inlineStr">
      <is>
        <t>04.510.</t>
      </is>
    </nc>
  </rcc>
  <rcc rId="9570" sId="1">
    <nc r="B59" t="inlineStr">
      <is>
        <t>Skolas ielas pārbūve Auru pagastā</t>
      </is>
    </nc>
  </rcc>
  <rcc rId="9571" sId="1">
    <nc r="C59">
      <f>SUM(D59,G59,H59:M59)</f>
    </nc>
  </rcc>
  <rcc rId="9572" sId="1">
    <nc r="D59">
      <f>SUM(E59:F59)</f>
    </nc>
  </rcc>
  <rcc rId="9573" sId="1">
    <nc r="J59">
      <v>208000</v>
    </nc>
  </rcc>
  <rcc rId="9574" sId="1">
    <oc r="B58" t="inlineStr">
      <is>
        <t>Skolas ielas pārbūve Auru pagastā</t>
      </is>
    </oc>
    <nc r="B58" t="inlineStr">
      <is>
        <t>Baznīcas ielas seguma pārbūve Dobelē</t>
      </is>
    </nc>
  </rcc>
  <rcc rId="9575" sId="1">
    <oc r="J58">
      <v>208000</v>
    </oc>
    <nc r="J58">
      <v>79464</v>
    </nc>
  </rcc>
  <rcc rId="9576" sId="1">
    <oc r="C61">
      <f>C49+C50+C51+C52+C53+C54+C55+C56+C57+C58+C60</f>
    </oc>
    <nc r="C61"/>
  </rcc>
  <rcv guid="{CFE03FCF-A4D8-435A-8A9B-0544466F5A93}" action="delete"/>
  <rcv guid="{CFE03FCF-A4D8-435A-8A9B-0544466F5A93}" action="add"/>
</revisions>
</file>

<file path=xl/revisions/revisionLog2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61">
    <dxf>
      <numFmt numFmtId="2" formatCode="0.00"/>
    </dxf>
  </rfmt>
  <rfmt sheetId="1" sqref="C61">
    <dxf>
      <numFmt numFmtId="164" formatCode="0.000"/>
    </dxf>
  </rfmt>
  <rfmt sheetId="1" sqref="C61">
    <dxf>
      <numFmt numFmtId="2" formatCode="0.00"/>
    </dxf>
  </rfmt>
  <rfmt sheetId="1" sqref="C61">
    <dxf>
      <numFmt numFmtId="165" formatCode="0.0"/>
    </dxf>
  </rfmt>
  <rfmt sheetId="1" sqref="C61">
    <dxf>
      <numFmt numFmtId="1" formatCode="0"/>
    </dxf>
  </rfmt>
  <rcc rId="9577" sId="1">
    <oc r="J59">
      <v>208000</v>
    </oc>
    <nc r="J59">
      <v>208055</v>
    </nc>
  </rcc>
  <rrc rId="9578" sId="1" ref="A58:XFD58" action="deleteRow">
    <undo index="17" exp="ref" v="1" dr="M58" r="M61" sId="1"/>
    <undo index="17" exp="ref" v="1" dr="L58" r="L61" sId="1"/>
    <undo index="17" exp="ref" v="1" dr="K58" r="K61" sId="1"/>
    <undo index="17" exp="ref" v="1" dr="J58" r="J61" sId="1"/>
    <undo index="17" exp="ref" v="1" dr="I58" r="I61" sId="1"/>
    <undo index="17" exp="ref" v="1" dr="H58" r="H61" sId="1"/>
    <undo index="17" exp="ref" v="1" dr="G58" r="G61" sId="1"/>
    <undo index="17" exp="ref" v="1" dr="F58" r="F61" sId="1"/>
    <undo index="17" exp="ref" v="1" dr="E58" r="E61" sId="1"/>
    <undo index="17" exp="ref" v="1" dr="D58" r="D61" sId="1"/>
    <undo index="3" exp="ref" v="1" dr="C58" r="C61" sId="1"/>
    <undo index="8" exp="area" ref3D="1" dr="$A$230:$XFD$231" dn="Z_3A56BBDD_68CD_4AEA_B9E4_12391459D4C4_.wvu.Rows" sId="1"/>
    <undo index="6" exp="area" ref3D="1" dr="$A$211:$XFD$213" dn="Z_3A56BBDD_68CD_4AEA_B9E4_12391459D4C4_.wvu.Rows" sId="1"/>
    <undo index="4" exp="area" ref3D="1" dr="$A$121:$XFD$121" dn="Z_3A56BBDD_68CD_4AEA_B9E4_12391459D4C4_.wvu.Rows" sId="1"/>
    <undo index="2" exp="area" ref3D="1" dr="$A$118:$XFD$118" dn="Z_3A56BBDD_68CD_4AEA_B9E4_12391459D4C4_.wvu.Rows" sId="1"/>
    <undo index="1" exp="area" ref3D="1" dr="$A$92:$XFD$92" dn="Z_3A56BBDD_68CD_4AEA_B9E4_12391459D4C4_.wvu.Rows" sId="1"/>
    <rfmt sheetId="1" xfDxf="1" sqref="A58:XFD58" start="0" length="0">
      <dxf>
        <font>
          <name val="Times New Roman"/>
          <scheme val="none"/>
        </font>
      </dxf>
    </rfmt>
    <rcc rId="0" sId="1" dxf="1">
      <nc r="A58" t="inlineStr">
        <is>
          <t>04.510.</t>
        </is>
      </nc>
      <n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8" t="inlineStr">
        <is>
          <t>Baznīcas ielas seguma pārbūve Dobelē</t>
        </is>
      </nc>
      <n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>
        <f>SUM(D58,G58,H58:M58)</f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8">
        <f>SUM(E58:F58)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J58">
        <v>79464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5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8" start="0" length="0">
      <dxf>
        <font>
          <b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5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9579" sId="1">
    <oc r="J54">
      <v>79334</v>
    </oc>
    <nc r="J54">
      <v>79464</v>
    </nc>
  </rcc>
  <rfmt sheetId="1" sqref="D60:M60">
    <dxf>
      <numFmt numFmtId="2" formatCode="0.00"/>
    </dxf>
  </rfmt>
  <rcc rId="9580" sId="1">
    <nc r="C60">
      <f>C59+C58+C57+C56+C55+C54+C53+C52+C51+C50+C49</f>
    </nc>
  </rcc>
  <rcc rId="9581" sId="1" odxf="1" dxf="1">
    <oc r="D60">
      <f>D49+D50+D51+D52+D53+D54+D55+D56+D57+#REF!+D59</f>
    </oc>
    <nc r="D60">
      <f>D59+D58+D57+D56+D55+D54+D53+D52+D51+D50+D49</f>
    </nc>
    <ndxf>
      <numFmt numFmtId="1" formatCode="0"/>
    </ndxf>
  </rcc>
  <rcc rId="9582" sId="1" odxf="1" dxf="1">
    <oc r="E60">
      <f>E49+E50+E51+E52+E53+E54+E55+E56+E57+#REF!+E59</f>
    </oc>
    <nc r="E60">
      <f>E59+E58+E57+E56+E55+E54+E53+E52+E51+E50+E49</f>
    </nc>
    <odxf>
      <numFmt numFmtId="2" formatCode="0.00"/>
    </odxf>
    <ndxf>
      <numFmt numFmtId="1" formatCode="0"/>
    </ndxf>
  </rcc>
  <rcc rId="9583" sId="1" odxf="1" dxf="1">
    <oc r="F60">
      <f>F49+F50+F51+F52+F53+F54+F55+F56+F57+#REF!+F59</f>
    </oc>
    <nc r="F60">
      <f>F59+F58+F57+F56+F55+F54+F53+F52+F51+F50+F49</f>
    </nc>
    <odxf>
      <numFmt numFmtId="2" formatCode="0.00"/>
    </odxf>
    <ndxf>
      <numFmt numFmtId="1" formatCode="0"/>
    </ndxf>
  </rcc>
  <rcc rId="9584" sId="1" odxf="1" dxf="1">
    <oc r="G60">
      <f>G49+G50+G51+G52+G53+G54+G55+G56+G57+#REF!+G59</f>
    </oc>
    <nc r="G60">
      <f>G59+G58+G57+G56+G55+G54+G53+G52+G51+G50+G49</f>
    </nc>
    <odxf>
      <numFmt numFmtId="2" formatCode="0.00"/>
    </odxf>
    <ndxf>
      <numFmt numFmtId="1" formatCode="0"/>
    </ndxf>
  </rcc>
  <rcc rId="9585" sId="1" odxf="1" dxf="1">
    <oc r="H60">
      <f>H49+H50+H51+H52+H53+H54+H55+H56+H57+#REF!+H59</f>
    </oc>
    <nc r="H60">
      <f>H59+H58+H57+H56+H55+H54+H53+H52+H51+H50+H49</f>
    </nc>
    <odxf>
      <numFmt numFmtId="2" formatCode="0.00"/>
    </odxf>
    <ndxf>
      <numFmt numFmtId="1" formatCode="0"/>
    </ndxf>
  </rcc>
  <rcc rId="9586" sId="1" odxf="1" dxf="1">
    <oc r="I60">
      <f>I49+I50+I51+I52+I53+I54+I55+I56+I57+#REF!+I59</f>
    </oc>
    <nc r="I60">
      <f>I59+I58+I57+I56+I55+I54+I53+I52+I51+I50+I49</f>
    </nc>
    <odxf>
      <numFmt numFmtId="2" formatCode="0.00"/>
    </odxf>
    <ndxf>
      <numFmt numFmtId="1" formatCode="0"/>
    </ndxf>
  </rcc>
  <rcc rId="9587" sId="1" odxf="1" dxf="1">
    <oc r="J60">
      <f>J49+J50+J51+J52+J53+J54+J55+J56+J57+#REF!+J59</f>
    </oc>
    <nc r="J60">
      <f>J59+J58+J57+J56+J55+J54+J53+J52+J51+J50+J49</f>
    </nc>
    <odxf>
      <numFmt numFmtId="2" formatCode="0.00"/>
    </odxf>
    <ndxf>
      <numFmt numFmtId="1" formatCode="0"/>
    </ndxf>
  </rcc>
  <rcc rId="9588" sId="1" odxf="1" dxf="1">
    <oc r="K60">
      <f>K49+K50+K51+K52+K53+K54+K55+K56+K57+#REF!+K59</f>
    </oc>
    <nc r="K60">
      <f>K59+K58+K57+K56+K55+K54+K53+K52+K51+K50+K49</f>
    </nc>
    <odxf>
      <numFmt numFmtId="2" formatCode="0.00"/>
    </odxf>
    <ndxf>
      <numFmt numFmtId="1" formatCode="0"/>
    </ndxf>
  </rcc>
  <rcc rId="9589" sId="1" odxf="1" dxf="1">
    <oc r="L60">
      <f>L49+L50+L51+L52+L53+L54+L55+L56+L57+#REF!+L59</f>
    </oc>
    <nc r="L60">
      <f>L59+L58+L57+L56+L55+L54+L53+L52+L51+L50+L49</f>
    </nc>
    <odxf>
      <numFmt numFmtId="2" formatCode="0.00"/>
      <alignment horizontal="right" readingOrder="0"/>
    </odxf>
    <ndxf>
      <numFmt numFmtId="1" formatCode="0"/>
      <alignment horizontal="center" readingOrder="0"/>
    </ndxf>
  </rcc>
  <rcc rId="9590" sId="1" odxf="1" dxf="1">
    <oc r="M60">
      <f>M49+M50+M51+M52+M53+M54+M55+M56+M57+#REF!+M59</f>
    </oc>
    <nc r="M60">
      <f>M59+M58+M57+M56+M55+M54+M53+M52+M51+M50+M49</f>
    </nc>
    <odxf>
      <numFmt numFmtId="2" formatCode="0.00"/>
    </odxf>
    <ndxf>
      <numFmt numFmtId="1" formatCode="0"/>
    </ndxf>
  </rcc>
  <rcv guid="{CFE03FCF-A4D8-435A-8A9B-0544466F5A93}" action="delete"/>
  <rcv guid="{CFE03FCF-A4D8-435A-8A9B-0544466F5A93}" action="add"/>
</revisions>
</file>

<file path=xl/revisions/revisionLog2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1" sId="1">
    <oc r="H101">
      <v>85000</v>
    </oc>
    <nc r="H101">
      <v>90000</v>
    </nc>
  </rcc>
  <rcc rId="9592" sId="1">
    <oc r="G117">
      <v>148088</v>
    </oc>
    <nc r="G117">
      <v>77720</v>
    </nc>
  </rcc>
</revisions>
</file>

<file path=xl/revisions/revisionLog2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3" sId="1">
    <oc r="G134">
      <v>217859</v>
    </oc>
    <nc r="G134">
      <v>283199</v>
    </nc>
  </rcc>
</revisions>
</file>

<file path=xl/revisions/revisionLog2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4" sId="1">
    <oc r="E192">
      <v>190046</v>
    </oc>
    <nc r="E192">
      <v>190393</v>
    </nc>
  </rcc>
  <rcc rId="9595" sId="1">
    <oc r="G192">
      <v>62041</v>
    </oc>
    <nc r="G192">
      <v>61694</v>
    </nc>
  </rcc>
</revisions>
</file>

<file path=xl/revisions/revisionLog2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5" start="0" length="0">
    <dxf>
      <font>
        <color rgb="FF0070C0"/>
        <name val="Times New Roman"/>
        <scheme val="none"/>
      </font>
    </dxf>
  </rfmt>
  <rcc rId="9596" sId="1">
    <oc r="C35">
      <f>SUM(D35,G35,H35:M35)</f>
    </oc>
    <nc r="C35">
      <f>SUM(D35,G35,H35:M35)</f>
    </nc>
  </rcc>
  <rcc rId="9597" sId="1">
    <oc r="D35">
      <f>SUM(E35:F35)</f>
    </oc>
    <nc r="D35">
      <f>SUM(E35:F35)</f>
    </nc>
  </rcc>
  <rcc rId="9598" sId="1">
    <oc r="B35" t="inlineStr">
      <is>
        <t>Tērvetes pagasta pārvalde</t>
      </is>
    </oc>
    <nc r="B35" t="inlineStr">
      <is>
        <t>Pašvaldības administrācija Auce</t>
      </is>
    </nc>
  </rcc>
  <rcc rId="9599" sId="1">
    <nc r="E35">
      <v>574133</v>
    </nc>
  </rcc>
  <rcc rId="9600" sId="1">
    <nc r="F35">
      <v>160217</v>
    </nc>
  </rcc>
  <rcc rId="9601" sId="1">
    <nc r="G35">
      <v>417871</v>
    </nc>
  </rcc>
  <rcc rId="9602" sId="1">
    <nc r="J35">
      <v>7050</v>
    </nc>
  </rcc>
  <rcc rId="9603" sId="1">
    <nc r="K35">
      <v>11100</v>
    </nc>
  </rcc>
  <rcc rId="9604" sId="1">
    <nc r="L35">
      <v>11653</v>
    </nc>
  </rcc>
  <rcc rId="9605" sId="1">
    <nc r="E39">
      <v>42924</v>
    </nc>
  </rcc>
  <rcc rId="9606" sId="1">
    <nc r="F39">
      <v>10126</v>
    </nc>
  </rcc>
  <rcc rId="9607" sId="1">
    <nc r="G39">
      <v>36919</v>
    </nc>
  </rcc>
  <rcc rId="9608" sId="1">
    <nc r="J39">
      <v>1200</v>
    </nc>
  </rcc>
  <rcc rId="9609" sId="1">
    <nc r="E38">
      <v>36711</v>
    </nc>
  </rcc>
  <rcc rId="9610" sId="1">
    <nc r="F38">
      <v>8844</v>
    </nc>
  </rcc>
  <rcc rId="9611" sId="1">
    <nc r="G38">
      <v>4022</v>
    </nc>
  </rcc>
  <rrc rId="9612" sId="1" ref="A36:XFD36" action="insertRow">
    <undo index="8" exp="area" ref3D="1" dr="$A$229:$XFD$230" dn="Z_3A56BBDD_68CD_4AEA_B9E4_12391459D4C4_.wvu.Rows" sId="1"/>
    <undo index="6" exp="area" ref3D="1" dr="$A$210:$XFD$212" dn="Z_3A56BBDD_68CD_4AEA_B9E4_12391459D4C4_.wvu.Rows" sId="1"/>
    <undo index="4" exp="area" ref3D="1" dr="$A$120:$XFD$120" dn="Z_3A56BBDD_68CD_4AEA_B9E4_12391459D4C4_.wvu.Rows" sId="1"/>
    <undo index="2" exp="area" ref3D="1" dr="$A$117:$XFD$117" dn="Z_3A56BBDD_68CD_4AEA_B9E4_12391459D4C4_.wvu.Rows" sId="1"/>
    <undo index="1" exp="area" ref3D="1" dr="$A$91:$XFD$91" dn="Z_3A56BBDD_68CD_4AEA_B9E4_12391459D4C4_.wvu.Rows" sId="1"/>
  </rrc>
  <rcc rId="9613" sId="1">
    <nc r="A36" t="inlineStr">
      <is>
        <t>01.110</t>
      </is>
    </nc>
  </rcc>
  <rcc rId="9614" sId="1">
    <nc r="C36">
      <f>SUM(D36,G36,H36:M36)</f>
    </nc>
  </rcc>
  <rcc rId="9615" sId="1">
    <nc r="D36">
      <f>SUM(E36:F36)</f>
    </nc>
  </rcc>
  <rcc rId="9616" sId="1">
    <nc r="B36" t="inlineStr">
      <is>
        <t>Pašvaldības administrācija-KAC atalgojums un uzturēšana Auce</t>
      </is>
    </nc>
  </rcc>
  <rcc rId="9617" sId="1">
    <nc r="E36">
      <v>4517</v>
    </nc>
  </rcc>
  <rcc rId="9618" sId="1">
    <nc r="F36">
      <v>1483</v>
    </nc>
  </rcc>
  <rcc rId="9619" sId="1">
    <nc r="G36">
      <v>900</v>
    </nc>
  </rcc>
  <rrc rId="9620" sId="1" ref="A37:XFD37" action="insertRow">
    <undo index="8" exp="area" ref3D="1" dr="$A$230:$XFD$231" dn="Z_3A56BBDD_68CD_4AEA_B9E4_12391459D4C4_.wvu.Rows" sId="1"/>
    <undo index="6" exp="area" ref3D="1" dr="$A$211:$XFD$213" dn="Z_3A56BBDD_68CD_4AEA_B9E4_12391459D4C4_.wvu.Rows" sId="1"/>
    <undo index="4" exp="area" ref3D="1" dr="$A$121:$XFD$121" dn="Z_3A56BBDD_68CD_4AEA_B9E4_12391459D4C4_.wvu.Rows" sId="1"/>
    <undo index="2" exp="area" ref3D="1" dr="$A$118:$XFD$118" dn="Z_3A56BBDD_68CD_4AEA_B9E4_12391459D4C4_.wvu.Rows" sId="1"/>
    <undo index="1" exp="area" ref3D="1" dr="$A$92:$XFD$92" dn="Z_3A56BBDD_68CD_4AEA_B9E4_12391459D4C4_.wvu.Rows" sId="1"/>
  </rrc>
  <rcc rId="9621" sId="1">
    <nc r="A37" t="inlineStr">
      <is>
        <t>01.110</t>
      </is>
    </nc>
  </rcc>
  <rcc rId="9622" sId="1">
    <nc r="C37">
      <f>SUM(D37,G37,H37:M37)</f>
    </nc>
  </rcc>
  <rcc rId="9623" sId="1">
    <nc r="D37">
      <f>SUM(E37:F37)</f>
    </nc>
  </rcc>
  <rcc rId="9624" sId="1">
    <nc r="B37" t="inlineStr">
      <is>
        <t>Pašvaldības administrācija-projekts Auces iedzīvotāju iesaistīšanas veselības veicināšna un nostiprināšanas pasākumos</t>
      </is>
    </nc>
  </rcc>
  <rcc rId="9625" sId="1">
    <nc r="E37">
      <v>2198</v>
    </nc>
  </rcc>
  <rcc rId="9626" sId="1">
    <nc r="F37">
      <v>519</v>
    </nc>
  </rcc>
  <rcc rId="9627" sId="1">
    <nc r="G37">
      <v>26769</v>
    </nc>
  </rcc>
  <rcc rId="9628" sId="1">
    <nc r="E38">
      <v>11411</v>
    </nc>
  </rcc>
  <rcc rId="9629" sId="1">
    <nc r="F38">
      <v>2692</v>
    </nc>
  </rcc>
  <rcc rId="9630" sId="1">
    <nc r="G38">
      <v>9446</v>
    </nc>
  </rcc>
  <rcc rId="9631" sId="1">
    <nc r="E39">
      <v>19762</v>
    </nc>
  </rcc>
  <rcc rId="9632" sId="1">
    <nc r="F39">
      <v>4761</v>
    </nc>
  </rcc>
  <rcc rId="9633" sId="1">
    <nc r="G39">
      <v>1514</v>
    </nc>
  </rcc>
  <rrc rId="9634" sId="1" ref="A42:XFD42" action="insertRow">
    <undo index="8" exp="area" ref3D="1" dr="$A$231:$XFD$232" dn="Z_3A56BBDD_68CD_4AEA_B9E4_12391459D4C4_.wvu.Rows" sId="1"/>
    <undo index="6" exp="area" ref3D="1" dr="$A$212:$XFD$214" dn="Z_3A56BBDD_68CD_4AEA_B9E4_12391459D4C4_.wvu.Rows" sId="1"/>
    <undo index="4" exp="area" ref3D="1" dr="$A$122:$XFD$122" dn="Z_3A56BBDD_68CD_4AEA_B9E4_12391459D4C4_.wvu.Rows" sId="1"/>
    <undo index="2" exp="area" ref3D="1" dr="$A$119:$XFD$119" dn="Z_3A56BBDD_68CD_4AEA_B9E4_12391459D4C4_.wvu.Rows" sId="1"/>
    <undo index="1" exp="area" ref3D="1" dr="$A$93:$XFD$93" dn="Z_3A56BBDD_68CD_4AEA_B9E4_12391459D4C4_.wvu.Rows" sId="1"/>
  </rrc>
  <rcc rId="9635" sId="1">
    <nc r="A42" t="inlineStr">
      <is>
        <t>01.110</t>
      </is>
    </nc>
  </rcc>
  <rcc rId="9636" sId="1">
    <nc r="C42">
      <f>SUM(D42,G42,H42:M42)</f>
    </nc>
  </rcc>
  <rcc rId="9637" sId="1">
    <nc r="D42">
      <f>SUM(E42:F42)</f>
    </nc>
  </rcc>
  <rcc rId="9638" sId="1">
    <nc r="B42" t="inlineStr">
      <is>
        <t>Savstarpējie norēķini-izglītība Auce</t>
      </is>
    </nc>
  </rcc>
  <rcc rId="9639" sId="1">
    <nc r="L42">
      <v>135000</v>
    </nc>
  </rcc>
  <rrc rId="9640" sId="1" ref="A43:XFD43" action="insertRow">
    <undo index="8" exp="area" ref3D="1" dr="$A$232:$XFD$233" dn="Z_3A56BBDD_68CD_4AEA_B9E4_12391459D4C4_.wvu.Rows" sId="1"/>
    <undo index="6" exp="area" ref3D="1" dr="$A$213:$XFD$215" dn="Z_3A56BBDD_68CD_4AEA_B9E4_12391459D4C4_.wvu.Rows" sId="1"/>
    <undo index="4" exp="area" ref3D="1" dr="$A$123:$XFD$123" dn="Z_3A56BBDD_68CD_4AEA_B9E4_12391459D4C4_.wvu.Rows" sId="1"/>
    <undo index="2" exp="area" ref3D="1" dr="$A$120:$XFD$120" dn="Z_3A56BBDD_68CD_4AEA_B9E4_12391459D4C4_.wvu.Rows" sId="1"/>
    <undo index="1" exp="area" ref3D="1" dr="$A$94:$XFD$94" dn="Z_3A56BBDD_68CD_4AEA_B9E4_12391459D4C4_.wvu.Rows" sId="1"/>
  </rrc>
  <rcc rId="9641" sId="1">
    <nc r="A43" t="inlineStr">
      <is>
        <t>01.110</t>
      </is>
    </nc>
  </rcc>
  <rcc rId="9642" sId="1">
    <nc r="C43">
      <f>SUM(D43,G43,H43:M43)</f>
    </nc>
  </rcc>
  <rcc rId="9643" sId="1">
    <nc r="D43">
      <f>SUM(E43:F43)</f>
    </nc>
  </rcc>
  <rcc rId="9644" sId="1">
    <nc r="B43" t="inlineStr">
      <is>
        <t>Finanšu darbība</t>
      </is>
    </nc>
  </rcc>
  <rcc rId="9645" sId="1">
    <nc r="G43">
      <v>20746</v>
    </nc>
  </rcc>
  <rcv guid="{CFE03FCF-A4D8-435A-8A9B-0544466F5A93}" action="delete"/>
  <rcv guid="{CFE03FCF-A4D8-435A-8A9B-0544466F5A93}" action="add"/>
</revisions>
</file>

<file path=xl/revisions/revisionLog2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46" sId="1">
    <oc r="C15">
      <f>SUM(C16:C41)</f>
    </oc>
    <nc r="C15">
      <f>SUM(C16:C43)</f>
    </nc>
  </rcc>
  <rcc rId="9647" sId="1">
    <oc r="D15">
      <f>SUM(D16:D41)</f>
    </oc>
    <nc r="D15">
      <f>SUM(D16:D43)</f>
    </nc>
  </rcc>
  <rcc rId="9648" sId="1">
    <oc r="E15">
      <f>SUM(E16:E41)</f>
    </oc>
    <nc r="E15">
      <f>SUM(E16:E43)</f>
    </nc>
  </rcc>
  <rcc rId="9649" sId="1">
    <oc r="F15">
      <f>SUM(F16:F41)</f>
    </oc>
    <nc r="F15">
      <f>SUM(F16:F43)</f>
    </nc>
  </rcc>
  <rcc rId="9650" sId="1">
    <oc r="G15">
      <f>SUM(G16:G41)</f>
    </oc>
    <nc r="G15">
      <f>SUM(G16:G43)</f>
    </nc>
  </rcc>
  <rcc rId="9651" sId="1">
    <oc r="H15">
      <f>SUM(H16:H41)</f>
    </oc>
    <nc r="H15">
      <f>SUM(H16:H43)</f>
    </nc>
  </rcc>
  <rcc rId="9652" sId="1">
    <oc r="I15">
      <f>SUM(I16:I41)</f>
    </oc>
    <nc r="I15">
      <f>SUM(I16:I43)</f>
    </nc>
  </rcc>
  <rcc rId="9653" sId="1">
    <oc r="J15">
      <f>SUM(J16:J41)</f>
    </oc>
    <nc r="J15">
      <f>SUM(J16:J43)</f>
    </nc>
  </rcc>
  <rcc rId="9654" sId="1">
    <oc r="K15">
      <f>SUM(K16:K41)</f>
    </oc>
    <nc r="K15">
      <f>SUM(K16:K43)</f>
    </nc>
  </rcc>
  <rcc rId="9655" sId="1" odxf="1" dxf="1">
    <oc r="L15">
      <f>SUM(L16:L41)</f>
    </oc>
    <nc r="L15">
      <f>SUM(L16:L43)</f>
    </nc>
    <odxf>
      <alignment horizontal="right" vertical="top" readingOrder="0"/>
    </odxf>
    <ndxf>
      <alignment horizontal="general" vertical="bottom" readingOrder="0"/>
    </ndxf>
  </rcc>
  <rcc rId="9656" sId="1">
    <oc r="M15">
      <f>SUM(M16:M41)</f>
    </oc>
    <nc r="M15">
      <f>SUM(M16:M43)</f>
    </nc>
  </rcc>
</revisions>
</file>

<file path=xl/revisions/revisionLog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2" sId="1">
    <oc r="C164">
      <v>560785</v>
    </oc>
    <nc r="C164">
      <v>555295</v>
    </nc>
  </rcc>
  <rcc rId="1563" sId="1">
    <oc r="C165">
      <v>917970</v>
    </oc>
    <nc r="C165">
      <v>851071</v>
    </nc>
  </rcc>
  <rcc rId="1564" sId="1">
    <oc r="C166">
      <v>244205</v>
    </oc>
    <nc r="C166">
      <v>252299</v>
    </nc>
  </rcc>
  <rcc rId="1565" sId="1">
    <oc r="C167">
      <v>300117</v>
    </oc>
    <nc r="C167">
      <v>303092</v>
    </nc>
  </rcc>
  <rcc rId="1566" sId="1">
    <oc r="C168">
      <v>136807</v>
    </oc>
    <nc r="C168">
      <v>139381</v>
    </nc>
  </rcc>
  <rcc rId="1567" sId="1">
    <oc r="C169">
      <v>381542</v>
    </oc>
    <nc r="C169">
      <v>372072</v>
    </nc>
  </rcc>
</revisions>
</file>

<file path=xl/revisions/revisionLog2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35:M43" start="0" length="2147483647">
    <dxf>
      <font>
        <color theme="4" tint="-0.249977111117893"/>
      </font>
    </dxf>
  </rfmt>
</revisions>
</file>

<file path=xl/revisions/revisionLog2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57" sId="1" ref="A48:XFD48" action="insertRow">
    <undo index="8" exp="area" ref3D="1" dr="$A$233:$XFD$234" dn="Z_3A56BBDD_68CD_4AEA_B9E4_12391459D4C4_.wvu.Rows" sId="1"/>
    <undo index="6" exp="area" ref3D="1" dr="$A$214:$XFD$216" dn="Z_3A56BBDD_68CD_4AEA_B9E4_12391459D4C4_.wvu.Rows" sId="1"/>
    <undo index="4" exp="area" ref3D="1" dr="$A$124:$XFD$124" dn="Z_3A56BBDD_68CD_4AEA_B9E4_12391459D4C4_.wvu.Rows" sId="1"/>
    <undo index="2" exp="area" ref3D="1" dr="$A$121:$XFD$121" dn="Z_3A56BBDD_68CD_4AEA_B9E4_12391459D4C4_.wvu.Rows" sId="1"/>
    <undo index="1" exp="area" ref3D="1" dr="$A$95:$XFD$95" dn="Z_3A56BBDD_68CD_4AEA_B9E4_12391459D4C4_.wvu.Rows" sId="1"/>
  </rrc>
  <rcc rId="9658" sId="1">
    <nc r="A48" t="inlineStr">
      <is>
        <t>03.110</t>
      </is>
    </nc>
  </rcc>
  <rcc rId="9659" sId="1">
    <nc r="C48">
      <f>SUM(D48,G48,H48:M48)</f>
    </nc>
  </rcc>
  <rcc rId="9660" sId="1">
    <nc r="D48">
      <f>SUM(E48:F48)</f>
    </nc>
  </rcc>
  <rcc rId="9661" sId="1">
    <oc r="B47" t="inlineStr">
      <is>
        <t>Pašvaldības policija</t>
      </is>
    </oc>
    <nc r="B47" t="inlineStr">
      <is>
        <t>Pašvaldības policija Dobele</t>
      </is>
    </nc>
  </rcc>
  <rcc rId="9662" sId="1">
    <nc r="B48" t="inlineStr">
      <is>
        <t>Pašvaldības policija Auce</t>
      </is>
    </nc>
  </rcc>
  <rcc rId="9663" sId="1">
    <nc r="E48">
      <v>70913</v>
    </nc>
  </rcc>
  <rcc rId="9664" sId="1">
    <nc r="F48">
      <v>21492</v>
    </nc>
  </rcc>
  <rcc rId="9665" sId="1">
    <nc r="G48">
      <v>17411</v>
    </nc>
  </rcc>
  <rcc rId="9666" sId="1">
    <nc r="J48">
      <v>406</v>
    </nc>
  </rcc>
  <rfmt sheetId="1" sqref="C47:M48" start="0" length="2147483647">
    <dxf>
      <font>
        <b val="0"/>
      </font>
    </dxf>
  </rfmt>
  <rrc rId="9667" sId="1" ref="A53:XFD53" action="insertRow">
    <undo index="8" exp="area" ref3D="1" dr="$A$234:$XFD$235" dn="Z_3A56BBDD_68CD_4AEA_B9E4_12391459D4C4_.wvu.Rows" sId="1"/>
    <undo index="6" exp="area" ref3D="1" dr="$A$215:$XFD$217" dn="Z_3A56BBDD_68CD_4AEA_B9E4_12391459D4C4_.wvu.Rows" sId="1"/>
    <undo index="4" exp="area" ref3D="1" dr="$A$125:$XFD$125" dn="Z_3A56BBDD_68CD_4AEA_B9E4_12391459D4C4_.wvu.Rows" sId="1"/>
    <undo index="2" exp="area" ref3D="1" dr="$A$122:$XFD$122" dn="Z_3A56BBDD_68CD_4AEA_B9E4_12391459D4C4_.wvu.Rows" sId="1"/>
    <undo index="1" exp="area" ref3D="1" dr="$A$96:$XFD$96" dn="Z_3A56BBDD_68CD_4AEA_B9E4_12391459D4C4_.wvu.Rows" sId="1"/>
  </rrc>
  <rcc rId="9668" sId="1">
    <nc r="A53" t="inlineStr">
      <is>
        <t>03.312</t>
      </is>
    </nc>
  </rcc>
  <rcc rId="9669" sId="1">
    <nc r="C53">
      <f>SUM(D53,G53,H53:M53)</f>
    </nc>
  </rcc>
  <rcc rId="9670" sId="1">
    <nc r="D53">
      <f>E53+F53</f>
    </nc>
  </rcc>
  <rcc rId="9671" sId="1">
    <oc r="B52" t="inlineStr">
      <is>
        <t>Bāriņtiesas</t>
      </is>
    </oc>
    <nc r="B52" t="inlineStr">
      <is>
        <t>Bāriņtiesas Dobele</t>
      </is>
    </nc>
  </rcc>
  <rcc rId="9672" sId="1">
    <nc r="B53" t="inlineStr">
      <is>
        <t>Bāriņtiesas Auce</t>
      </is>
    </nc>
  </rcc>
  <rfmt sheetId="1" sqref="C52:M53" start="0" length="2147483647">
    <dxf>
      <font>
        <b val="0"/>
      </font>
    </dxf>
  </rfmt>
</revisions>
</file>

<file path=xl/revisions/revisionLog2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73" sId="1">
    <nc r="E53">
      <v>66857</v>
    </nc>
  </rcc>
  <rcc rId="9674" sId="1">
    <nc r="F53">
      <v>21395</v>
    </nc>
  </rcc>
  <rcc rId="9675" sId="1">
    <nc r="G53">
      <v>13435</v>
    </nc>
  </rcc>
  <rcc rId="9676" sId="1">
    <nc r="J53">
      <v>950</v>
    </nc>
  </rcc>
  <rcc rId="9677" sId="1">
    <oc r="C54">
      <f>SUM(C47,C49,C50,C52)</f>
    </oc>
    <nc r="C54">
      <f>SUM(C47,C48,C49,C50,C51,C52,C53)</f>
    </nc>
  </rcc>
  <rcc rId="9678" sId="1">
    <oc r="D54">
      <f>SUM(D47,D49,D50,D52)</f>
    </oc>
    <nc r="D54">
      <f>SUM(D47,D48,D49,D50,D51,D52,D53)</f>
    </nc>
  </rcc>
  <rcc rId="9679" sId="1">
    <oc r="E54">
      <f>SUM(E47,E49,E50,E52)</f>
    </oc>
    <nc r="E54">
      <f>SUM(E47,E48,E49,E50,E51,E52,E53)</f>
    </nc>
  </rcc>
  <rcc rId="9680" sId="1">
    <oc r="F54">
      <f>SUM(F47,F49,F50,F52)</f>
    </oc>
    <nc r="F54">
      <f>SUM(F47,F48,F49,F50,F51,F52,F53)</f>
    </nc>
  </rcc>
  <rcc rId="9681" sId="1">
    <oc r="G54">
      <f>SUM(G47,G49,G50,G52)</f>
    </oc>
    <nc r="G54">
      <f>SUM(G47,G48,G49,G50,G51,G52,G53)</f>
    </nc>
  </rcc>
  <rcc rId="9682" sId="1">
    <oc r="H54">
      <f>SUM(H47,H49,H50,H52)</f>
    </oc>
    <nc r="H54">
      <f>SUM(H47,H48,H49,H50,H51,H52,H53)</f>
    </nc>
  </rcc>
  <rcc rId="9683" sId="1">
    <oc r="I54">
      <f>SUM(I47,I49,I50,I52)</f>
    </oc>
    <nc r="I54">
      <f>SUM(I47,I48,I49,I50,I51,I52,I53)</f>
    </nc>
  </rcc>
  <rcc rId="9684" sId="1">
    <oc r="J54">
      <f>SUM(J47,J49,J50,J52)</f>
    </oc>
    <nc r="J54">
      <f>SUM(J47,J48,J49,J50,J51,J52,J53)</f>
    </nc>
  </rcc>
  <rcc rId="9685" sId="1">
    <oc r="K54">
      <f>SUM(K47,K49,K50,K52)</f>
    </oc>
    <nc r="K54">
      <f>SUM(K47,K48,K49,K50,K51,K52,K53)</f>
    </nc>
  </rcc>
  <rcc rId="9686" sId="1" odxf="1" dxf="1">
    <oc r="L54">
      <f>SUM(L47,L49,L50,L52)</f>
    </oc>
    <nc r="L54">
      <f>SUM(L47,L48,L49,L50,L51,L52,L53)</f>
    </nc>
    <odxf>
      <alignment horizontal="right" vertical="top" readingOrder="0"/>
    </odxf>
    <ndxf>
      <alignment horizontal="general" vertical="bottom" readingOrder="0"/>
    </ndxf>
  </rcc>
  <rcc rId="9687" sId="1">
    <oc r="M54">
      <f>SUM(M47,M49,M50,M52)</f>
    </oc>
    <nc r="M54">
      <f>SUM(M47,M48,M49,M50,M51,M52,M53)</f>
    </nc>
  </rcc>
</revisions>
</file>

<file path=xl/revisions/revisionLog2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88" sId="1">
    <oc r="C54">
      <f>SUM(C47,C48,C49,C50,C51,C52,C53)</f>
    </oc>
    <nc r="C54">
      <f>SUM(C47,C48,C49,C50,C52,C53)</f>
    </nc>
  </rcc>
  <rcc rId="9689" sId="1">
    <oc r="D54">
      <f>SUM(D47,D48,D49,D50,D51,D52,D53)</f>
    </oc>
    <nc r="D54">
      <f>SUM(D47,D48,D49,D50,D52,D53)</f>
    </nc>
  </rcc>
  <rcc rId="9690" sId="1">
    <oc r="E54">
      <f>SUM(E47,E48,E49,E50,E51,E52,E53)</f>
    </oc>
    <nc r="E54">
      <f>SUM(E47,E48,E49,E50,E52,E53)</f>
    </nc>
  </rcc>
  <rcc rId="9691" sId="1">
    <oc r="F54">
      <f>SUM(F47,F48,F49,F50,F51,F52,F53)</f>
    </oc>
    <nc r="F54">
      <f>SUM(F47,F48,F49,F50,F52,F53)</f>
    </nc>
  </rcc>
  <rcc rId="9692" sId="1">
    <oc r="G54">
      <f>SUM(G47,G48,G49,G50,G51,G52,G53)</f>
    </oc>
    <nc r="G54">
      <f>SUM(G47,G48,G49,G50,G52,G53)</f>
    </nc>
  </rcc>
  <rcc rId="9693" sId="1">
    <oc r="H54">
      <f>SUM(H47,H48,H49,H50,H51,H52,H53)</f>
    </oc>
    <nc r="H54">
      <f>SUM(H47,H48,H49,H50,H52,H53)</f>
    </nc>
  </rcc>
  <rcc rId="9694" sId="1">
    <oc r="I54">
      <f>SUM(I47,I48,I49,I50,I51,I52,I53)</f>
    </oc>
    <nc r="I54">
      <f>SUM(I47,I48,I49,I50,I52,I53)</f>
    </nc>
  </rcc>
  <rcc rId="9695" sId="1">
    <oc r="J54">
      <f>SUM(J47,J48,J49,J50,J51,J52,J53)</f>
    </oc>
    <nc r="J54">
      <f>SUM(J47,J48,J49,J50,J52,J53)</f>
    </nc>
  </rcc>
  <rcc rId="9696" sId="1">
    <oc r="K54">
      <f>SUM(K47,K48,K49,K50,K51,K52,K53)</f>
    </oc>
    <nc r="K54">
      <f>SUM(K47,K48,K49,K50,K52,K53)</f>
    </nc>
  </rcc>
  <rcc rId="9697" sId="1">
    <oc r="L54">
      <f>SUM(L47,L48,L49,L50,L51,L52,L53)</f>
    </oc>
    <nc r="L54">
      <f>SUM(L47,L48,L49,L50,L52,L53)</f>
    </nc>
  </rcc>
  <rcc rId="9698" sId="1">
    <oc r="M54">
      <f>SUM(M47,M48,M49,M50,M51,M52,M53)</f>
    </oc>
    <nc r="M54">
      <f>SUM(M47,M48,M49,M50,M52,M53)</f>
    </nc>
  </rcc>
</revisions>
</file>

<file path=xl/revisions/revisionLog2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699" sId="1" ref="A75:XFD75" action="insertRow">
    <undo index="8" exp="area" ref3D="1" dr="$A$235:$XFD$236" dn="Z_3A56BBDD_68CD_4AEA_B9E4_12391459D4C4_.wvu.Rows" sId="1"/>
    <undo index="6" exp="area" ref3D="1" dr="$A$216:$XFD$218" dn="Z_3A56BBDD_68CD_4AEA_B9E4_12391459D4C4_.wvu.Rows" sId="1"/>
    <undo index="4" exp="area" ref3D="1" dr="$A$126:$XFD$126" dn="Z_3A56BBDD_68CD_4AEA_B9E4_12391459D4C4_.wvu.Rows" sId="1"/>
    <undo index="2" exp="area" ref3D="1" dr="$A$123:$XFD$123" dn="Z_3A56BBDD_68CD_4AEA_B9E4_12391459D4C4_.wvu.Rows" sId="1"/>
    <undo index="1" exp="area" ref3D="1" dr="$A$97:$XFD$97" dn="Z_3A56BBDD_68CD_4AEA_B9E4_12391459D4C4_.wvu.Rows" sId="1"/>
  </rrc>
  <rcc rId="9700" sId="1">
    <nc r="C75">
      <f>SUM(D75,G75,H75:M75)</f>
    </nc>
  </rcc>
  <rcc rId="9701" sId="1">
    <nc r="D75">
      <f>SUM(E75:F75)</f>
    </nc>
  </rcc>
  <rcc rId="9702" sId="1">
    <nc r="B75" t="inlineStr">
      <is>
        <t>Dabas resursu nodoklis Auce</t>
      </is>
    </nc>
  </rcc>
  <rfmt sheetId="1" sqref="B75" start="0" length="2147483647">
    <dxf>
      <font>
        <color theme="4" tint="-0.249977111117893"/>
      </font>
    </dxf>
  </rfmt>
  <rcc rId="9703" sId="1">
    <nc r="G75">
      <v>23000</v>
    </nc>
  </rcc>
  <rfmt sheetId="1" sqref="C75:H75" start="0" length="2147483647">
    <dxf>
      <font>
        <color theme="4" tint="-0.249977111117893"/>
      </font>
    </dxf>
  </rfmt>
  <rcc rId="9704" sId="1">
    <oc r="C70">
      <f>SUM(C71:C74)</f>
    </oc>
    <nc r="C70">
      <f>SUM(C71:C75)</f>
    </nc>
  </rcc>
  <rcc rId="9705" sId="1">
    <oc r="D70">
      <f>SUM(D71:D74)</f>
    </oc>
    <nc r="D70">
      <f>SUM(D71:D75)</f>
    </nc>
  </rcc>
  <rcc rId="9706" sId="1">
    <oc r="E70">
      <f>SUM(E71:E74)</f>
    </oc>
    <nc r="E70">
      <f>SUM(E71:E75)</f>
    </nc>
  </rcc>
  <rcc rId="9707" sId="1">
    <oc r="F70">
      <f>SUM(F71:F74)</f>
    </oc>
    <nc r="F70">
      <f>SUM(F71:F75)</f>
    </nc>
  </rcc>
  <rcc rId="9708" sId="1">
    <oc r="G70">
      <f>SUM(G71:G74)</f>
    </oc>
    <nc r="G70">
      <f>SUM(G71:G75)</f>
    </nc>
  </rcc>
  <rcc rId="9709" sId="1">
    <oc r="H70">
      <f>SUM(H71:H74)</f>
    </oc>
    <nc r="H70">
      <f>SUM(H71:H75)</f>
    </nc>
  </rcc>
  <rcc rId="9710" sId="1">
    <oc r="I70">
      <f>SUM(I71:I74)</f>
    </oc>
    <nc r="I70">
      <f>SUM(I71:I75)</f>
    </nc>
  </rcc>
  <rcc rId="9711" sId="1">
    <oc r="J70">
      <f>SUM(J71:J74)</f>
    </oc>
    <nc r="J70">
      <f>SUM(J71:J75)</f>
    </nc>
  </rcc>
  <rcc rId="9712" sId="1">
    <oc r="K70">
      <f>SUM(K71:K74)</f>
    </oc>
    <nc r="K70">
      <f>SUM(K71:K75)</f>
    </nc>
  </rcc>
  <rcc rId="9713" sId="1" odxf="1" dxf="1">
    <oc r="L70">
      <f>SUM(L71:L74)</f>
    </oc>
    <nc r="L70">
      <f>SUM(L71:L75)</f>
    </nc>
    <odxf>
      <alignment horizontal="right" vertical="top" readingOrder="0"/>
    </odxf>
    <ndxf>
      <alignment horizontal="general" vertical="bottom" readingOrder="0"/>
    </ndxf>
  </rcc>
  <rcc rId="9714" sId="1">
    <oc r="M70">
      <f>SUM(M71:M74)</f>
    </oc>
    <nc r="M70">
      <f>SUM(M71:M75)</f>
    </nc>
  </rcc>
</revisions>
</file>

<file path=xl/revisions/revisionLog2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15" sId="1">
    <oc r="B88" t="inlineStr">
      <is>
        <t>Auce</t>
      </is>
    </oc>
    <nc r="B88" t="inlineStr">
      <is>
        <t>Auce teritorija</t>
      </is>
    </nc>
  </rcc>
  <rcc rId="9716" sId="1">
    <nc r="E88">
      <v>189261</v>
    </nc>
  </rcc>
  <rcc rId="9717" sId="1">
    <nc r="F88">
      <v>54286</v>
    </nc>
  </rcc>
  <rcc rId="9718" sId="1">
    <nc r="G88">
      <v>1514296</v>
    </nc>
  </rcc>
  <rcc rId="9719" sId="1">
    <nc r="J88">
      <v>5350</v>
    </nc>
  </rcc>
  <rfmt sheetId="1" sqref="D88:M94" start="0" length="2147483647">
    <dxf>
      <font>
        <b/>
      </font>
    </dxf>
  </rfmt>
  <rfmt sheetId="1" sqref="D88:M94" start="0" length="2147483647">
    <dxf>
      <font>
        <b val="0"/>
      </font>
    </dxf>
  </rfmt>
  <rfmt sheetId="1" sqref="D88:M94" start="0" length="2147483647">
    <dxf>
      <font>
        <color theme="4" tint="-0.249977111117893"/>
      </font>
    </dxf>
  </rfmt>
  <rfmt sheetId="1" sqref="C88:C94" start="0" length="2147483647">
    <dxf>
      <font>
        <color theme="4" tint="-0.249977111117893"/>
      </font>
    </dxf>
  </rfmt>
</revisions>
</file>

<file path=xl/revisions/revisionLog2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20" sId="1">
    <nc r="E90">
      <v>22242</v>
    </nc>
  </rcc>
  <rcc rId="9721" sId="1">
    <nc r="F90">
      <v>5281</v>
    </nc>
  </rcc>
  <rcc rId="9722" sId="1">
    <nc r="G90">
      <v>687447</v>
    </nc>
  </rcc>
  <rcc rId="9723" sId="1">
    <nc r="J90">
      <v>6754</v>
    </nc>
  </rcc>
  <rcc rId="9724" sId="1">
    <nc r="K90">
      <v>2600</v>
    </nc>
  </rcc>
  <rcc rId="9725" sId="1">
    <oc r="J88">
      <v>5350</v>
    </oc>
    <nc r="J88"/>
  </rcc>
  <rcc rId="9726" sId="1">
    <nc r="K88">
      <v>5350</v>
    </nc>
  </rcc>
  <rcc rId="9727" sId="1">
    <nc r="E92">
      <v>30242</v>
    </nc>
  </rcc>
  <rcc rId="9728" sId="1">
    <nc r="F92">
      <v>7286</v>
    </nc>
  </rcc>
  <rcc rId="9729" sId="1">
    <nc r="G92">
      <v>313629</v>
    </nc>
  </rcc>
  <rcc rId="9730" sId="1">
    <nc r="K92">
      <v>2000</v>
    </nc>
  </rcc>
</revisions>
</file>

<file path=xl/revisions/revisionLog2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31" sId="1">
    <nc r="E91">
      <v>15022</v>
    </nc>
  </rcc>
  <rcc rId="9732" sId="1">
    <nc r="F91">
      <v>3619</v>
    </nc>
  </rcc>
  <rcc rId="9733" sId="1">
    <nc r="G91">
      <v>110084</v>
    </nc>
  </rcc>
  <rcc rId="9734" sId="1">
    <nc r="K91">
      <v>2050</v>
    </nc>
  </rcc>
  <rcc rId="9735" sId="1">
    <nc r="E94">
      <v>14792</v>
    </nc>
  </rcc>
  <rcc rId="9736" sId="1">
    <nc r="F94">
      <v>3489</v>
    </nc>
  </rcc>
  <rcc rId="9737" sId="1">
    <nc r="G94">
      <v>41779</v>
    </nc>
  </rcc>
  <rcc rId="9738" sId="1">
    <nc r="K94">
      <v>2100</v>
    </nc>
  </rcc>
  <rcc rId="9739" sId="1">
    <nc r="E93">
      <v>8459</v>
    </nc>
  </rcc>
  <rcc rId="9740" sId="1">
    <nc r="F93">
      <v>2395</v>
    </nc>
  </rcc>
  <rcc rId="9741" sId="1">
    <nc r="G93">
      <v>109850</v>
    </nc>
  </rcc>
  <rcc rId="9742" sId="1">
    <nc r="J93">
      <v>8000</v>
    </nc>
  </rcc>
  <rcc rId="9743" sId="1">
    <nc r="K93">
      <v>2500</v>
    </nc>
  </rcc>
  <rcc rId="9744" sId="1">
    <oc r="B89" t="inlineStr">
      <is>
        <t>BIU projekts Auce</t>
      </is>
    </oc>
    <nc r="B89" t="inlineStr">
      <is>
        <t>Autoceļu fonds Auce</t>
      </is>
    </nc>
  </rcc>
  <rcc rId="9745" sId="1">
    <nc r="G89">
      <v>116481</v>
    </nc>
  </rcc>
</revisions>
</file>

<file path=xl/revisions/revisionLog2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39:M139" start="0" length="2147483647">
    <dxf>
      <font>
        <color theme="4" tint="-0.249977111117893"/>
      </font>
    </dxf>
  </rfmt>
  <rcc rId="9746" sId="1">
    <nc r="E139">
      <v>6702</v>
    </nc>
  </rcc>
  <rcc rId="9747" sId="1">
    <nc r="F139">
      <v>1581</v>
    </nc>
  </rcc>
  <rcc rId="9748" sId="1">
    <nc r="G139">
      <v>1715</v>
    </nc>
  </rcc>
  <rcc rId="9749" sId="1">
    <nc r="E163">
      <v>101748</v>
    </nc>
  </rcc>
  <rcc rId="9750" sId="1">
    <nc r="F163">
      <v>29286</v>
    </nc>
  </rcc>
  <rcc rId="9751" sId="1">
    <nc r="G163">
      <v>23318</v>
    </nc>
  </rcc>
  <rcc rId="9752" sId="1">
    <nc r="J163">
      <v>11016</v>
    </nc>
  </rcc>
  <rfmt sheetId="1" sqref="C163:M163" start="0" length="2147483647">
    <dxf>
      <font>
        <color theme="4" tint="-0.249977111117893"/>
      </font>
    </dxf>
  </rfmt>
  <rcc rId="9753" sId="1">
    <nc r="L163">
      <v>800</v>
    </nc>
  </rcc>
  <rcc rId="9754" sId="1">
    <nc r="E175">
      <v>198474</v>
    </nc>
  </rcc>
  <rcc rId="9755" sId="1">
    <nc r="F175">
      <v>56434</v>
    </nc>
  </rcc>
  <rcc rId="9756" sId="1">
    <nc r="G175">
      <v>195620</v>
    </nc>
  </rcc>
  <rcc rId="9757" sId="1">
    <nc r="J175">
      <v>32002</v>
    </nc>
  </rcc>
  <rfmt sheetId="1" sqref="C175:M175" start="0" length="2147483647">
    <dxf>
      <font>
        <color theme="4" tint="-0.249977111117893"/>
      </font>
    </dxf>
  </rfmt>
</revisions>
</file>

<file path=xl/revisions/revisionLog2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0">
    <dxf>
      <numFmt numFmtId="2" formatCode="0.00"/>
    </dxf>
  </rfmt>
  <rfmt sheetId="1" sqref="A180">
    <dxf>
      <numFmt numFmtId="30" formatCode="@"/>
    </dxf>
  </rfmt>
  <rcc rId="9758" sId="1" numFmtId="30">
    <nc r="A180" t="inlineStr">
      <is>
        <t>08.280</t>
      </is>
    </nc>
  </rcc>
  <rcc rId="9759" sId="1">
    <nc r="B180" t="inlineStr">
      <is>
        <t>Deju svētki Auce</t>
      </is>
    </nc>
  </rcc>
  <rfmt sheetId="1" sqref="B180:M180" start="0" length="2147483647">
    <dxf>
      <font>
        <color theme="4" tint="-0.249977111117893"/>
      </font>
    </dxf>
  </rfmt>
  <rcc rId="9760" sId="1">
    <nc r="G180">
      <v>3130</v>
    </nc>
  </rcc>
  <rrc rId="9761" sId="1" ref="A182:XFD182" action="insertRow">
    <undo index="8" exp="area" ref3D="1" dr="$A$236:$XFD$237" dn="Z_3A56BBDD_68CD_4AEA_B9E4_12391459D4C4_.wvu.Rows" sId="1"/>
    <undo index="6" exp="area" ref3D="1" dr="$A$217:$XFD$219" dn="Z_3A56BBDD_68CD_4AEA_B9E4_12391459D4C4_.wvu.Rows" sId="1"/>
  </rrc>
  <rcc rId="9762" sId="1">
    <nc r="C182">
      <f>SUM(D182,G182,H182:M182)</f>
    </nc>
  </rcc>
  <rcc rId="9763" sId="1">
    <nc r="D182">
      <f>SUM(E182:F182)</f>
    </nc>
  </rcc>
  <rfmt sheetId="1" sqref="A182">
    <dxf>
      <numFmt numFmtId="30" formatCode="@"/>
    </dxf>
  </rfmt>
  <rcc rId="9764" sId="1" numFmtId="30">
    <nc r="A182" t="inlineStr">
      <is>
        <t>08.600</t>
      </is>
    </nc>
  </rcc>
  <rcc rId="9765" sId="1">
    <nc r="B182" t="inlineStr">
      <is>
        <t>Projekti Auce</t>
      </is>
    </nc>
  </rcc>
  <rfmt sheetId="1" sqref="B182:M182" start="0" length="2147483647">
    <dxf>
      <font>
        <color theme="4" tint="-0.249977111117893"/>
      </font>
    </dxf>
  </rfmt>
  <rcc rId="9766" sId="1">
    <nc r="K182">
      <v>46970</v>
    </nc>
  </rcc>
</revisions>
</file>

<file path=xl/revisions/revisionLog2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68" sId="1">
    <oc r="C170">
      <v>254445</v>
    </oc>
    <nc r="C170">
      <v>223943</v>
    </nc>
  </rcc>
  <rcc rId="1569" sId="1">
    <oc r="C171">
      <v>16499</v>
    </oc>
    <nc r="C171">
      <v>0</v>
    </nc>
  </rcc>
</revisions>
</file>

<file path=xl/revisions/revisionLog2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767" sId="1" ref="A183:XFD183" action="insertRow">
    <undo index="8" exp="area" ref3D="1" dr="$A$237:$XFD$238" dn="Z_3A56BBDD_68CD_4AEA_B9E4_12391459D4C4_.wvu.Rows" sId="1"/>
    <undo index="6" exp="area" ref3D="1" dr="$A$218:$XFD$220" dn="Z_3A56BBDD_68CD_4AEA_B9E4_12391459D4C4_.wvu.Rows" sId="1"/>
  </rrc>
  <rcc rId="9768" sId="1">
    <nc r="C183">
      <f>SUM(D183,G183,H183:M183)</f>
    </nc>
  </rcc>
  <rcc rId="9769" sId="1">
    <nc r="D183">
      <f>SUM(E183:F183)</f>
    </nc>
  </rcc>
  <rcc rId="9770" sId="1">
    <nc r="A183" t="inlineStr">
      <is>
        <t>08.910</t>
      </is>
    </nc>
  </rcc>
  <rcc rId="9771" sId="1">
    <nc r="B183" t="inlineStr">
      <is>
        <t>Centralizētās kanalizācijas sistēmas pieslēgumi</t>
      </is>
    </nc>
  </rcc>
  <rfmt sheetId="1" sqref="B182:B183" start="0" length="2147483647">
    <dxf>
      <font>
        <b val="0"/>
      </font>
    </dxf>
  </rfmt>
  <rcc rId="9772" sId="1">
    <nc r="H183">
      <v>51668</v>
    </nc>
  </rcc>
  <rfmt sheetId="1" sqref="E183:M183" start="0" length="2147483647">
    <dxf>
      <font>
        <b val="0"/>
      </font>
    </dxf>
  </rfmt>
  <rfmt sheetId="1" sqref="E182:M182" start="0" length="2147483647">
    <dxf>
      <font>
        <b val="0"/>
      </font>
    </dxf>
  </rfmt>
  <rrc rId="9773" sId="1" ref="A184:XFD184" action="insertRow">
    <undo index="8" exp="area" ref3D="1" dr="$A$238:$XFD$239" dn="Z_3A56BBDD_68CD_4AEA_B9E4_12391459D4C4_.wvu.Rows" sId="1"/>
    <undo index="6" exp="area" ref3D="1" dr="$A$219:$XFD$221" dn="Z_3A56BBDD_68CD_4AEA_B9E4_12391459D4C4_.wvu.Rows" sId="1"/>
  </rrc>
  <rcc rId="9774" sId="1">
    <nc r="C184">
      <f>SUM(D184,G184,H184:M184)</f>
    </nc>
  </rcc>
  <rcc rId="9775" sId="1">
    <nc r="D184">
      <f>SUM(E184:F184)</f>
    </nc>
  </rcc>
  <rcc rId="9776" sId="1">
    <nc r="A184" t="inlineStr">
      <is>
        <t>08.920</t>
      </is>
    </nc>
  </rcc>
  <rcc rId="9777" sId="1">
    <nc r="B184" t="inlineStr">
      <is>
        <t>Sporta pasākumi Auce</t>
      </is>
    </nc>
  </rcc>
  <rcc rId="9778" sId="1">
    <nc r="G184">
      <v>5820</v>
    </nc>
  </rcc>
  <rcc rId="9779" sId="1">
    <nc r="J184">
      <v>4000</v>
    </nc>
  </rcc>
  <rcv guid="{CFE03FCF-A4D8-435A-8A9B-0544466F5A93}" action="delete"/>
  <rcv guid="{CFE03FCF-A4D8-435A-8A9B-0544466F5A93}" action="add"/>
</revisions>
</file>

<file path=xl/revisions/revisionLog2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80" sId="1">
    <oc r="C185">
      <f>C140+C147+C164+C176+C179+C180+C181</f>
    </oc>
    <nc r="C185">
      <f>C140+C147+C164+C176+C179+C180+C181+C182+C183+C184</f>
    </nc>
  </rcc>
  <rcc rId="9781" sId="1">
    <oc r="D185">
      <f>D140+D147+D164+D176+D179+D180+D181</f>
    </oc>
    <nc r="D185">
      <f>D140+D147+D164+D176+D179+D180+D181+D182+D183+D184</f>
    </nc>
  </rcc>
  <rcc rId="9782" sId="1">
    <oc r="E185">
      <f>E140+E147+E164+E176+E179+E180+E181</f>
    </oc>
    <nc r="E185">
      <f>E140+E147+E164+E176+E179+E180+E181+E182+E183+E184</f>
    </nc>
  </rcc>
  <rcc rId="9783" sId="1">
    <oc r="F185">
      <f>F140+F147+F164+F176+F179+F180+F181</f>
    </oc>
    <nc r="F185">
      <f>F140+F147+F164+F176+F179+F180+F181+F182+F183+F184</f>
    </nc>
  </rcc>
  <rcc rId="9784" sId="1">
    <oc r="G185">
      <f>G140+G147+G164+G176+G179+G180+G181</f>
    </oc>
    <nc r="G185">
      <f>G140+G147+G164+G176+G179+G180+G181+G182+G183+G184</f>
    </nc>
  </rcc>
  <rcc rId="9785" sId="1">
    <oc r="H185">
      <f>H140+H147+H164+H176+H179+H180+H181</f>
    </oc>
    <nc r="H185">
      <f>H140+H147+H164+H176+H179+H180+H181+H182+H183+H184</f>
    </nc>
  </rcc>
  <rcc rId="9786" sId="1">
    <oc r="I185">
      <f>I140+I147+I164+I176+I179+I180+I181</f>
    </oc>
    <nc r="I185">
      <f>I140+I147+I164+I176+I179+I180+I181+I182+I183+I184</f>
    </nc>
  </rcc>
  <rcc rId="9787" sId="1">
    <oc r="J185">
      <f>J140+J147+J164+J176+J179+J180+J181</f>
    </oc>
    <nc r="J185">
      <f>J140+J147+J164+J176+J179+J180+J181+J182+J183+J184</f>
    </nc>
  </rcc>
  <rcc rId="9788" sId="1">
    <oc r="K185">
      <f>K140+K147+K164+K176+K179+K180+K181</f>
    </oc>
    <nc r="K185">
      <f>K140+K147+K164+K176+K179+K180+K181+K182+K183+K184</f>
    </nc>
  </rcc>
  <rcc rId="9789" sId="1">
    <oc r="L185">
      <f>L140+L147+L164+L176+L179+L180+L181</f>
    </oc>
    <nc r="L185">
      <f>L140+L147+L164+L176+L179+L180+L181+L182+L183+L184</f>
    </nc>
  </rcc>
  <rcc rId="9790" sId="1">
    <oc r="M185">
      <f>M140+M147+M164+M176+M179+M180+M181</f>
    </oc>
    <nc r="M185">
      <f>M140+M147+M164+M176+M179+M180+M181+M182+M183+M184</f>
    </nc>
  </rcc>
</revisions>
</file>

<file path=xl/revisions/revisionLog2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91" sId="1">
    <oc r="B198" t="inlineStr">
      <is>
        <t>Auces pilsētas pārvaldes pirmskolas izglītības iestāde "Pīlādzītis"</t>
      </is>
    </oc>
    <nc r="B198" t="inlineStr">
      <is>
        <t>Auces pirmskolas izglītības iestāde "Pīlādzītis"</t>
      </is>
    </nc>
  </rcc>
  <rcc rId="9792" sId="1">
    <nc r="E198">
      <v>276399</v>
    </nc>
  </rcc>
  <rcc rId="9793" sId="1">
    <nc r="F198">
      <v>72719</v>
    </nc>
  </rcc>
  <rcc rId="9794" sId="1">
    <nc r="G198">
      <v>103234</v>
    </nc>
  </rcc>
  <rcc rId="9795" sId="1">
    <nc r="J198">
      <v>5420</v>
    </nc>
  </rcc>
  <rcc rId="9796" sId="1">
    <nc r="E197">
      <v>209379</v>
    </nc>
  </rcc>
  <rcc rId="9797" sId="1">
    <nc r="F197">
      <v>52284</v>
    </nc>
  </rcc>
  <rcc rId="9798" sId="1">
    <nc r="G197">
      <v>91744</v>
    </nc>
  </rcc>
  <rcc rId="9799" sId="1">
    <nc r="J197">
      <v>2820</v>
    </nc>
  </rcc>
  <rfmt sheetId="1" sqref="C197:M198" start="0" length="2147483647">
    <dxf>
      <font>
        <color theme="4" tint="-0.249977111117893"/>
      </font>
    </dxf>
  </rfmt>
  <rcc rId="9800" sId="1">
    <nc r="E196">
      <v>148304</v>
    </nc>
  </rcc>
  <rcc rId="9801" sId="1">
    <nc r="F196">
      <v>43438</v>
    </nc>
  </rcc>
  <rcc rId="9802" sId="1">
    <nc r="G196">
      <v>58807</v>
    </nc>
  </rcc>
  <rcc rId="9803" sId="1">
    <nc r="J196">
      <v>1200</v>
    </nc>
  </rcc>
  <rfmt sheetId="1" sqref="C196:M196" start="0" length="2147483647">
    <dxf>
      <font>
        <color theme="4" tint="-0.249977111117893"/>
      </font>
    </dxf>
  </rfmt>
  <rcc rId="9804" sId="1">
    <nc r="E206">
      <v>1129412</v>
    </nc>
  </rcc>
  <rcc rId="9805" sId="1">
    <nc r="F206">
      <v>288616</v>
    </nc>
  </rcc>
  <rcc rId="9806" sId="1">
    <nc r="G206">
      <v>692178</v>
    </nc>
  </rcc>
  <rcc rId="9807" sId="1">
    <nc r="J206">
      <v>88505</v>
    </nc>
  </rcc>
  <rcc rId="9808" sId="1">
    <nc r="L206">
      <v>21950</v>
    </nc>
  </rcc>
  <rfmt sheetId="1" sqref="C206:M206" start="0" length="2147483647">
    <dxf>
      <font>
        <color theme="4" tint="-0.249977111117893"/>
      </font>
    </dxf>
  </rfmt>
  <rcc rId="9809" sId="1">
    <nc r="E205">
      <v>319893</v>
    </nc>
  </rcc>
  <rcc rId="9810" sId="1">
    <nc r="F205">
      <v>78588</v>
    </nc>
  </rcc>
  <rcc rId="9811" sId="1">
    <nc r="G205">
      <v>207586</v>
    </nc>
  </rcc>
  <rcc rId="9812" sId="1">
    <nc r="J205">
      <v>11909</v>
    </nc>
  </rcc>
  <rfmt sheetId="1" sqref="C205:M205" start="0" length="2147483647">
    <dxf>
      <font>
        <color theme="4" tint="-0.249977111117893"/>
      </font>
    </dxf>
  </rfmt>
  <rcc rId="9813" sId="1">
    <nc r="E216">
      <v>191190</v>
    </nc>
  </rcc>
  <rcc rId="9814" sId="1">
    <nc r="F216">
      <v>48067</v>
    </nc>
  </rcc>
  <rcc rId="9815" sId="1">
    <nc r="G216">
      <v>30078</v>
    </nc>
  </rcc>
  <rcc rId="9816" sId="1">
    <nc r="J216">
      <v>6076</v>
    </nc>
  </rcc>
  <rfmt sheetId="1" sqref="C216:M216" start="0" length="2147483647">
    <dxf>
      <font>
        <color theme="4" tint="-0.249977111117893"/>
      </font>
    </dxf>
  </rfmt>
  <rcc rId="9817" sId="1">
    <nc r="L216">
      <v>15</v>
    </nc>
  </rcc>
  <rcc rId="9818" sId="1">
    <nc r="E215">
      <v>111918</v>
    </nc>
  </rcc>
  <rcc rId="9819" sId="1">
    <nc r="F215">
      <v>29909</v>
    </nc>
  </rcc>
  <rcc rId="9820" sId="1">
    <nc r="G215">
      <v>20150</v>
    </nc>
  </rcc>
  <rcc rId="9821" sId="1">
    <nc r="J215">
      <v>2580</v>
    </nc>
  </rcc>
  <rcc rId="9822" sId="1">
    <nc r="L215">
      <v>17</v>
    </nc>
  </rcc>
  <rfmt sheetId="1" sqref="C215:M215" start="0" length="2147483647">
    <dxf>
      <font>
        <color theme="4" tint="-0.249977111117893"/>
      </font>
    </dxf>
  </rfmt>
  <rfmt sheetId="1" sqref="A218">
    <dxf>
      <numFmt numFmtId="30" formatCode="@"/>
    </dxf>
  </rfmt>
  <rcc rId="9823" sId="1" numFmtId="30">
    <oc r="A218" t="inlineStr">
      <is>
        <t>09.510</t>
      </is>
    </oc>
    <nc r="A218" t="inlineStr">
      <is>
        <t>09.600</t>
      </is>
    </nc>
  </rcc>
  <rcc rId="9824" sId="1">
    <nc r="B218" t="inlineStr">
      <is>
        <t>Pieaugušo izglītības un uzņēmējdarbības atbalsta centrs Auce</t>
      </is>
    </nc>
  </rcc>
  <rfmt sheetId="1" sqref="B218" start="0" length="2147483647">
    <dxf>
      <font>
        <color theme="4" tint="-0.249977111117893"/>
      </font>
    </dxf>
  </rfmt>
  <rcc rId="9825" sId="1">
    <nc r="E218">
      <v>48806</v>
    </nc>
  </rcc>
  <rcc rId="9826" sId="1">
    <nc r="F218">
      <v>14038</v>
    </nc>
  </rcc>
  <rcc rId="9827" sId="1">
    <nc r="G218">
      <v>4767</v>
    </nc>
  </rcc>
  <rcc rId="9828" sId="1">
    <nc r="J218">
      <v>1200</v>
    </nc>
  </rcc>
  <rcc rId="9829" sId="1">
    <nc r="K218">
      <v>1500</v>
    </nc>
  </rcc>
  <rfmt sheetId="1" sqref="C218:M218" start="0" length="2147483647">
    <dxf>
      <font>
        <color theme="4" tint="-0.249977111117893"/>
      </font>
    </dxf>
  </rfmt>
  <rcc rId="9830" sId="1">
    <nc r="E236">
      <v>2586</v>
    </nc>
  </rcc>
  <rcc rId="9831" sId="1">
    <nc r="F236">
      <v>489</v>
    </nc>
  </rcc>
  <rcc rId="9832" sId="1">
    <nc r="G236">
      <v>2447</v>
    </nc>
  </rcc>
  <rfmt sheetId="1" sqref="C236:M236" start="0" length="2147483647">
    <dxf>
      <font>
        <color theme="4" tint="-0.249977111117893"/>
      </font>
    </dxf>
  </rfmt>
  <rcv guid="{CFE03FCF-A4D8-435A-8A9B-0544466F5A93}" action="delete"/>
  <rcv guid="{CFE03FCF-A4D8-435A-8A9B-0544466F5A93}" action="add"/>
</revisions>
</file>

<file path=xl/revisions/revisionLog2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33" sId="1">
    <nc r="K252">
      <v>20830</v>
    </nc>
  </rcc>
  <rfmt sheetId="1" sqref="C252:L252" start="0" length="2147483647">
    <dxf>
      <font>
        <color theme="4" tint="-0.249977111117893"/>
      </font>
    </dxf>
  </rfmt>
  <rcc rId="9834" sId="1">
    <oc r="B267" t="inlineStr">
      <is>
        <t>Projekts"Atver sirdi Zemgalē"</t>
      </is>
    </oc>
    <nc r="B267" t="inlineStr">
      <is>
        <t>Projekts"Atver sirdi Zemgalē" Dobele</t>
      </is>
    </nc>
  </rcc>
  <rrc rId="9835" sId="1" ref="A252:XFD252" action="insertRow"/>
  <rcc rId="9836" sId="1">
    <nc r="A252" t="inlineStr">
      <is>
        <t>10.910</t>
      </is>
    </nc>
  </rcc>
  <rfmt sheetId="1" sqref="B252" start="0" length="0">
    <dxf>
      <font>
        <color rgb="FF0070C0"/>
        <name val="Times New Roman"/>
        <scheme val="none"/>
      </font>
    </dxf>
  </rfmt>
  <rcc rId="9837" sId="1" odxf="1" dxf="1">
    <nc r="C252">
      <f>SUM(D252,G252,H252:M252)</f>
    </nc>
    <odxf>
      <font>
        <name val="Times New Roman"/>
        <scheme val="none"/>
      </font>
    </odxf>
    <ndxf>
      <font>
        <color theme="4" tint="-0.249977111117893"/>
        <name val="Times New Roman"/>
        <scheme val="none"/>
      </font>
    </ndxf>
  </rcc>
  <rcc rId="9838" sId="1" odxf="1" dxf="1">
    <nc r="D252">
      <f>SUM(E252:F252)</f>
    </nc>
    <odxf>
      <font>
        <name val="Times New Roman"/>
        <scheme val="none"/>
      </font>
    </odxf>
    <ndxf>
      <font>
        <color theme="4" tint="-0.249977111117893"/>
        <name val="Times New Roman"/>
        <scheme val="none"/>
      </font>
    </ndxf>
  </rcc>
  <rfmt sheetId="1" sqref="E252" start="0" length="0">
    <dxf>
      <font>
        <color theme="4" tint="-0.249977111117893"/>
        <name val="Times New Roman"/>
        <scheme val="none"/>
      </font>
    </dxf>
  </rfmt>
  <rfmt sheetId="1" sqref="F252" start="0" length="0">
    <dxf>
      <font>
        <color theme="4" tint="-0.249977111117893"/>
        <name val="Times New Roman"/>
        <scheme val="none"/>
      </font>
    </dxf>
  </rfmt>
  <rfmt sheetId="1" sqref="G252" start="0" length="0">
    <dxf>
      <font>
        <color theme="4" tint="-0.249977111117893"/>
        <name val="Times New Roman"/>
        <scheme val="none"/>
      </font>
    </dxf>
  </rfmt>
  <rfmt sheetId="1" sqref="H252" start="0" length="0">
    <dxf>
      <font>
        <color theme="4" tint="-0.249977111117893"/>
        <name val="Times New Roman"/>
        <scheme val="none"/>
      </font>
    </dxf>
  </rfmt>
  <rfmt sheetId="1" sqref="I252" start="0" length="0">
    <dxf>
      <font>
        <color theme="4" tint="-0.249977111117893"/>
        <name val="Times New Roman"/>
        <scheme val="none"/>
      </font>
    </dxf>
  </rfmt>
  <rfmt sheetId="1" sqref="J252" start="0" length="0">
    <dxf>
      <font>
        <color theme="4" tint="-0.249977111117893"/>
        <name val="Times New Roman"/>
        <scheme val="none"/>
      </font>
    </dxf>
  </rfmt>
  <rfmt sheetId="1" sqref="K252" start="0" length="0">
    <dxf>
      <font>
        <color theme="4" tint="-0.249977111117893"/>
        <name val="Times New Roman"/>
        <scheme val="none"/>
      </font>
    </dxf>
  </rfmt>
  <rfmt sheetId="1" sqref="L252" start="0" length="0">
    <dxf>
      <font>
        <color theme="4" tint="-0.249977111117893"/>
        <name val="Times New Roman"/>
        <scheme val="none"/>
      </font>
    </dxf>
  </rfmt>
  <rcc rId="9839" sId="1">
    <nc r="B252" t="inlineStr">
      <is>
        <t>Auces sociālais dienests</t>
      </is>
    </nc>
  </rcc>
  <rcc rId="9840" sId="1">
    <nc r="E252">
      <v>149047</v>
    </nc>
  </rcc>
  <rcc rId="9841" sId="1">
    <nc r="F252">
      <v>42337</v>
    </nc>
  </rcc>
  <rcc rId="9842" sId="1">
    <nc r="G252">
      <v>48345</v>
    </nc>
  </rcc>
  <rcc rId="9843" sId="1">
    <nc r="J252">
      <v>2000</v>
    </nc>
  </rcc>
  <rcc rId="9844" sId="1">
    <nc r="K252">
      <v>264800</v>
    </nc>
  </rcc>
  <rcc rId="9845" sId="1">
    <nc r="L252">
      <v>89475</v>
    </nc>
  </rcc>
  <rcc rId="9846" sId="1">
    <oc r="B254" t="inlineStr">
      <is>
        <t>Auces novada Sociālais dienests LAT-LIT projekts</t>
      </is>
    </oc>
    <nc r="B254" t="inlineStr">
      <is>
        <t>Auces  Sociālais dienests LAT-LIT projekts</t>
      </is>
    </nc>
  </rcc>
  <rcc rId="9847" sId="1">
    <nc r="E254">
      <v>5355</v>
    </nc>
  </rcc>
  <rcc rId="9848" sId="1">
    <nc r="F254">
      <v>1263</v>
    </nc>
  </rcc>
  <rcc rId="9849" sId="1">
    <nc r="G254">
      <v>40851</v>
    </nc>
  </rcc>
  <rcc rId="9850" sId="1">
    <nc r="J254">
      <v>1586</v>
    </nc>
  </rcc>
  <rfmt sheetId="1" sqref="C254:M254" start="0" length="2147483647">
    <dxf>
      <font>
        <color theme="4" tint="-0.249977111117893"/>
      </font>
    </dxf>
  </rfmt>
  <rrc rId="9851" sId="1" ref="A253:XFD253" action="insertRow"/>
  <rcc rId="9852" sId="1">
    <nc r="A253" t="inlineStr">
      <is>
        <t>10.910</t>
      </is>
    </nc>
  </rcc>
  <rcc rId="9853" sId="1">
    <nc r="C253">
      <f>SUM(D253,G253,H253:M253)</f>
    </nc>
  </rcc>
  <rcc rId="9854" sId="1">
    <nc r="D253">
      <f>SUM(E253:F253)</f>
    </nc>
  </rcc>
  <rcc rId="9855" sId="1">
    <nc r="B253" t="inlineStr">
      <is>
        <t>Auces sociālais dienests-ārštats (asistenti)</t>
      </is>
    </nc>
  </rcc>
  <rcc rId="9856" sId="1">
    <nc r="E253">
      <v>22091</v>
    </nc>
  </rcc>
  <rcc rId="9857" sId="1">
    <nc r="F253">
      <v>5212</v>
    </nc>
  </rcc>
  <rcc rId="9858" sId="1">
    <nc r="G253">
      <v>600</v>
    </nc>
  </rcc>
  <rcc rId="9859" sId="1">
    <nc r="E270">
      <v>1688</v>
    </nc>
  </rcc>
  <rcc rId="9860" sId="1">
    <nc r="F270">
      <v>399</v>
    </nc>
  </rcc>
  <rcc rId="9861" sId="1">
    <nc r="K270">
      <v>2300</v>
    </nc>
  </rcc>
  <rfmt sheetId="1" sqref="C270:M270" start="0" length="2147483647">
    <dxf>
      <font>
        <color theme="4" tint="-0.249977111117893"/>
      </font>
    </dxf>
  </rfmt>
  <rcv guid="{CFE03FCF-A4D8-435A-8A9B-0544466F5A93}" action="delete"/>
  <rcv guid="{CFE03FCF-A4D8-435A-8A9B-0544466F5A93}" action="add"/>
</revisions>
</file>

<file path=xl/revisions/revisionLog2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62" sId="1">
    <oc r="B276" t="inlineStr">
      <is>
        <t>Kredītu pamatsummas nomaksa</t>
      </is>
    </oc>
    <nc r="B276" t="inlineStr">
      <is>
        <t>Kredītu pamatsummas nomaksa Dobele</t>
      </is>
    </nc>
  </rcc>
  <rfmt sheetId="1" sqref="B276">
    <dxf>
      <alignment wrapText="1" readingOrder="0"/>
    </dxf>
  </rfmt>
  <rrc rId="9863" sId="1" ref="A277:XFD277" action="insertRow"/>
  <rfmt sheetId="1" sqref="B277" start="0" length="0">
    <dxf>
      <border outline="0">
        <bottom style="thin">
          <color indexed="64"/>
        </bottom>
      </border>
    </dxf>
  </rfmt>
  <rcc rId="9864" sId="1">
    <nc r="B277" t="inlineStr">
      <is>
        <t>Kredītu pamatsummas nomaksa Auce</t>
      </is>
    </nc>
  </rcc>
  <rcc rId="9865" sId="1">
    <nc r="C277">
      <v>-438503</v>
    </nc>
  </rcc>
  <rcc rId="9866" sId="1">
    <oc r="C275">
      <f>C276+C278+C279+C280</f>
    </oc>
    <nc r="C275">
      <f>C276+C277+C278+C279+C280</f>
    </nc>
  </rcc>
  <rfmt sheetId="1" sqref="B277:C277" start="0" length="2147483647">
    <dxf>
      <font>
        <color theme="4" tint="-0.249977111117893"/>
      </font>
    </dxf>
  </rfmt>
  <rcv guid="{CFE03FCF-A4D8-435A-8A9B-0544466F5A93}" action="delete"/>
  <rcv guid="{CFE03FCF-A4D8-435A-8A9B-0544466F5A93}" action="add"/>
</revisions>
</file>

<file path=xl/revisions/revisionLog2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67" sId="1">
    <nc r="L30">
      <v>14067</v>
    </nc>
  </rcc>
</revisions>
</file>

<file path=xl/revisions/revisionLog2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30" start="0" length="2147483647">
    <dxf>
      <font>
        <color theme="3" tint="0.39997558519241921"/>
      </font>
    </dxf>
  </rfmt>
  <rcv guid="{CFE03FCF-A4D8-435A-8A9B-0544466F5A93}" action="delete"/>
  <rcv guid="{CFE03FCF-A4D8-435A-8A9B-0544466F5A93}" action="add"/>
</revisions>
</file>

<file path=xl/revisions/revisionLog2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0" sId="1">
    <oc r="C172">
      <v>4428</v>
    </oc>
    <nc r="C172">
      <v>4858</v>
    </nc>
  </rcc>
</revisions>
</file>

<file path=xl/revisions/revisionLog2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68" sId="1">
    <nc r="E31">
      <v>190821</v>
    </nc>
  </rcc>
  <rcc rId="9869" sId="1">
    <nc r="F31">
      <v>58487</v>
    </nc>
  </rcc>
  <rcc rId="9870" sId="1">
    <nc r="G31">
      <v>69813</v>
    </nc>
  </rcc>
  <rcc rId="9871" sId="1">
    <nc r="J31">
      <v>3000</v>
    </nc>
  </rcc>
  <rcc rId="9872" sId="1">
    <nc r="L31">
      <v>1000</v>
    </nc>
  </rcc>
  <rfmt sheetId="1" sqref="C31:L34" start="0" length="2147483647">
    <dxf>
      <font>
        <color rgb="FFFF0000"/>
      </font>
    </dxf>
  </rfmt>
  <rcc rId="9873" sId="1">
    <nc r="E32">
      <v>4848</v>
    </nc>
  </rcc>
  <rcc rId="9874" sId="1">
    <nc r="F32">
      <v>1152</v>
    </nc>
  </rcc>
  <rcc rId="9875" sId="1">
    <nc r="G32">
      <v>1800</v>
    </nc>
  </rcc>
  <rcc rId="9876" sId="1">
    <nc r="L32">
      <v>640</v>
    </nc>
  </rcc>
</revisions>
</file>

<file path=xl/revisions/revisionLog2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77" sId="1">
    <nc r="E33">
      <v>39365</v>
    </nc>
  </rcc>
  <rcc rId="9878" sId="1">
    <nc r="F33">
      <v>9591</v>
    </nc>
  </rcc>
  <rcc rId="9879" sId="1">
    <nc r="G33">
      <v>35285</v>
    </nc>
  </rcc>
  <rcc rId="9880" sId="1">
    <nc r="E34">
      <v>15221</v>
    </nc>
  </rcc>
  <rcc rId="9881" sId="1">
    <nc r="F34">
      <v>4435</v>
    </nc>
  </rcc>
  <rcc rId="9882" sId="1">
    <nc r="G34">
      <v>11248</v>
    </nc>
  </rcc>
  <rcc rId="9883" sId="1">
    <nc r="J34">
      <v>12000</v>
    </nc>
  </rcc>
  <rrc rId="9884" sId="1" ref="A35:XFD35" action="insertRow">
    <undo index="8" exp="area" ref3D="1" dr="$A$239:$XFD$240" dn="Z_3A56BBDD_68CD_4AEA_B9E4_12391459D4C4_.wvu.Rows" sId="1"/>
    <undo index="6" exp="area" ref3D="1" dr="$A$220:$XFD$222" dn="Z_3A56BBDD_68CD_4AEA_B9E4_12391459D4C4_.wvu.Rows" sId="1"/>
    <undo index="4" exp="area" ref3D="1" dr="$A$127:$XFD$127" dn="Z_3A56BBDD_68CD_4AEA_B9E4_12391459D4C4_.wvu.Rows" sId="1"/>
    <undo index="2" exp="area" ref3D="1" dr="$A$124:$XFD$124" dn="Z_3A56BBDD_68CD_4AEA_B9E4_12391459D4C4_.wvu.Rows" sId="1"/>
    <undo index="1" exp="area" ref3D="1" dr="$A$98:$XFD$98" dn="Z_3A56BBDD_68CD_4AEA_B9E4_12391459D4C4_.wvu.Rows" sId="1"/>
  </rrc>
  <rcc rId="9885" sId="1">
    <nc r="A35" t="inlineStr">
      <is>
        <t>01.110</t>
      </is>
    </nc>
  </rcc>
  <rcc rId="9886" sId="1">
    <nc r="C35">
      <f>SUM(D35,G35,H35:M35)</f>
    </nc>
  </rcc>
  <rcc rId="9887" sId="1">
    <nc r="D35">
      <f>SUM(E35:F35)</f>
    </nc>
  </rcc>
  <rrc rId="9888" sId="1" ref="A36:XFD36" action="insertRow">
    <undo index="8" exp="area" ref3D="1" dr="$A$240:$XFD$241" dn="Z_3A56BBDD_68CD_4AEA_B9E4_12391459D4C4_.wvu.Rows" sId="1"/>
    <undo index="6" exp="area" ref3D="1" dr="$A$221:$XFD$223" dn="Z_3A56BBDD_68CD_4AEA_B9E4_12391459D4C4_.wvu.Rows" sId="1"/>
    <undo index="4" exp="area" ref3D="1" dr="$A$128:$XFD$128" dn="Z_3A56BBDD_68CD_4AEA_B9E4_12391459D4C4_.wvu.Rows" sId="1"/>
    <undo index="2" exp="area" ref3D="1" dr="$A$125:$XFD$125" dn="Z_3A56BBDD_68CD_4AEA_B9E4_12391459D4C4_.wvu.Rows" sId="1"/>
    <undo index="1" exp="area" ref3D="1" dr="$A$99:$XFD$99" dn="Z_3A56BBDD_68CD_4AEA_B9E4_12391459D4C4_.wvu.Rows" sId="1"/>
  </rrc>
  <rcc rId="9889" sId="1">
    <nc r="A36" t="inlineStr">
      <is>
        <t>01.110</t>
      </is>
    </nc>
  </rcc>
  <rcc rId="9890" sId="1">
    <nc r="C36">
      <f>SUM(D36,G36,H36:M36)</f>
    </nc>
  </rcc>
  <rcc rId="9891" sId="1">
    <nc r="D36">
      <f>SUM(E36:F36)</f>
    </nc>
  </rcc>
  <rcc rId="9892" sId="1">
    <nc r="B35" t="inlineStr">
      <is>
        <t>Deputāti, komisijas Tērvete</t>
      </is>
    </nc>
  </rcc>
  <rcc rId="9893" sId="1">
    <nc r="E35">
      <v>44463</v>
    </nc>
  </rcc>
  <rcc rId="9894" sId="1">
    <nc r="F35">
      <v>12416</v>
    </nc>
  </rcc>
  <rcc rId="9895" sId="1">
    <nc r="K35">
      <v>375</v>
    </nc>
  </rcc>
  <rcc rId="9896" sId="1">
    <nc r="B36" t="inlineStr">
      <is>
        <t>Tērvetes pagasta pārvalde</t>
      </is>
    </nc>
  </rcc>
  <rcc rId="9897" sId="1">
    <nc r="E36">
      <v>24906</v>
    </nc>
  </rcc>
  <rcc rId="9898" sId="1">
    <nc r="F36">
      <v>7967</v>
    </nc>
  </rcc>
  <rcc rId="9899" sId="1">
    <nc r="J36">
      <v>6500</v>
    </nc>
  </rcc>
  <rcc rId="9900" sId="1">
    <oc r="L30">
      <v>14067</v>
    </oc>
    <nc r="L30">
      <v>22524</v>
    </nc>
  </rcc>
</revisions>
</file>

<file path=xl/revisions/revisionLog2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01" sId="1" ref="A47:XFD47" action="insertRow">
    <undo index="8" exp="area" ref3D="1" dr="$A$241:$XFD$242" dn="Z_3A56BBDD_68CD_4AEA_B9E4_12391459D4C4_.wvu.Rows" sId="1"/>
    <undo index="6" exp="area" ref3D="1" dr="$A$222:$XFD$224" dn="Z_3A56BBDD_68CD_4AEA_B9E4_12391459D4C4_.wvu.Rows" sId="1"/>
    <undo index="4" exp="area" ref3D="1" dr="$A$129:$XFD$129" dn="Z_3A56BBDD_68CD_4AEA_B9E4_12391459D4C4_.wvu.Rows" sId="1"/>
    <undo index="2" exp="area" ref3D="1" dr="$A$126:$XFD$126" dn="Z_3A56BBDD_68CD_4AEA_B9E4_12391459D4C4_.wvu.Rows" sId="1"/>
    <undo index="1" exp="area" ref3D="1" dr="$A$100:$XFD$100" dn="Z_3A56BBDD_68CD_4AEA_B9E4_12391459D4C4_.wvu.Rows" sId="1"/>
  </rrc>
  <rcc rId="9902" sId="1">
    <nc r="A47" t="inlineStr">
      <is>
        <t>01.720</t>
      </is>
    </nc>
  </rcc>
  <rcc rId="9903" sId="1">
    <nc r="C47">
      <f>SUM(D47,G47,H47:M47)</f>
    </nc>
  </rcc>
  <rcc rId="9904" sId="1">
    <nc r="D47">
      <f>SUM(E47:F47)</f>
    </nc>
  </rcc>
  <rcc rId="9905" sId="1">
    <nc r="B47" t="inlineStr">
      <is>
        <t>Kredītu procentu nomaksa Tērvete</t>
      </is>
    </nc>
  </rcc>
  <rcc rId="9906" sId="1">
    <nc r="G47">
      <v>5000</v>
    </nc>
  </rcc>
  <rfmt sheetId="1" sqref="B47:J47" start="0" length="2147483647">
    <dxf>
      <font>
        <color rgb="FFFF0000"/>
      </font>
    </dxf>
  </rfmt>
  <rrc rId="9907" sId="1" ref="A48:XFD48" action="insertRow">
    <undo index="8" exp="area" ref3D="1" dr="$A$242:$XFD$243" dn="Z_3A56BBDD_68CD_4AEA_B9E4_12391459D4C4_.wvu.Rows" sId="1"/>
    <undo index="6" exp="area" ref3D="1" dr="$A$223:$XFD$225" dn="Z_3A56BBDD_68CD_4AEA_B9E4_12391459D4C4_.wvu.Rows" sId="1"/>
    <undo index="4" exp="area" ref3D="1" dr="$A$130:$XFD$130" dn="Z_3A56BBDD_68CD_4AEA_B9E4_12391459D4C4_.wvu.Rows" sId="1"/>
    <undo index="2" exp="area" ref3D="1" dr="$A$127:$XFD$127" dn="Z_3A56BBDD_68CD_4AEA_B9E4_12391459D4C4_.wvu.Rows" sId="1"/>
    <undo index="1" exp="area" ref3D="1" dr="$A$101:$XFD$101" dn="Z_3A56BBDD_68CD_4AEA_B9E4_12391459D4C4_.wvu.Rows" sId="1"/>
  </rrc>
  <rcc rId="9908" sId="1">
    <nc r="A48" t="inlineStr">
      <is>
        <t>01.890</t>
      </is>
    </nc>
  </rcc>
  <rfmt sheetId="1" sqref="B48" start="0" length="0">
    <dxf>
      <font>
        <color indexed="8"/>
        <name val="Times New Roman"/>
        <scheme val="none"/>
      </font>
    </dxf>
  </rfmt>
  <rcc rId="9909" sId="1" odxf="1" dxf="1">
    <nc r="C48">
      <f>SUM(D48,G48,H48:M48)</f>
    </nc>
    <odxf>
      <font>
        <color rgb="FFFF0000"/>
        <name val="Times New Roman"/>
        <scheme val="none"/>
      </font>
    </odxf>
    <ndxf>
      <font>
        <color rgb="FFFF0000"/>
        <name val="Times New Roman"/>
        <scheme val="none"/>
      </font>
    </ndxf>
  </rcc>
  <rcc rId="9910" sId="1" odxf="1" dxf="1">
    <nc r="D48">
      <f>SUM(E48:F48)</f>
    </nc>
    <odxf>
      <font>
        <color rgb="FFFF0000"/>
        <name val="Times New Roman"/>
        <scheme val="none"/>
      </font>
    </odxf>
    <ndxf>
      <font>
        <color rgb="FFFF0000"/>
        <name val="Times New Roman"/>
        <scheme val="none"/>
      </font>
    </ndxf>
  </rcc>
  <rfmt sheetId="1" sqref="E48" start="0" length="0">
    <dxf>
      <font>
        <color rgb="FFFF0000"/>
        <name val="Times New Roman"/>
        <scheme val="none"/>
      </font>
    </dxf>
  </rfmt>
  <rfmt sheetId="1" sqref="F48" start="0" length="0">
    <dxf>
      <font>
        <color rgb="FFFF0000"/>
        <name val="Times New Roman"/>
        <scheme val="none"/>
      </font>
    </dxf>
  </rfmt>
  <rfmt sheetId="1" sqref="G48" start="0" length="0">
    <dxf>
      <font>
        <color rgb="FFFF0000"/>
        <name val="Times New Roman"/>
        <scheme val="none"/>
      </font>
    </dxf>
  </rfmt>
  <rfmt sheetId="1" sqref="H48" start="0" length="0">
    <dxf>
      <font>
        <color rgb="FFFF0000"/>
        <name val="Times New Roman"/>
        <scheme val="none"/>
      </font>
    </dxf>
  </rfmt>
  <rfmt sheetId="1" sqref="I48" start="0" length="0">
    <dxf>
      <font>
        <color rgb="FFFF0000"/>
        <name val="Times New Roman"/>
        <scheme val="none"/>
      </font>
    </dxf>
  </rfmt>
  <rfmt sheetId="1" sqref="J48" start="0" length="0">
    <dxf>
      <font>
        <color rgb="FFFF0000"/>
        <name val="Times New Roman"/>
        <scheme val="none"/>
      </font>
    </dxf>
  </rfmt>
  <rcc rId="9911" sId="1">
    <nc r="B48" t="inlineStr">
      <is>
        <t>Izdevumi neparedzētiem gadījumiem Tērvete</t>
      </is>
    </nc>
  </rcc>
  <rcc rId="9912" sId="1">
    <nc r="G48">
      <v>1500</v>
    </nc>
  </rcc>
  <rfmt sheetId="1" sqref="B48:G48" start="0" length="2147483647">
    <dxf>
      <font>
        <color rgb="FFFF0000"/>
      </font>
    </dxf>
  </rfmt>
</revisions>
</file>

<file path=xl/revisions/revisionLog2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13" sId="1" ref="A53:XFD53" action="insertRow">
    <undo index="8" exp="area" ref3D="1" dr="$A$243:$XFD$244" dn="Z_3A56BBDD_68CD_4AEA_B9E4_12391459D4C4_.wvu.Rows" sId="1"/>
    <undo index="6" exp="area" ref3D="1" dr="$A$224:$XFD$226" dn="Z_3A56BBDD_68CD_4AEA_B9E4_12391459D4C4_.wvu.Rows" sId="1"/>
    <undo index="4" exp="area" ref3D="1" dr="$A$131:$XFD$131" dn="Z_3A56BBDD_68CD_4AEA_B9E4_12391459D4C4_.wvu.Rows" sId="1"/>
    <undo index="2" exp="area" ref3D="1" dr="$A$128:$XFD$128" dn="Z_3A56BBDD_68CD_4AEA_B9E4_12391459D4C4_.wvu.Rows" sId="1"/>
    <undo index="1" exp="area" ref3D="1" dr="$A$102:$XFD$102" dn="Z_3A56BBDD_68CD_4AEA_B9E4_12391459D4C4_.wvu.Rows" sId="1"/>
  </rrc>
  <rcc rId="9914" sId="1">
    <nc r="A53" t="inlineStr">
      <is>
        <t>03.110</t>
      </is>
    </nc>
  </rcc>
  <rcc rId="9915" sId="1">
    <nc r="C53">
      <f>SUM(D53,G53,H53:M53)</f>
    </nc>
  </rcc>
  <rcc rId="9916" sId="1">
    <nc r="D53">
      <f>SUM(E53:F53)</f>
    </nc>
  </rcc>
  <rcc rId="9917" sId="1">
    <nc r="B53" t="inlineStr">
      <is>
        <t>Apsardze</t>
      </is>
    </nc>
  </rcc>
  <rfmt sheetId="1" sqref="B53" start="0" length="2147483647">
    <dxf>
      <font>
        <color rgb="FFFF0000"/>
      </font>
    </dxf>
  </rfmt>
  <rcc rId="9918" sId="1">
    <nc r="G53">
      <v>8000</v>
    </nc>
  </rcc>
  <rfmt sheetId="1" sqref="G53" start="0" length="2147483647">
    <dxf>
      <font>
        <color rgb="FFFF0000"/>
      </font>
    </dxf>
  </rfmt>
  <rfmt sheetId="1" sqref="C53" start="0" length="2147483647">
    <dxf>
      <font>
        <color rgb="FFFF0000"/>
      </font>
    </dxf>
  </rfmt>
  <rrc rId="9919" sId="1" ref="A53:XFD53" action="insertRow">
    <undo index="8" exp="area" ref3D="1" dr="$A$244:$XFD$245" dn="Z_3A56BBDD_68CD_4AEA_B9E4_12391459D4C4_.wvu.Rows" sId="1"/>
    <undo index="6" exp="area" ref3D="1" dr="$A$225:$XFD$227" dn="Z_3A56BBDD_68CD_4AEA_B9E4_12391459D4C4_.wvu.Rows" sId="1"/>
    <undo index="4" exp="area" ref3D="1" dr="$A$132:$XFD$132" dn="Z_3A56BBDD_68CD_4AEA_B9E4_12391459D4C4_.wvu.Rows" sId="1"/>
    <undo index="2" exp="area" ref3D="1" dr="$A$129:$XFD$129" dn="Z_3A56BBDD_68CD_4AEA_B9E4_12391459D4C4_.wvu.Rows" sId="1"/>
    <undo index="1" exp="area" ref3D="1" dr="$A$103:$XFD$103" dn="Z_3A56BBDD_68CD_4AEA_B9E4_12391459D4C4_.wvu.Rows" sId="1"/>
  </rrc>
  <rcc rId="9920" sId="1">
    <nc r="A53" t="inlineStr">
      <is>
        <t>03.110</t>
      </is>
    </nc>
  </rcc>
  <rfmt sheetId="1" sqref="B53" start="0" length="0">
    <dxf>
      <font>
        <color rgb="FFFF0000"/>
        <name val="Times New Roman"/>
        <scheme val="none"/>
      </font>
    </dxf>
  </rfmt>
  <rcc rId="9921" sId="1" odxf="1" dxf="1">
    <nc r="C53">
      <f>SUM(D53,G53,H53:M53)</f>
    </nc>
    <odxf>
      <font>
        <name val="Times New Roman"/>
        <scheme val="none"/>
      </font>
    </odxf>
    <ndxf>
      <font>
        <color rgb="FFFF0000"/>
        <name val="Times New Roman"/>
        <scheme val="none"/>
      </font>
    </ndxf>
  </rcc>
  <rcc rId="9922" sId="1">
    <nc r="D53">
      <f>SUM(E53:F53)</f>
    </nc>
  </rcc>
  <rfmt sheetId="1" sqref="G53" start="0" length="0">
    <dxf>
      <font>
        <color rgb="FFFF0000"/>
        <name val="Times New Roman"/>
        <scheme val="none"/>
      </font>
    </dxf>
  </rfmt>
  <rcc rId="9923" sId="1">
    <nc r="B53" t="inlineStr">
      <is>
        <t>Pašvaldības policija Tērvete</t>
      </is>
    </nc>
  </rcc>
  <rcc rId="9924" sId="1">
    <nc r="E53">
      <v>26266</v>
    </nc>
  </rcc>
  <rcc rId="9925" sId="1">
    <nc r="F53">
      <v>8997</v>
    </nc>
  </rcc>
  <rcc rId="9926" sId="1">
    <nc r="G53">
      <v>25201</v>
    </nc>
  </rcc>
  <rcc rId="9927" sId="1">
    <nc r="J53">
      <v>1500</v>
    </nc>
  </rcc>
  <rfmt sheetId="1" sqref="D53:F53" start="0" length="2147483647">
    <dxf>
      <font>
        <color rgb="FFFF0000"/>
      </font>
    </dxf>
  </rfmt>
  <rrc rId="9928" sId="1" ref="A58:XFD58" action="insertRow">
    <undo index="8" exp="area" ref3D="1" dr="$A$245:$XFD$246" dn="Z_3A56BBDD_68CD_4AEA_B9E4_12391459D4C4_.wvu.Rows" sId="1"/>
    <undo index="6" exp="area" ref3D="1" dr="$A$226:$XFD$228" dn="Z_3A56BBDD_68CD_4AEA_B9E4_12391459D4C4_.wvu.Rows" sId="1"/>
    <undo index="4" exp="area" ref3D="1" dr="$A$133:$XFD$133" dn="Z_3A56BBDD_68CD_4AEA_B9E4_12391459D4C4_.wvu.Rows" sId="1"/>
    <undo index="2" exp="area" ref3D="1" dr="$A$130:$XFD$130" dn="Z_3A56BBDD_68CD_4AEA_B9E4_12391459D4C4_.wvu.Rows" sId="1"/>
    <undo index="1" exp="area" ref3D="1" dr="$A$104:$XFD$104" dn="Z_3A56BBDD_68CD_4AEA_B9E4_12391459D4C4_.wvu.Rows" sId="1"/>
  </rrc>
  <rcc rId="9929" sId="1">
    <nc r="C58">
      <f>SUM(D58,G58,H58:M58)</f>
    </nc>
  </rcc>
  <rcc rId="9930" sId="1">
    <nc r="D58">
      <f>E58+F58</f>
    </nc>
  </rcc>
  <rcc rId="9931" sId="1">
    <nc r="B58" t="inlineStr">
      <is>
        <t>Ugunsdzēsības dienests Tērvete</t>
      </is>
    </nc>
  </rcc>
  <rfmt sheetId="1" sqref="B58" start="0" length="2147483647">
    <dxf>
      <font>
        <color rgb="FFFF0000"/>
      </font>
    </dxf>
  </rfmt>
  <rcc rId="9932" sId="1">
    <nc r="E58">
      <v>9672</v>
    </nc>
  </rcc>
  <rcc rId="9933" sId="1">
    <nc r="F58">
      <v>2692</v>
    </nc>
  </rcc>
  <rcc rId="9934" sId="1">
    <nc r="G58">
      <v>10795</v>
    </nc>
  </rcc>
  <rfmt sheetId="1" sqref="C58:G58" start="0" length="2147483647">
    <dxf>
      <font>
        <color rgb="FFFF0000"/>
      </font>
    </dxf>
  </rfmt>
  <rfmt sheetId="1" sqref="C58:G58" start="0" length="2147483647">
    <dxf>
      <font>
        <b/>
      </font>
    </dxf>
  </rfmt>
  <rfmt sheetId="1" sqref="C58:G58" start="0" length="2147483647">
    <dxf>
      <font>
        <b val="0"/>
      </font>
    </dxf>
  </rfmt>
</revisions>
</file>

<file path=xl/revisions/revisionLog2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5" sId="1">
    <oc r="C56">
      <f>SUM(C57)</f>
    </oc>
    <nc r="C56">
      <f>SUM(C57,C58)</f>
    </nc>
  </rcc>
  <rcc rId="9936" sId="1">
    <oc r="D56">
      <f>SUM(D57)</f>
    </oc>
    <nc r="D56">
      <f>SUM(D57,D58)</f>
    </nc>
  </rcc>
  <rcc rId="9937" sId="1">
    <oc r="E56">
      <f>SUM(E57)</f>
    </oc>
    <nc r="E56">
      <f>SUM(E57,E58)</f>
    </nc>
  </rcc>
  <rcc rId="9938" sId="1">
    <oc r="F56">
      <f>SUM(F57)</f>
    </oc>
    <nc r="F56">
      <f>SUM(F57,F58)</f>
    </nc>
  </rcc>
  <rcc rId="9939" sId="1">
    <oc r="G56">
      <f>SUM(G57)</f>
    </oc>
    <nc r="G56">
      <f>SUM(G57,G58)</f>
    </nc>
  </rcc>
  <rcc rId="9940" sId="1">
    <oc r="H56">
      <f>SUM(H57)</f>
    </oc>
    <nc r="H56">
      <f>SUM(H57,H58)</f>
    </nc>
  </rcc>
  <rcc rId="9941" sId="1">
    <oc r="I56">
      <f>SUM(I57)</f>
    </oc>
    <nc r="I56">
      <f>SUM(I57,I58)</f>
    </nc>
  </rcc>
  <rcc rId="9942" sId="1">
    <oc r="J56">
      <f>SUM(J57)</f>
    </oc>
    <nc r="J56">
      <f>SUM(J57,J58)</f>
    </nc>
  </rcc>
  <rcc rId="9943" sId="1">
    <oc r="K56">
      <f>SUM(K57)</f>
    </oc>
    <nc r="K56">
      <f>SUM(K57,K58)</f>
    </nc>
  </rcc>
  <rcc rId="9944" sId="1" odxf="1" dxf="1">
    <oc r="L56">
      <f>SUM(L57)</f>
    </oc>
    <nc r="L56">
      <f>SUM(L57,L58)</f>
    </nc>
    <odxf>
      <alignment horizontal="right" vertical="top" readingOrder="0"/>
    </odxf>
    <ndxf>
      <alignment horizontal="general" vertical="bottom" readingOrder="0"/>
    </ndxf>
  </rcc>
  <rcc rId="9945" sId="1">
    <oc r="M56">
      <f>SUM(M57)</f>
    </oc>
    <nc r="M56">
      <f>SUM(M57,M58)</f>
    </nc>
  </rcc>
  <rcc rId="9946" sId="1">
    <oc r="C61">
      <f>SUM(C51,C52,C55,C56,C59,C60)</f>
    </oc>
    <nc r="C61">
      <f>SUM(C51,C52,C55,C56,C59,C60,C54,C53)</f>
    </nc>
  </rcc>
  <rcc rId="9947" sId="1">
    <oc r="D61">
      <f>SUM(D51,D52,D55,D56,D59,D60)</f>
    </oc>
    <nc r="D61">
      <f>SUM(D51,D52,D55,D56,D59,D60,D54,D53)</f>
    </nc>
  </rcc>
  <rcc rId="9948" sId="1">
    <oc r="E61">
      <f>SUM(E51,E52,E55,E56,E59,E60)</f>
    </oc>
    <nc r="E61">
      <f>SUM(E51,E52,E55,E56,E59,E60,E54,E53)</f>
    </nc>
  </rcc>
  <rcc rId="9949" sId="1">
    <oc r="F61">
      <f>SUM(F51,F52,F55,F56,F59,F60)</f>
    </oc>
    <nc r="F61">
      <f>SUM(F51,F52,F55,F56,F59,F60,F54,F53)</f>
    </nc>
  </rcc>
  <rcc rId="9950" sId="1">
    <oc r="G61">
      <f>SUM(G51,G52,G55,G56,G59,G60)</f>
    </oc>
    <nc r="G61">
      <f>SUM(G51,G52,G55,G56,G59,G60,G54,G53)</f>
    </nc>
  </rcc>
  <rcc rId="9951" sId="1">
    <oc r="H61">
      <f>SUM(H51,H52,H55,H56,H59,H60)</f>
    </oc>
    <nc r="H61">
      <f>SUM(H51,H52,H55,H56,H59,H60,H54,H53)</f>
    </nc>
  </rcc>
  <rcc rId="9952" sId="1">
    <oc r="I61">
      <f>SUM(I51,I52,I55,I56,I59,I60)</f>
    </oc>
    <nc r="I61">
      <f>SUM(I51,I52,I55,I56,I59,I60,I54,I53)</f>
    </nc>
  </rcc>
  <rcc rId="9953" sId="1">
    <oc r="J61">
      <f>SUM(J51,J52,J55,J56,J59,J60)</f>
    </oc>
    <nc r="J61">
      <f>SUM(J51,J52,J55,J56,J59,J60,J54,J53)</f>
    </nc>
  </rcc>
  <rcc rId="9954" sId="1">
    <oc r="K61">
      <f>SUM(K51,K52,K55,K56,K59,K60)</f>
    </oc>
    <nc r="K61">
      <f>SUM(K51,K52,K55,K56,K59,K60,K54,K53)</f>
    </nc>
  </rcc>
  <rcc rId="9955" sId="1">
    <oc r="L61">
      <f>SUM(L51,L52,L55,L56,L59,L60)</f>
    </oc>
    <nc r="L61">
      <f>SUM(L51,L52,L55,L56,L59,L60,L54,L53)</f>
    </nc>
  </rcc>
  <rcc rId="9956" sId="1">
    <oc r="M61">
      <f>SUM(M51,M52,M55,M56,M59,M60)</f>
    </oc>
    <nc r="M61">
      <f>SUM(M51,M52,M55,M56,M59,M60,M54,M53)</f>
    </nc>
  </rcc>
  <rcc rId="9957" sId="1">
    <oc r="C50">
      <f>C49+C46+C15</f>
    </oc>
    <nc r="C50">
      <f>C49+C46+C15+C48+C47</f>
    </nc>
  </rcc>
  <rcc rId="9958" sId="1">
    <oc r="D50">
      <f>D49+D46+D15</f>
    </oc>
    <nc r="D50">
      <f>D49+D46+D15+D48+D47</f>
    </nc>
  </rcc>
  <rcc rId="9959" sId="1">
    <oc r="E50">
      <f>E49+E46+E15</f>
    </oc>
    <nc r="E50">
      <f>E49+E46+E15+E48+E47</f>
    </nc>
  </rcc>
  <rcc rId="9960" sId="1">
    <oc r="F50">
      <f>F49+F46+F15</f>
    </oc>
    <nc r="F50">
      <f>F49+F46+F15+F48+F47</f>
    </nc>
  </rcc>
  <rcc rId="9961" sId="1">
    <oc r="G50">
      <f>G49+G46+G15</f>
    </oc>
    <nc r="G50">
      <f>G49+G46+G15+G48+G47</f>
    </nc>
  </rcc>
  <rcc rId="9962" sId="1">
    <oc r="H50">
      <f>H49+H46+H15</f>
    </oc>
    <nc r="H50">
      <f>H49+H46+H15+H48+H47</f>
    </nc>
  </rcc>
  <rcc rId="9963" sId="1">
    <oc r="I50">
      <f>I49+I46+I15</f>
    </oc>
    <nc r="I50">
      <f>I49+I46+I15+I48+I47</f>
    </nc>
  </rcc>
  <rcc rId="9964" sId="1">
    <oc r="J50">
      <f>J49+J46+J15</f>
    </oc>
    <nc r="J50">
      <f>J49+J46+J15+J48+J47</f>
    </nc>
  </rcc>
  <rcc rId="9965" sId="1">
    <oc r="K50">
      <f>K49+K46+K15</f>
    </oc>
    <nc r="K50">
      <f>K49+K46+K15+K48+K47</f>
    </nc>
  </rcc>
  <rcc rId="9966" sId="1" odxf="1" dxf="1">
    <oc r="L50">
      <f>L49+L46+L15</f>
    </oc>
    <nc r="L50">
      <f>L49+L46+L15+L48+L47</f>
    </nc>
    <odxf>
      <alignment horizontal="right" vertical="top" readingOrder="0"/>
    </odxf>
    <ndxf>
      <alignment horizontal="general" vertical="bottom" readingOrder="0"/>
    </ndxf>
  </rcc>
  <rcc rId="9967" sId="1">
    <oc r="M50">
      <f>M49+M46+M15</f>
    </oc>
    <nc r="M50">
      <f>M49+M46+M15+M48+M47</f>
    </nc>
  </rcc>
</revisions>
</file>

<file path=xl/revisions/revisionLog2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68" sId="1" ref="A64:XFD64" action="insertRow">
    <undo index="8" exp="area" ref3D="1" dr="$A$246:$XFD$247" dn="Z_3A56BBDD_68CD_4AEA_B9E4_12391459D4C4_.wvu.Rows" sId="1"/>
    <undo index="6" exp="area" ref3D="1" dr="$A$227:$XFD$229" dn="Z_3A56BBDD_68CD_4AEA_B9E4_12391459D4C4_.wvu.Rows" sId="1"/>
    <undo index="4" exp="area" ref3D="1" dr="$A$134:$XFD$134" dn="Z_3A56BBDD_68CD_4AEA_B9E4_12391459D4C4_.wvu.Rows" sId="1"/>
    <undo index="2" exp="area" ref3D="1" dr="$A$131:$XFD$131" dn="Z_3A56BBDD_68CD_4AEA_B9E4_12391459D4C4_.wvu.Rows" sId="1"/>
    <undo index="1" exp="area" ref3D="1" dr="$A$105:$XFD$105" dn="Z_3A56BBDD_68CD_4AEA_B9E4_12391459D4C4_.wvu.Rows" sId="1"/>
  </rrc>
  <rcc rId="9969" sId="1">
    <nc r="A64" t="inlineStr">
      <is>
        <t>04.122</t>
      </is>
    </nc>
  </rcc>
  <rcc rId="9970" sId="1">
    <nc r="C64">
      <f>SUM(D64,G64,H64:M64)</f>
    </nc>
  </rcc>
  <rcc rId="9971" sId="1">
    <nc r="D64">
      <f>SUM(E64:F64)</f>
    </nc>
  </rcc>
  <rcc rId="9972" sId="1">
    <nc r="B64" t="inlineStr">
      <is>
        <t>Bezdarbnieki sabiedriskos darbos Tērvete</t>
      </is>
    </nc>
  </rcc>
  <rfmt sheetId="1" sqref="B64" start="0" length="2147483647">
    <dxf>
      <font>
        <color rgb="FFFF0000"/>
      </font>
    </dxf>
  </rfmt>
  <rcc rId="9973" sId="1">
    <nc r="E64">
      <v>900</v>
    </nc>
  </rcc>
  <rcc rId="9974" sId="1">
    <nc r="F64">
      <v>216</v>
    </nc>
  </rcc>
  <rcc rId="9975" sId="1">
    <nc r="K64">
      <v>7200</v>
    </nc>
  </rcc>
  <rfmt sheetId="1" sqref="C64:K64" start="0" length="2147483647">
    <dxf>
      <font>
        <color rgb="FFFF0000"/>
      </font>
    </dxf>
  </rfmt>
  <rcc rId="9976" sId="1">
    <oc r="B65" t="inlineStr">
      <is>
        <t>Būvvalde</t>
      </is>
    </oc>
    <nc r="B65" t="inlineStr">
      <is>
        <t>Būvvalde Dobele</t>
      </is>
    </nc>
  </rcc>
  <rrc rId="9977" sId="1" ref="A66:XFD66" action="insertRow">
    <undo index="8" exp="area" ref3D="1" dr="$A$247:$XFD$248" dn="Z_3A56BBDD_68CD_4AEA_B9E4_12391459D4C4_.wvu.Rows" sId="1"/>
    <undo index="6" exp="area" ref3D="1" dr="$A$228:$XFD$230" dn="Z_3A56BBDD_68CD_4AEA_B9E4_12391459D4C4_.wvu.Rows" sId="1"/>
    <undo index="4" exp="area" ref3D="1" dr="$A$135:$XFD$135" dn="Z_3A56BBDD_68CD_4AEA_B9E4_12391459D4C4_.wvu.Rows" sId="1"/>
    <undo index="2" exp="area" ref3D="1" dr="$A$132:$XFD$132" dn="Z_3A56BBDD_68CD_4AEA_B9E4_12391459D4C4_.wvu.Rows" sId="1"/>
    <undo index="1" exp="area" ref3D="1" dr="$A$106:$XFD$106" dn="Z_3A56BBDD_68CD_4AEA_B9E4_12391459D4C4_.wvu.Rows" sId="1"/>
  </rrc>
  <rcc rId="9978" sId="1">
    <nc r="A66" t="inlineStr">
      <is>
        <t>04.430</t>
      </is>
    </nc>
  </rcc>
  <rcc rId="9979" sId="1">
    <nc r="C66">
      <f>SUM(D66,G66,H66:M66)</f>
    </nc>
  </rcc>
  <rcc rId="9980" sId="1">
    <nc r="D66">
      <f>SUM(E66:F66)</f>
    </nc>
  </rcc>
  <rcc rId="9981" sId="1">
    <nc r="J66">
      <v>0</v>
    </nc>
  </rcc>
  <rcc rId="9982" sId="1">
    <nc r="B66" t="inlineStr">
      <is>
        <t>Būvvalde Tērvete</t>
      </is>
    </nc>
  </rcc>
  <rfmt sheetId="1" sqref="B66" start="0" length="2147483647">
    <dxf>
      <font>
        <color rgb="FFFF0000"/>
      </font>
    </dxf>
  </rfmt>
  <rcc rId="9983" sId="1">
    <nc r="E66">
      <v>10811</v>
    </nc>
  </rcc>
  <rcc rId="9984" sId="1">
    <nc r="F66">
      <v>3187</v>
    </nc>
  </rcc>
  <rcc rId="9985" sId="1">
    <nc r="G66">
      <v>900</v>
    </nc>
  </rcc>
  <rfmt sheetId="1" sqref="C66:J66" start="0" length="2147483647">
    <dxf>
      <font>
        <color rgb="FFFF0000"/>
      </font>
    </dxf>
  </rfmt>
  <rrc rId="9986" sId="1" ref="A71:XFD71" action="insertRow">
    <undo index="8" exp="area" ref3D="1" dr="$A$248:$XFD$249" dn="Z_3A56BBDD_68CD_4AEA_B9E4_12391459D4C4_.wvu.Rows" sId="1"/>
    <undo index="6" exp="area" ref3D="1" dr="$A$229:$XFD$231" dn="Z_3A56BBDD_68CD_4AEA_B9E4_12391459D4C4_.wvu.Rows" sId="1"/>
    <undo index="4" exp="area" ref3D="1" dr="$A$136:$XFD$136" dn="Z_3A56BBDD_68CD_4AEA_B9E4_12391459D4C4_.wvu.Rows" sId="1"/>
    <undo index="2" exp="area" ref3D="1" dr="$A$133:$XFD$133" dn="Z_3A56BBDD_68CD_4AEA_B9E4_12391459D4C4_.wvu.Rows" sId="1"/>
    <undo index="1" exp="area" ref3D="1" dr="$A$107:$XFD$107" dn="Z_3A56BBDD_68CD_4AEA_B9E4_12391459D4C4_.wvu.Rows" sId="1"/>
  </rrc>
  <rcc rId="9987" sId="1">
    <nc r="A71" t="inlineStr">
      <is>
        <t>04.510.</t>
      </is>
    </nc>
  </rcc>
  <rcc rId="9988" sId="1">
    <nc r="C71">
      <f>SUM(D71,G71,H71:M71)</f>
    </nc>
  </rcc>
  <rcc rId="9989" sId="1">
    <nc r="D71">
      <f>SUM(E71:F71)</f>
    </nc>
  </rcc>
  <rcc rId="9990" sId="1">
    <oc r="B70" t="inlineStr">
      <is>
        <t>Ceļu ikdienas uzturēšana</t>
      </is>
    </oc>
    <nc r="B70" t="inlineStr">
      <is>
        <t>Ceļu ikdienas uzturēšana Dobele</t>
      </is>
    </nc>
  </rcc>
  <rcc rId="9991" sId="1">
    <nc r="B71" t="inlineStr">
      <is>
        <t>Ceļu ikdienas uzturēšana Tērvete</t>
      </is>
    </nc>
  </rcc>
  <rcc rId="9992" sId="1">
    <nc r="G71">
      <v>191585</v>
    </nc>
  </rcc>
  <rfmt sheetId="1" sqref="C71:H71" start="0" length="2147483647">
    <dxf>
      <font>
        <color rgb="FFFF0000"/>
      </font>
    </dxf>
  </rfmt>
  <rfmt sheetId="1" sqref="B71" start="0" length="2147483647">
    <dxf>
      <font>
        <color rgb="FFFF0000"/>
      </font>
    </dxf>
  </rfmt>
  <rrc rId="9993" sId="1" ref="A75:XFD75" action="insertRow">
    <undo index="8" exp="area" ref3D="1" dr="$A$249:$XFD$250" dn="Z_3A56BBDD_68CD_4AEA_B9E4_12391459D4C4_.wvu.Rows" sId="1"/>
    <undo index="6" exp="area" ref3D="1" dr="$A$230:$XFD$232" dn="Z_3A56BBDD_68CD_4AEA_B9E4_12391459D4C4_.wvu.Rows" sId="1"/>
    <undo index="4" exp="area" ref3D="1" dr="$A$137:$XFD$137" dn="Z_3A56BBDD_68CD_4AEA_B9E4_12391459D4C4_.wvu.Rows" sId="1"/>
    <undo index="2" exp="area" ref3D="1" dr="$A$134:$XFD$134" dn="Z_3A56BBDD_68CD_4AEA_B9E4_12391459D4C4_.wvu.Rows" sId="1"/>
    <undo index="1" exp="area" ref3D="1" dr="$A$108:$XFD$108" dn="Z_3A56BBDD_68CD_4AEA_B9E4_12391459D4C4_.wvu.Rows" sId="1"/>
  </rrc>
  <rcc rId="9994" sId="1" odxf="1" dxf="1">
    <nc r="A75" t="inlineStr">
      <is>
        <t>04.730</t>
      </is>
    </nc>
    <odxf/>
    <ndxf/>
  </rcc>
  <rcc rId="9995" sId="1" odxf="1" dxf="1">
    <nc r="B75" t="inlineStr">
      <is>
        <t>Tūrisma informācijas centrs</t>
      </is>
    </nc>
    <odxf>
      <font>
        <color indexed="8"/>
        <name val="Times New Roman"/>
        <scheme val="none"/>
      </font>
    </odxf>
    <ndxf>
      <font>
        <color indexed="8"/>
        <name val="Times New Roman"/>
        <scheme val="none"/>
      </font>
    </ndxf>
  </rcc>
  <rcc rId="9996" sId="1">
    <nc r="C75">
      <f>SUM(D75,G75,H75:M75)</f>
    </nc>
  </rcc>
  <rcc rId="9997" sId="1">
    <nc r="D75">
      <f>SUM(E75:F75)</f>
    </nc>
  </rcc>
  <rcc rId="9998" sId="1">
    <nc r="E75">
      <v>24406</v>
    </nc>
  </rcc>
  <rcc rId="9999" sId="1">
    <nc r="F75">
      <v>5757</v>
    </nc>
  </rcc>
  <rcc rId="10000" sId="1" odxf="1" dxf="1">
    <nc r="G75">
      <v>23338</v>
    </nc>
    <odxf>
      <fill>
        <patternFill patternType="none">
          <bgColor indexed="65"/>
        </patternFill>
      </fill>
    </odxf>
    <ndxf>
      <fill>
        <patternFill patternType="solid">
          <bgColor theme="0"/>
        </patternFill>
      </fill>
    </ndxf>
  </rcc>
  <rfmt sheetId="1" sqref="H75" start="0" length="0">
    <dxf/>
  </rfmt>
  <rfmt sheetId="1" sqref="I75" start="0" length="0">
    <dxf/>
  </rfmt>
  <rfmt sheetId="1" sqref="J75" start="0" length="0">
    <dxf/>
  </rfmt>
  <rcc rId="10001" sId="1">
    <oc r="B76" t="inlineStr">
      <is>
        <t>Tūrisma informācijas centrs</t>
      </is>
    </oc>
    <nc r="B76" t="inlineStr">
      <is>
        <t>Objektu privatizācija</t>
      </is>
    </nc>
  </rcc>
  <rfmt sheetId="1" sqref="B76" start="0" length="2147483647">
    <dxf>
      <font>
        <color rgb="FFFF0000"/>
      </font>
    </dxf>
  </rfmt>
  <rcc rId="10002" sId="1">
    <oc r="E76">
      <v>24406</v>
    </oc>
    <nc r="E76"/>
  </rcc>
  <rcc rId="10003" sId="1">
    <oc r="F76">
      <v>5757</v>
    </oc>
    <nc r="F76"/>
  </rcc>
  <rcc rId="10004" sId="1">
    <oc r="G76">
      <v>23338</v>
    </oc>
    <nc r="G76">
      <v>13000</v>
    </nc>
  </rcc>
  <rfmt sheetId="1" sqref="C76:G76" start="0" length="2147483647">
    <dxf>
      <font>
        <color rgb="FFFF0000"/>
      </font>
    </dxf>
  </rfmt>
  <rcc rId="10005" sId="1">
    <oc r="C77">
      <f>C76+C74+C73+C72+C70+C69+C68+C67+C65+C63+C62</f>
    </oc>
    <nc r="C77">
      <f>SUM(C62:C76)</f>
    </nc>
  </rcc>
  <rcc rId="10006" sId="1">
    <oc r="D77">
      <f>D76+D74+D73+D72+D70+D69+D68+D67+D65+D63+D62</f>
    </oc>
    <nc r="D77">
      <f>SUM(D62:D76)</f>
    </nc>
  </rcc>
  <rcc rId="10007" sId="1">
    <oc r="E77">
      <f>E76+E74+E73+E72+E70+E69+E68+E67+E65+E63+E62</f>
    </oc>
    <nc r="E77">
      <f>SUM(E62:E76)</f>
    </nc>
  </rcc>
  <rcc rId="10008" sId="1">
    <oc r="F77">
      <f>F76+F74+F73+F72+F70+F69+F68+F67+F65+F63+F62</f>
    </oc>
    <nc r="F77">
      <f>SUM(F62:F76)</f>
    </nc>
  </rcc>
  <rcc rId="10009" sId="1">
    <oc r="G77">
      <f>G76+G74+G73+G72+G70+G69+G68+G67+G65+G63+G62</f>
    </oc>
    <nc r="G77">
      <f>SUM(G62:G76)</f>
    </nc>
  </rcc>
  <rcc rId="10010" sId="1">
    <oc r="H77">
      <f>H76+H74+H73+H72+H70+H69+H68+H67+H65+H63+H62</f>
    </oc>
    <nc r="H77">
      <f>SUM(H62:H76)</f>
    </nc>
  </rcc>
  <rcc rId="10011" sId="1">
    <oc r="I77">
      <f>I76+I74+I73+I72+I70+I69+I68+I67+I65+I63+I62</f>
    </oc>
    <nc r="I77">
      <f>SUM(I62:I76)</f>
    </nc>
  </rcc>
  <rcc rId="10012" sId="1">
    <oc r="J77">
      <f>J76+J74+J73+J72+J70+J69+J68+J67+J65+J63+J62</f>
    </oc>
    <nc r="J77">
      <f>SUM(J62:J76)</f>
    </nc>
  </rcc>
  <rcc rId="10013" sId="1">
    <oc r="K77">
      <f>K76+K74+K73+K72+K70+K69+K68+K67+K65+K63+K62</f>
    </oc>
    <nc r="K77">
      <f>SUM(K62:K76)</f>
    </nc>
  </rcc>
  <rcc rId="10014" sId="1">
    <oc r="L77">
      <f>L76+L74+L73+L72+L70+L69+L68+L67+L65+L63+L62</f>
    </oc>
    <nc r="L77">
      <f>SUM(L62:L76)</f>
    </nc>
  </rcc>
  <rcc rId="10015" sId="1">
    <oc r="M77">
      <f>M76+M74+M73+M72+M70+M69+M68+M67+M65+M63+M62</f>
    </oc>
    <nc r="M77">
      <f>SUM(M62:M76)</f>
    </nc>
  </rcc>
  <rcv guid="{CFE03FCF-A4D8-435A-8A9B-0544466F5A93}" action="delete"/>
  <rcv guid="{CFE03FCF-A4D8-435A-8A9B-0544466F5A93}" action="add"/>
</revisions>
</file>

<file path=xl/revisions/revisionLog2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6" sId="1">
    <oc r="B73" t="inlineStr">
      <is>
        <t>Gājēju celiņš gar autoceļu Bauska-Dobele</t>
      </is>
    </oc>
    <nc r="B73"/>
  </rcc>
  <rcv guid="{CFE03FCF-A4D8-435A-8A9B-0544466F5A93}" action="delete"/>
  <rcv guid="{CFE03FCF-A4D8-435A-8A9B-0544466F5A93}" action="add"/>
</revisions>
</file>

<file path=xl/revisions/revisionLog2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7" sId="1">
    <oc r="G80">
      <v>0</v>
    </oc>
    <nc r="G80">
      <v>6200</v>
    </nc>
  </rcc>
  <rfmt sheetId="1" sqref="C80:H80" start="0" length="2147483647">
    <dxf>
      <font>
        <color rgb="FFFF0000"/>
      </font>
    </dxf>
  </rfmt>
  <rcc rId="10018" sId="1">
    <oc r="D78">
      <f>(D79+D80)</f>
    </oc>
    <nc r="D78">
      <f>(D79+D80)</f>
    </nc>
  </rcc>
  <rcc rId="10019" sId="1">
    <oc r="E78">
      <f>(E79+E80)</f>
    </oc>
    <nc r="E78">
      <f>(E79+E80)</f>
    </nc>
  </rcc>
  <rcc rId="10020" sId="1">
    <oc r="F78">
      <f>(F79+F80)</f>
    </oc>
    <nc r="F78">
      <f>(F79+F80)</f>
    </nc>
  </rcc>
  <rcc rId="10021" sId="1">
    <oc r="G78">
      <f>(G79+G80)</f>
    </oc>
    <nc r="G78">
      <f>(G79+G80)</f>
    </nc>
  </rcc>
  <rcc rId="10022" sId="1">
    <oc r="H78">
      <f>(H79+H80)</f>
    </oc>
    <nc r="H78">
      <f>(H79+H80)</f>
    </nc>
  </rcc>
  <rcc rId="10023" sId="1">
    <oc r="I78">
      <f>(I79+I80)</f>
    </oc>
    <nc r="I78">
      <f>(I79+I80)</f>
    </nc>
  </rcc>
  <rcc rId="10024" sId="1">
    <oc r="J78">
      <f>(J79+J80)</f>
    </oc>
    <nc r="J78">
      <f>(J79+J80)</f>
    </nc>
  </rcc>
  <rcc rId="10025" sId="1">
    <oc r="K78">
      <f>(K79+K80)</f>
    </oc>
    <nc r="K78">
      <f>(K79+K80)</f>
    </nc>
  </rcc>
  <rcc rId="10026" sId="1" odxf="1" dxf="1">
    <oc r="L78">
      <f>(L79+L80)</f>
    </oc>
    <nc r="L78">
      <f>(L79+L80)</f>
    </nc>
    <odxf>
      <alignment horizontal="right" readingOrder="0"/>
    </odxf>
    <ndxf>
      <alignment horizontal="center" readingOrder="0"/>
    </ndxf>
  </rcc>
  <rcc rId="10027" sId="1">
    <oc r="M78">
      <f>(M79+M80)</f>
    </oc>
    <nc r="M78">
      <f>(M79+M80)</f>
    </nc>
  </rcc>
  <rcc rId="10028" sId="1">
    <nc r="G84">
      <v>31880</v>
    </nc>
  </rcc>
  <rcc rId="10029" sId="1">
    <nc r="J84">
      <v>92810</v>
    </nc>
  </rcc>
  <rfmt sheetId="1" sqref="C84:J84" start="0" length="2147483647">
    <dxf>
      <font>
        <color rgb="FFFF0000"/>
      </font>
    </dxf>
  </rfmt>
  <rrc rId="10030" sId="1" ref="A86:XFD86" action="insertRow">
    <undo index="8" exp="area" ref3D="1" dr="$A$250:$XFD$251" dn="Z_3A56BBDD_68CD_4AEA_B9E4_12391459D4C4_.wvu.Rows" sId="1"/>
    <undo index="6" exp="area" ref3D="1" dr="$A$231:$XFD$233" dn="Z_3A56BBDD_68CD_4AEA_B9E4_12391459D4C4_.wvu.Rows" sId="1"/>
    <undo index="4" exp="area" ref3D="1" dr="$A$138:$XFD$138" dn="Z_3A56BBDD_68CD_4AEA_B9E4_12391459D4C4_.wvu.Rows" sId="1"/>
    <undo index="2" exp="area" ref3D="1" dr="$A$135:$XFD$135" dn="Z_3A56BBDD_68CD_4AEA_B9E4_12391459D4C4_.wvu.Rows" sId="1"/>
    <undo index="1" exp="area" ref3D="1" dr="$A$109:$XFD$109" dn="Z_3A56BBDD_68CD_4AEA_B9E4_12391459D4C4_.wvu.Rows" sId="1"/>
  </rrc>
  <rfmt sheetId="1" sqref="B86" start="0" length="0">
    <dxf>
      <font>
        <color theme="4" tint="-0.249977111117893"/>
        <name val="Times New Roman"/>
        <scheme val="none"/>
      </font>
    </dxf>
  </rfmt>
  <rcc rId="10031" sId="1" odxf="1" dxf="1">
    <nc r="C86">
      <f>SUM(D86,G86,H86:M86)</f>
    </nc>
    <odxf>
      <font>
        <name val="Times New Roman"/>
        <scheme val="none"/>
      </font>
    </odxf>
    <ndxf>
      <font>
        <color theme="4" tint="-0.249977111117893"/>
        <name val="Times New Roman"/>
        <scheme val="none"/>
      </font>
    </ndxf>
  </rcc>
  <rcc rId="10032" sId="1" odxf="1" dxf="1">
    <nc r="D86">
      <f>SUM(E86:F86)</f>
    </nc>
    <odxf>
      <font>
        <name val="Times New Roman"/>
        <scheme val="none"/>
      </font>
    </odxf>
    <ndxf>
      <font>
        <color theme="4" tint="-0.249977111117893"/>
        <name val="Times New Roman"/>
        <scheme val="none"/>
      </font>
    </ndxf>
  </rcc>
  <rfmt sheetId="1" sqref="E86" start="0" length="0">
    <dxf>
      <font>
        <color theme="4" tint="-0.249977111117893"/>
        <name val="Times New Roman"/>
        <scheme val="none"/>
      </font>
    </dxf>
  </rfmt>
  <rfmt sheetId="1" sqref="F86" start="0" length="0">
    <dxf>
      <font>
        <color theme="4" tint="-0.249977111117893"/>
        <name val="Times New Roman"/>
        <scheme val="none"/>
      </font>
    </dxf>
  </rfmt>
  <rfmt sheetId="1" sqref="G86" start="0" length="0">
    <dxf>
      <font>
        <color theme="4" tint="-0.249977111117893"/>
        <name val="Times New Roman"/>
        <scheme val="none"/>
      </font>
    </dxf>
  </rfmt>
  <rfmt sheetId="1" sqref="H86" start="0" length="0">
    <dxf>
      <font>
        <color theme="4" tint="-0.249977111117893"/>
        <name val="Times New Roman"/>
        <scheme val="none"/>
      </font>
    </dxf>
  </rfmt>
  <rcc rId="10033" sId="1">
    <nc r="B86" t="inlineStr">
      <is>
        <t>Dabas resursu nodoklis Tērvete</t>
      </is>
    </nc>
  </rcc>
  <rfmt sheetId="1" sqref="B86:G86" start="0" length="2147483647">
    <dxf>
      <font>
        <color rgb="FFFF0000"/>
      </font>
    </dxf>
  </rfmt>
  <rcc rId="10034" sId="1">
    <nc r="J86">
      <v>1000</v>
    </nc>
  </rcc>
  <rfmt sheetId="1" sqref="J86" start="0" length="2147483647">
    <dxf>
      <font>
        <color rgb="FFFF0000"/>
      </font>
    </dxf>
  </rfmt>
</revisions>
</file>

<file path=xl/revisions/revisionLog2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35" sId="1">
    <oc r="D81">
      <f>SUM(D82:D87)</f>
    </oc>
    <nc r="D81">
      <f>SUM(D82:D87)</f>
    </nc>
  </rcc>
  <rcc rId="10036" sId="1">
    <oc r="E81">
      <f>SUM(E82:E87)</f>
    </oc>
    <nc r="E81">
      <f>SUM(E82:E87)</f>
    </nc>
  </rcc>
  <rcc rId="10037" sId="1">
    <oc r="F81">
      <f>SUM(F82:F87)</f>
    </oc>
    <nc r="F81">
      <f>SUM(F82:F87)</f>
    </nc>
  </rcc>
  <rcc rId="10038" sId="1">
    <oc r="G81">
      <f>SUM(G82:G87)</f>
    </oc>
    <nc r="G81">
      <f>SUM(G82:G87)</f>
    </nc>
  </rcc>
  <rcc rId="10039" sId="1">
    <oc r="H81">
      <f>SUM(H82:H87)</f>
    </oc>
    <nc r="H81">
      <f>SUM(H82:H87)</f>
    </nc>
  </rcc>
  <rcc rId="10040" sId="1">
    <oc r="I81">
      <f>SUM(I82:I87)</f>
    </oc>
    <nc r="I81">
      <f>SUM(I82:I87)</f>
    </nc>
  </rcc>
  <rcc rId="10041" sId="1">
    <oc r="J81">
      <f>SUM(J82:J87)</f>
    </oc>
    <nc r="J81">
      <f>SUM(J82:J87)</f>
    </nc>
  </rcc>
  <rcc rId="10042" sId="1">
    <oc r="K81">
      <f>SUM(K82:K87)</f>
    </oc>
    <nc r="K81">
      <f>SUM(K82:K87)</f>
    </nc>
  </rcc>
  <rcc rId="10043" sId="1">
    <oc r="L81">
      <f>SUM(L82:L87)</f>
    </oc>
    <nc r="L81">
      <f>SUM(L82:L87)</f>
    </nc>
  </rcc>
  <rcc rId="10044" sId="1">
    <oc r="M81">
      <f>SUM(M82:M87)</f>
    </oc>
    <nc r="M81">
      <f>SUM(M82:M87)</f>
    </nc>
  </rcc>
  <rrc rId="10045" sId="1" ref="A106:XFD106" action="insertRow">
    <undo index="8" exp="area" ref3D="1" dr="$A$251:$XFD$252" dn="Z_3A56BBDD_68CD_4AEA_B9E4_12391459D4C4_.wvu.Rows" sId="1"/>
    <undo index="6" exp="area" ref3D="1" dr="$A$232:$XFD$234" dn="Z_3A56BBDD_68CD_4AEA_B9E4_12391459D4C4_.wvu.Rows" sId="1"/>
    <undo index="4" exp="area" ref3D="1" dr="$A$139:$XFD$139" dn="Z_3A56BBDD_68CD_4AEA_B9E4_12391459D4C4_.wvu.Rows" sId="1"/>
    <undo index="2" exp="area" ref3D="1" dr="$A$136:$XFD$136" dn="Z_3A56BBDD_68CD_4AEA_B9E4_12391459D4C4_.wvu.Rows" sId="1"/>
    <undo index="1" exp="area" ref3D="1" dr="$A$110:$XFD$110" dn="Z_3A56BBDD_68CD_4AEA_B9E4_12391459D4C4_.wvu.Rows" sId="1"/>
  </rrc>
  <rcc rId="10046" sId="1">
    <nc r="B106" t="inlineStr">
      <is>
        <t>Ukri</t>
      </is>
    </nc>
  </rcc>
  <rcc rId="10047" sId="1">
    <nc r="C106">
      <f>SUM(D106,G106,H106:M106)</f>
    </nc>
  </rcc>
  <rcc rId="10048" sId="1">
    <nc r="D106">
      <f>SUM(E106:F106)</f>
    </nc>
  </rcc>
  <rcc rId="10049" sId="1">
    <nc r="E106">
      <v>14792</v>
    </nc>
  </rcc>
  <rcc rId="10050" sId="1">
    <nc r="F106">
      <v>3489</v>
    </nc>
  </rcc>
  <rcc rId="10051" sId="1">
    <nc r="G106">
      <v>41779</v>
    </nc>
  </rcc>
  <rcc rId="10052" sId="1">
    <nc r="K106">
      <v>2100</v>
    </nc>
  </rcc>
  <rcc rId="10053" sId="1">
    <oc r="B107" t="inlineStr">
      <is>
        <t>Ukri</t>
      </is>
    </oc>
    <nc r="B107"/>
  </rcc>
  <rcc rId="10054" sId="1">
    <oc r="E107">
      <v>14792</v>
    </oc>
    <nc r="E107"/>
  </rcc>
  <rcc rId="10055" sId="1">
    <oc r="F107">
      <v>3489</v>
    </oc>
    <nc r="F107"/>
  </rcc>
  <rcc rId="10056" sId="1">
    <oc r="G107">
      <v>41779</v>
    </oc>
    <nc r="G107"/>
  </rcc>
  <rcc rId="10057" sId="1">
    <oc r="K107">
      <v>2100</v>
    </oc>
    <nc r="K107"/>
  </rcc>
  <rrc rId="10058" sId="1" ref="A107:XFD107" action="insertRow">
    <undo index="8" exp="area" ref3D="1" dr="$A$252:$XFD$253" dn="Z_3A56BBDD_68CD_4AEA_B9E4_12391459D4C4_.wvu.Rows" sId="1"/>
    <undo index="6" exp="area" ref3D="1" dr="$A$233:$XFD$235" dn="Z_3A56BBDD_68CD_4AEA_B9E4_12391459D4C4_.wvu.Rows" sId="1"/>
    <undo index="4" exp="area" ref3D="1" dr="$A$140:$XFD$140" dn="Z_3A56BBDD_68CD_4AEA_B9E4_12391459D4C4_.wvu.Rows" sId="1"/>
    <undo index="2" exp="area" ref3D="1" dr="$A$137:$XFD$137" dn="Z_3A56BBDD_68CD_4AEA_B9E4_12391459D4C4_.wvu.Rows" sId="1"/>
    <undo index="1" exp="area" ref3D="1" dr="$A$111:$XFD$111" dn="Z_3A56BBDD_68CD_4AEA_B9E4_12391459D4C4_.wvu.Rows" sId="1"/>
  </rrc>
  <rcc rId="10059" sId="1">
    <nc r="C107">
      <f>SUM(D107,G107,H107:M107)</f>
    </nc>
  </rcc>
  <rcc rId="10060" sId="1">
    <nc r="D107">
      <f>SUM(E107:F107)</f>
    </nc>
  </rcc>
  <rrc rId="10061" sId="1" ref="A108:XFD108" action="insertRow">
    <undo index="8" exp="area" ref3D="1" dr="$A$253:$XFD$254" dn="Z_3A56BBDD_68CD_4AEA_B9E4_12391459D4C4_.wvu.Rows" sId="1"/>
    <undo index="6" exp="area" ref3D="1" dr="$A$234:$XFD$236" dn="Z_3A56BBDD_68CD_4AEA_B9E4_12391459D4C4_.wvu.Rows" sId="1"/>
    <undo index="4" exp="area" ref3D="1" dr="$A$141:$XFD$141" dn="Z_3A56BBDD_68CD_4AEA_B9E4_12391459D4C4_.wvu.Rows" sId="1"/>
    <undo index="2" exp="area" ref3D="1" dr="$A$138:$XFD$138" dn="Z_3A56BBDD_68CD_4AEA_B9E4_12391459D4C4_.wvu.Rows" sId="1"/>
    <undo index="1" exp="area" ref3D="1" dr="$A$112:$XFD$112" dn="Z_3A56BBDD_68CD_4AEA_B9E4_12391459D4C4_.wvu.Rows" sId="1"/>
  </rrc>
  <rcc rId="10062" sId="1">
    <nc r="C108">
      <f>SUM(D108,G108,H108:M108)</f>
    </nc>
  </rcc>
  <rcc rId="10063" sId="1">
    <nc r="D108">
      <f>SUM(E108:F108)</f>
    </nc>
  </rcc>
  <rrc rId="10064" sId="1" ref="A108:XFD108" action="insertRow">
    <undo index="8" exp="area" ref3D="1" dr="$A$254:$XFD$255" dn="Z_3A56BBDD_68CD_4AEA_B9E4_12391459D4C4_.wvu.Rows" sId="1"/>
    <undo index="6" exp="area" ref3D="1" dr="$A$235:$XFD$237" dn="Z_3A56BBDD_68CD_4AEA_B9E4_12391459D4C4_.wvu.Rows" sId="1"/>
    <undo index="4" exp="area" ref3D="1" dr="$A$142:$XFD$142" dn="Z_3A56BBDD_68CD_4AEA_B9E4_12391459D4C4_.wvu.Rows" sId="1"/>
    <undo index="2" exp="area" ref3D="1" dr="$A$139:$XFD$139" dn="Z_3A56BBDD_68CD_4AEA_B9E4_12391459D4C4_.wvu.Rows" sId="1"/>
    <undo index="1" exp="area" ref3D="1" dr="$A$113:$XFD$113" dn="Z_3A56BBDD_68CD_4AEA_B9E4_12391459D4C4_.wvu.Rows" sId="1"/>
  </rrc>
  <rcc rId="10065" sId="1">
    <nc r="C108">
      <f>SUM(D108,G108,H108:M108)</f>
    </nc>
  </rcc>
  <rcc rId="10066" sId="1">
    <nc r="D108">
      <f>SUM(E108:F108)</f>
    </nc>
  </rcc>
  <rrc rId="10067" sId="1" ref="A108:XFD108" action="insertRow">
    <undo index="8" exp="area" ref3D="1" dr="$A$255:$XFD$256" dn="Z_3A56BBDD_68CD_4AEA_B9E4_12391459D4C4_.wvu.Rows" sId="1"/>
    <undo index="6" exp="area" ref3D="1" dr="$A$236:$XFD$238" dn="Z_3A56BBDD_68CD_4AEA_B9E4_12391459D4C4_.wvu.Rows" sId="1"/>
    <undo index="4" exp="area" ref3D="1" dr="$A$143:$XFD$143" dn="Z_3A56BBDD_68CD_4AEA_B9E4_12391459D4C4_.wvu.Rows" sId="1"/>
    <undo index="2" exp="area" ref3D="1" dr="$A$140:$XFD$140" dn="Z_3A56BBDD_68CD_4AEA_B9E4_12391459D4C4_.wvu.Rows" sId="1"/>
    <undo index="1" exp="area" ref3D="1" dr="$A$114:$XFD$114" dn="Z_3A56BBDD_68CD_4AEA_B9E4_12391459D4C4_.wvu.Rows" sId="1"/>
  </rrc>
  <rcc rId="10068" sId="1">
    <nc r="C108">
      <f>SUM(D108,G108,H108:M108)</f>
    </nc>
  </rcc>
  <rcc rId="10069" sId="1">
    <nc r="D108">
      <f>SUM(E108:F108)</f>
    </nc>
  </rcc>
  <rfmt sheetId="1" sqref="B107:M111" start="0" length="2147483647">
    <dxf>
      <font>
        <color rgb="FFFF0000"/>
      </font>
    </dxf>
  </rfmt>
  <rcc rId="10070" sId="1">
    <nc r="B107" t="inlineStr">
      <is>
        <t>Mājokļu apsaimniekošana</t>
      </is>
    </nc>
  </rcc>
  <rcc rId="10071" sId="1">
    <nc r="G107">
      <v>25010</v>
    </nc>
  </rcc>
</revisions>
</file>

<file path=xl/revisions/revisionLog2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72" sId="1">
    <nc r="B108" t="inlineStr">
      <is>
        <t>Transports Tērvete</t>
      </is>
    </nc>
  </rcc>
  <rcc rId="10073" sId="1">
    <oc r="B107" t="inlineStr">
      <is>
        <t>Mājokļu apsaimniekošana</t>
      </is>
    </oc>
    <nc r="B107" t="inlineStr">
      <is>
        <t>Mājokļu apsaimniekošana Tērvete</t>
      </is>
    </nc>
  </rcc>
  <rcc rId="10074" sId="1">
    <nc r="G108">
      <v>25610</v>
    </nc>
  </rcc>
  <rcc rId="10075" sId="1">
    <nc r="B109" t="inlineStr">
      <is>
        <t>Mājas Labrenči siltināšanas projekts</t>
      </is>
    </nc>
  </rcc>
  <rcc rId="10076" sId="1">
    <nc r="G109">
      <v>23000</v>
    </nc>
  </rcc>
  <rcc rId="10077" sId="1">
    <nc r="B110" t="inlineStr">
      <is>
        <t>Bukaišu katlu māja - internāts</t>
      </is>
    </nc>
  </rcc>
  <rcc rId="10078" sId="1">
    <nc r="E110">
      <v>1328</v>
    </nc>
  </rcc>
  <rcc rId="10079" sId="1">
    <nc r="F110">
      <v>460</v>
    </nc>
  </rcc>
  <rcc rId="10080" sId="1">
    <nc r="G110">
      <v>4410</v>
    </nc>
  </rcc>
  <rrc rId="10081" sId="1" ref="A111:XFD111" action="insertRow">
    <undo index="8" exp="area" ref3D="1" dr="$A$256:$XFD$257" dn="Z_3A56BBDD_68CD_4AEA_B9E4_12391459D4C4_.wvu.Rows" sId="1"/>
    <undo index="6" exp="area" ref3D="1" dr="$A$237:$XFD$239" dn="Z_3A56BBDD_68CD_4AEA_B9E4_12391459D4C4_.wvu.Rows" sId="1"/>
    <undo index="4" exp="area" ref3D="1" dr="$A$144:$XFD$144" dn="Z_3A56BBDD_68CD_4AEA_B9E4_12391459D4C4_.wvu.Rows" sId="1"/>
    <undo index="2" exp="area" ref3D="1" dr="$A$141:$XFD$141" dn="Z_3A56BBDD_68CD_4AEA_B9E4_12391459D4C4_.wvu.Rows" sId="1"/>
    <undo index="1" exp="area" ref3D="1" dr="$A$115:$XFD$115" dn="Z_3A56BBDD_68CD_4AEA_B9E4_12391459D4C4_.wvu.Rows" sId="1"/>
  </rrc>
  <rcc rId="10082" sId="1">
    <nc r="C111">
      <f>SUM(D111,G111,H111:M111)</f>
    </nc>
  </rcc>
  <rcc rId="10083" sId="1">
    <nc r="D111">
      <f>SUM(E111:F111)</f>
    </nc>
  </rcc>
  <rrc rId="10084" sId="1" ref="A111:XFD111" action="insertRow">
    <undo index="8" exp="area" ref3D="1" dr="$A$257:$XFD$258" dn="Z_3A56BBDD_68CD_4AEA_B9E4_12391459D4C4_.wvu.Rows" sId="1"/>
    <undo index="6" exp="area" ref3D="1" dr="$A$238:$XFD$240" dn="Z_3A56BBDD_68CD_4AEA_B9E4_12391459D4C4_.wvu.Rows" sId="1"/>
    <undo index="4" exp="area" ref3D="1" dr="$A$145:$XFD$145" dn="Z_3A56BBDD_68CD_4AEA_B9E4_12391459D4C4_.wvu.Rows" sId="1"/>
    <undo index="2" exp="area" ref3D="1" dr="$A$142:$XFD$142" dn="Z_3A56BBDD_68CD_4AEA_B9E4_12391459D4C4_.wvu.Rows" sId="1"/>
    <undo index="1" exp="area" ref3D="1" dr="$A$116:$XFD$116" dn="Z_3A56BBDD_68CD_4AEA_B9E4_12391459D4C4_.wvu.Rows" sId="1"/>
  </rrc>
  <rcc rId="10085" sId="1">
    <nc r="C111">
      <f>SUM(D111,G111,H111:M111)</f>
    </nc>
  </rcc>
  <rcc rId="10086" sId="1">
    <nc r="D111">
      <f>SUM(E111:F111)</f>
    </nc>
  </rcc>
  <rcc rId="10087" sId="1">
    <nc r="B111" t="inlineStr">
      <is>
        <t>Labrenči katlu māja</t>
      </is>
    </nc>
  </rcc>
  <rcc rId="10088" sId="1">
    <nc r="G111">
      <v>14037</v>
    </nc>
  </rcc>
  <rcc rId="10089" sId="1">
    <nc r="B112" t="inlineStr">
      <is>
        <t>Sanatorijas 4 katlu māja</t>
      </is>
    </nc>
  </rcc>
  <rcc rId="10090" sId="1">
    <nc r="E112">
      <v>6706</v>
    </nc>
  </rcc>
  <rcc rId="10091" sId="1">
    <nc r="F112">
      <v>1853</v>
    </nc>
  </rcc>
  <rcc rId="10092" sId="1">
    <nc r="G112">
      <v>1500</v>
    </nc>
  </rcc>
  <rrc rId="10093" sId="1" ref="A113:XFD113" action="insertRow">
    <undo index="8" exp="area" ref3D="1" dr="$A$258:$XFD$259" dn="Z_3A56BBDD_68CD_4AEA_B9E4_12391459D4C4_.wvu.Rows" sId="1"/>
    <undo index="6" exp="area" ref3D="1" dr="$A$239:$XFD$241" dn="Z_3A56BBDD_68CD_4AEA_B9E4_12391459D4C4_.wvu.Rows" sId="1"/>
    <undo index="4" exp="area" ref3D="1" dr="$A$146:$XFD$146" dn="Z_3A56BBDD_68CD_4AEA_B9E4_12391459D4C4_.wvu.Rows" sId="1"/>
    <undo index="2" exp="area" ref3D="1" dr="$A$143:$XFD$143" dn="Z_3A56BBDD_68CD_4AEA_B9E4_12391459D4C4_.wvu.Rows" sId="1"/>
    <undo index="1" exp="area" ref3D="1" dr="$A$117:$XFD$117" dn="Z_3A56BBDD_68CD_4AEA_B9E4_12391459D4C4_.wvu.Rows" sId="1"/>
  </rrc>
  <rcc rId="10094" sId="1">
    <nc r="B113" t="inlineStr">
      <is>
        <t>Kroņauce katlu māja</t>
      </is>
    </nc>
  </rcc>
  <rcc rId="10095" sId="1">
    <nc r="G113">
      <v>62000</v>
    </nc>
  </rcc>
  <rcc rId="10096" sId="1">
    <nc r="B114" t="inlineStr">
      <is>
        <t>Labiekārtošana Tērvete</t>
      </is>
    </nc>
  </rcc>
  <rcc rId="10097" sId="1">
    <nc r="E114">
      <v>233150</v>
    </nc>
  </rcc>
  <rcc rId="10098" sId="1">
    <nc r="F114">
      <v>72440</v>
    </nc>
  </rcc>
  <rcc rId="10099" sId="1">
    <nc r="G114">
      <v>165290</v>
    </nc>
  </rcc>
  <rcc rId="10100" sId="1">
    <nc r="J114">
      <v>513282</v>
    </nc>
  </rcc>
</revisions>
</file>

<file path=xl/revisions/revisionLog2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1" sId="1">
    <oc r="C173">
      <v>13365</v>
    </oc>
    <nc r="C173">
      <v>13730</v>
    </nc>
  </rcc>
</revisions>
</file>

<file path=xl/revisions/revisionLog2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01" sId="1">
    <oc r="B116" t="inlineStr">
      <is>
        <t>Attīstības plānošanas nodaļa</t>
      </is>
    </oc>
    <nc r="B116" t="inlineStr">
      <is>
        <t>Attīstības plānošanas nodaļa Dobelē</t>
      </is>
    </nc>
  </rcc>
  <rcc rId="10102" sId="1">
    <oc r="D89">
      <f>SUM(D90:D114)</f>
    </oc>
    <nc r="D89">
      <f>SUM(D90:D114)</f>
    </nc>
  </rcc>
  <rcc rId="10103" sId="1">
    <oc r="E89">
      <f>SUM(E90:E114)</f>
    </oc>
    <nc r="E89">
      <f>SUM(E90:E114)</f>
    </nc>
  </rcc>
  <rcc rId="10104" sId="1">
    <oc r="F89">
      <f>SUM(F90:F114)</f>
    </oc>
    <nc r="F89">
      <f>SUM(F90:F114)</f>
    </nc>
  </rcc>
  <rcc rId="10105" sId="1">
    <oc r="G89">
      <f>SUM(G90:G114)</f>
    </oc>
    <nc r="G89">
      <f>SUM(G90:G114)</f>
    </nc>
  </rcc>
  <rcc rId="10106" sId="1">
    <oc r="H89">
      <f>SUM(H90:H114)</f>
    </oc>
    <nc r="H89">
      <f>SUM(H90:H114)</f>
    </nc>
  </rcc>
  <rcc rId="10107" sId="1">
    <oc r="I89">
      <f>SUM(I90:I114)</f>
    </oc>
    <nc r="I89">
      <f>SUM(I90:I114)</f>
    </nc>
  </rcc>
  <rcc rId="10108" sId="1">
    <oc r="J89">
      <f>SUM(J90:J114)</f>
    </oc>
    <nc r="J89">
      <f>SUM(J90:J114)</f>
    </nc>
  </rcc>
  <rcc rId="10109" sId="1">
    <oc r="K89">
      <f>SUM(K90:K114)</f>
    </oc>
    <nc r="K89">
      <f>SUM(K90:K114)</f>
    </nc>
  </rcc>
  <rcc rId="10110" sId="1" odxf="1" dxf="1">
    <oc r="L89">
      <f>SUM(L90:L114)</f>
    </oc>
    <nc r="L89">
      <f>SUM(L90:L114)</f>
    </nc>
    <odxf>
      <alignment horizontal="right" vertical="top" readingOrder="0"/>
    </odxf>
    <ndxf>
      <alignment horizontal="general" vertical="bottom" readingOrder="0"/>
    </ndxf>
  </rcc>
  <rcc rId="10111" sId="1">
    <oc r="M89">
      <f>SUM(M90:M114)</f>
    </oc>
    <nc r="M89">
      <f>SUM(M90:M114)</f>
    </nc>
  </rcc>
  <rrc rId="10112" sId="1" ref="A117:XFD117" action="insertRow">
    <undo index="8" exp="area" ref3D="1" dr="$A$259:$XFD$260" dn="Z_3A56BBDD_68CD_4AEA_B9E4_12391459D4C4_.wvu.Rows" sId="1"/>
    <undo index="6" exp="area" ref3D="1" dr="$A$240:$XFD$242" dn="Z_3A56BBDD_68CD_4AEA_B9E4_12391459D4C4_.wvu.Rows" sId="1"/>
    <undo index="4" exp="area" ref3D="1" dr="$A$147:$XFD$147" dn="Z_3A56BBDD_68CD_4AEA_B9E4_12391459D4C4_.wvu.Rows" sId="1"/>
    <undo index="2" exp="area" ref3D="1" dr="$A$144:$XFD$144" dn="Z_3A56BBDD_68CD_4AEA_B9E4_12391459D4C4_.wvu.Rows" sId="1"/>
    <undo index="1" exp="area" ref3D="1" dr="$A$118:$XFD$118" dn="Z_3A56BBDD_68CD_4AEA_B9E4_12391459D4C4_.wvu.Rows" sId="1"/>
  </rrc>
  <rcc rId="10113" sId="1">
    <nc r="C117">
      <f>SUM(D117,G117,H117:M117)</f>
    </nc>
  </rcc>
  <rcc rId="10114" sId="1">
    <nc r="D117">
      <f>SUM(E117:F117)</f>
    </nc>
  </rcc>
  <rcc rId="10115" sId="1">
    <nc r="B117" t="inlineStr">
      <is>
        <t>Attīstības plānošanas nodaļa Tērvete</t>
      </is>
    </nc>
  </rcc>
  <rfmt sheetId="1" sqref="A117:XFD117" start="0" length="2147483647">
    <dxf>
      <font>
        <color rgb="FFFF0000"/>
      </font>
    </dxf>
  </rfmt>
  <rcc rId="10116" sId="1">
    <nc r="E117">
      <v>56561</v>
    </nc>
  </rcc>
  <rcc rId="10117" sId="1">
    <nc r="F117">
      <v>16671</v>
    </nc>
  </rcc>
  <rcc rId="10118" sId="1">
    <nc r="G117">
      <v>9525</v>
    </nc>
  </rcc>
  <rcc rId="10119" sId="1">
    <nc r="J117">
      <v>4500</v>
    </nc>
  </rcc>
</revisions>
</file>

<file path=xl/revisions/revisionLog2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20" sId="1">
    <oc r="B125" t="inlineStr">
      <is>
        <t>Labrenču siltināšanas projekts</t>
      </is>
    </oc>
    <nc r="B125" t="inlineStr">
      <is>
        <t>Gājēju celiņš gar Bauska-Dobele projekts</t>
      </is>
    </nc>
  </rcc>
  <rcc rId="10121" sId="1">
    <nc r="J125">
      <v>4028</v>
    </nc>
  </rcc>
  <rfmt sheetId="1" sqref="C125:J125" start="0" length="2147483647">
    <dxf>
      <font>
        <color rgb="FFFF0000"/>
      </font>
    </dxf>
  </rfmt>
  <rcc rId="10122" sId="1">
    <oc r="B127" t="inlineStr">
      <is>
        <t>Kroņauces stadiona pārbūve</t>
      </is>
    </oc>
    <nc r="B127"/>
  </rcc>
  <rcc rId="10123" sId="1">
    <oc r="B126" t="inlineStr">
      <is>
        <t>Tērvetes pilsdrupas konservācija</t>
      </is>
    </oc>
    <nc r="B126" t="inlineStr">
      <is>
        <t>Tērvetes pilsdrupas konservācija projekts</t>
      </is>
    </nc>
  </rcc>
  <rcc rId="10124" sId="1">
    <nc r="E126">
      <v>1886</v>
    </nc>
  </rcc>
  <rcc rId="10125" sId="1">
    <nc r="F126">
      <v>454</v>
    </nc>
  </rcc>
  <rcc rId="10126" sId="1">
    <nc r="G126">
      <v>54579</v>
    </nc>
  </rcc>
  <rcc rId="10127" sId="1">
    <nc r="J126">
      <v>174288</v>
    </nc>
  </rcc>
  <rfmt sheetId="1" sqref="C125:K126" start="0" length="2147483647">
    <dxf>
      <font>
        <color rgb="FFFF0000"/>
      </font>
    </dxf>
  </rfmt>
  <rcc rId="10128" sId="1">
    <nc r="G130">
      <v>69422</v>
    </nc>
  </rcc>
  <rfmt sheetId="1" sqref="C130:H130" start="0" length="2147483647">
    <dxf>
      <font>
        <color rgb="FFFF0000"/>
      </font>
    </dxf>
  </rfmt>
  <rrc rId="10129" sId="1" ref="A134:XFD134" action="insertRow">
    <undo index="8" exp="area" ref3D="1" dr="$A$260:$XFD$261" dn="Z_3A56BBDD_68CD_4AEA_B9E4_12391459D4C4_.wvu.Rows" sId="1"/>
    <undo index="6" exp="area" ref3D="1" dr="$A$241:$XFD$243" dn="Z_3A56BBDD_68CD_4AEA_B9E4_12391459D4C4_.wvu.Rows" sId="1"/>
    <undo index="4" exp="area" ref3D="1" dr="$A$148:$XFD$148" dn="Z_3A56BBDD_68CD_4AEA_B9E4_12391459D4C4_.wvu.Rows" sId="1"/>
    <undo index="2" exp="area" ref3D="1" dr="$A$145:$XFD$145" dn="Z_3A56BBDD_68CD_4AEA_B9E4_12391459D4C4_.wvu.Rows" sId="1"/>
  </rrc>
  <rcc rId="10130" sId="1">
    <nc r="B134" t="inlineStr">
      <is>
        <t>Elektroenerģija ielu apgaismojumam</t>
      </is>
    </nc>
  </rcc>
  <rcc rId="10131" sId="1">
    <nc r="C134">
      <f>SUM(D134,G134,H134:M134)</f>
    </nc>
  </rcc>
  <rcc rId="10132" sId="1">
    <nc r="D134">
      <f>SUM(E134:F134)</f>
    </nc>
  </rcc>
  <rcc rId="10133" sId="1" odxf="1" dxf="1">
    <nc r="G134">
      <v>170000</v>
    </nc>
    <odxf/>
    <ndxf/>
  </rcc>
  <rfmt sheetId="1" sqref="H134" start="0" length="0">
    <dxf/>
  </rfmt>
  <rcc rId="10134" sId="1">
    <oc r="B135" t="inlineStr">
      <is>
        <t>Elektroenerģija ielu apgaismojumam</t>
      </is>
    </oc>
    <nc r="B135" t="inlineStr">
      <is>
        <t>Ielu apgaismojums Tērvete</t>
      </is>
    </nc>
  </rcc>
  <rcc rId="10135" sId="1">
    <oc r="G135">
      <v>170000</v>
    </oc>
    <nc r="G135">
      <v>33163</v>
    </nc>
  </rcc>
  <rcc rId="10136" sId="1">
    <nc r="J135">
      <v>188235</v>
    </nc>
  </rcc>
  <rfmt sheetId="1" sqref="B135:K135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37" sId="1">
    <oc r="C152">
      <f>C136+C131+C128+C115+C89</f>
    </oc>
    <nc r="C152">
      <f>C136+C131+C128+C115+C89</f>
    </nc>
  </rcc>
  <rcc rId="10138" sId="1">
    <oc r="D152">
      <f>D136+D131+D128+D115+D89</f>
    </oc>
    <nc r="D152">
      <f>D136+D131+D128+D115+D89</f>
    </nc>
  </rcc>
  <rcc rId="10139" sId="1">
    <oc r="E152">
      <f>E136+E131+E128+E115+E89</f>
    </oc>
    <nc r="E152">
      <f>E136+E131+E128+E115+E89</f>
    </nc>
  </rcc>
  <rcc rId="10140" sId="1">
    <oc r="F152">
      <f>F136+F131+F128+F115+F89</f>
    </oc>
    <nc r="F152">
      <f>F136+F131+F128+F115+F89</f>
    </nc>
  </rcc>
  <rcc rId="10141" sId="1">
    <oc r="G152">
      <f>G136+G131+G128+G115+G89</f>
    </oc>
    <nc r="G152">
      <f>G136+G131+G128+G115+G89</f>
    </nc>
  </rcc>
  <rcc rId="10142" sId="1">
    <oc r="H152">
      <f>H136+H131+H128+H115+H89</f>
    </oc>
    <nc r="H152">
      <f>H136+H131+H128+H115+H89</f>
    </nc>
  </rcc>
  <rcc rId="10143" sId="1">
    <oc r="I152">
      <f>I136+I131+I128+I115+I89</f>
    </oc>
    <nc r="I152">
      <f>I136+I131+I128+I115+I89</f>
    </nc>
  </rcc>
  <rcc rId="10144" sId="1">
    <oc r="J152">
      <f>J136+J131+J128+J115+J89</f>
    </oc>
    <nc r="J152">
      <f>J136+J131+J128+J115+J89</f>
    </nc>
  </rcc>
  <rcc rId="10145" sId="1">
    <oc r="K152">
      <f>K136+K131+K128+K115+K89</f>
    </oc>
    <nc r="K152">
      <f>K136+K131+K128+K115+K89</f>
    </nc>
  </rcc>
  <rcc rId="10146" sId="1" odxf="1" dxf="1">
    <oc r="L152">
      <f>L136+L131+L128+L115+L89</f>
    </oc>
    <nc r="L152">
      <f>L136+L131+L128+L115+L89</f>
    </nc>
    <odxf>
      <alignment horizontal="right" vertical="top" readingOrder="0"/>
    </odxf>
    <ndxf>
      <alignment horizontal="general" vertical="bottom" readingOrder="0"/>
    </ndxf>
  </rcc>
  <rcc rId="10147" sId="1">
    <oc r="M152">
      <f>M136+M131+M128+M115+M89</f>
    </oc>
    <nc r="M152">
      <f>M136+M131+M128+M115+M89</f>
    </nc>
  </rcc>
</revisions>
</file>

<file path=xl/revisions/revisionLog2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48" sId="1">
    <nc r="E167">
      <v>45859</v>
    </nc>
  </rcc>
  <rcc rId="10149" sId="1">
    <nc r="F167">
      <v>16409</v>
    </nc>
  </rcc>
  <rcc rId="10150" sId="1">
    <nc r="G167">
      <v>60550</v>
    </nc>
  </rcc>
  <rcc rId="10151" sId="1">
    <nc r="J167">
      <v>53373</v>
    </nc>
  </rcc>
  <rfmt sheetId="1" sqref="C167:K167" start="0" length="2147483647">
    <dxf>
      <font>
        <color rgb="FFFF0000"/>
      </font>
    </dxf>
  </rfmt>
  <rrc rId="10152" sId="1" ref="A168:XFD168" action="insertRow">
    <undo index="8" exp="area" ref3D="1" dr="$A$261:$XFD$262" dn="Z_3A56BBDD_68CD_4AEA_B9E4_12391459D4C4_.wvu.Rows" sId="1"/>
    <undo index="6" exp="area" ref3D="1" dr="$A$242:$XFD$244" dn="Z_3A56BBDD_68CD_4AEA_B9E4_12391459D4C4_.wvu.Rows" sId="1"/>
  </rrc>
  <rcc rId="10153" sId="1">
    <nc r="C168">
      <f>SUM(D168,G168,H168:M168)</f>
    </nc>
  </rcc>
  <rcc rId="10154" sId="1">
    <nc r="D168">
      <f>SUM(E168:F168)</f>
    </nc>
  </rcc>
  <rcc rId="10155" sId="1">
    <nc r="B168" t="inlineStr">
      <is>
        <t>Draudzīgā pašvaldība ģimenēm</t>
      </is>
    </nc>
  </rcc>
  <rcc rId="10156" sId="1">
    <nc r="J168">
      <v>15000</v>
    </nc>
  </rcc>
  <rfmt sheetId="1" sqref="C182:M185" start="0" length="2147483647">
    <dxf>
      <font>
        <color rgb="FFFF0000"/>
      </font>
    </dxf>
  </rfmt>
  <rcc rId="10157" sId="1">
    <nc r="E182">
      <v>9018</v>
    </nc>
  </rcc>
  <rcc rId="10158" sId="1">
    <nc r="F182">
      <v>2658</v>
    </nc>
  </rcc>
  <rcc rId="10159" sId="1">
    <nc r="G182">
      <v>2665</v>
    </nc>
  </rcc>
  <rcc rId="10160" sId="1">
    <nc r="J182">
      <v>1300</v>
    </nc>
  </rcc>
</revisions>
</file>

<file path=xl/revisions/revisionLog2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61" sId="1">
    <nc r="E183">
      <v>9018</v>
    </nc>
  </rcc>
  <rcc rId="10162" sId="1">
    <nc r="F183">
      <v>2658</v>
    </nc>
  </rcc>
  <rcc rId="10163" sId="1">
    <nc r="G183">
      <v>3245</v>
    </nc>
  </rcc>
  <rcc rId="10164" sId="1">
    <nc r="J183">
      <v>1300</v>
    </nc>
  </rcc>
  <rcc rId="10165" sId="1">
    <nc r="E184">
      <v>9018</v>
    </nc>
  </rcc>
  <rcc rId="10166" sId="1">
    <nc r="F184">
      <v>2658</v>
    </nc>
  </rcc>
  <rcc rId="10167" sId="1">
    <nc r="G184">
      <v>4550</v>
    </nc>
  </rcc>
  <rcc rId="10168" sId="1">
    <nc r="J184">
      <v>1300</v>
    </nc>
  </rcc>
  <rcc rId="10169" sId="1">
    <nc r="E185">
      <v>9091</v>
    </nc>
  </rcc>
  <rcc rId="10170" sId="1">
    <nc r="F185">
      <v>2658</v>
    </nc>
  </rcc>
  <rcc rId="10171" sId="1">
    <nc r="G185">
      <v>2010</v>
    </nc>
  </rcc>
  <rcc rId="10172" sId="1">
    <nc r="J185">
      <v>1800</v>
    </nc>
  </rcc>
  <rcc rId="10173" sId="1">
    <oc r="C170">
      <f>SUM(C171:C186)</f>
    </oc>
    <nc r="C170">
      <f>SUM(C171:C186)</f>
    </nc>
  </rcc>
  <rcc rId="10174" sId="1">
    <oc r="D170">
      <f>SUM(D171:D186)</f>
    </oc>
    <nc r="D170">
      <f>SUM(D171:D186)</f>
    </nc>
  </rcc>
  <rcc rId="10175" sId="1">
    <oc r="E170">
      <f>SUM(E171:E186)</f>
    </oc>
    <nc r="E170">
      <f>SUM(E171:E186)</f>
    </nc>
  </rcc>
  <rcc rId="10176" sId="1">
    <oc r="F170">
      <f>SUM(F171:F186)</f>
    </oc>
    <nc r="F170">
      <f>SUM(F171:F186)</f>
    </nc>
  </rcc>
  <rcc rId="10177" sId="1">
    <oc r="G170">
      <f>SUM(G171:G186)</f>
    </oc>
    <nc r="G170">
      <f>SUM(G171:G186)</f>
    </nc>
  </rcc>
  <rcc rId="10178" sId="1">
    <oc r="H170">
      <f>SUM(H171:H186)</f>
    </oc>
    <nc r="H170">
      <f>SUM(H171:H186)</f>
    </nc>
  </rcc>
  <rcc rId="10179" sId="1">
    <oc r="I170">
      <f>SUM(I171:I186)</f>
    </oc>
    <nc r="I170">
      <f>SUM(I171:I186)</f>
    </nc>
  </rcc>
  <rcc rId="10180" sId="1">
    <oc r="J170">
      <f>SUM(J171:J186)</f>
    </oc>
    <nc r="J170">
      <f>SUM(J171:J186)</f>
    </nc>
  </rcc>
  <rcc rId="10181" sId="1">
    <oc r="K170">
      <f>SUM(K171:K186)</f>
    </oc>
    <nc r="K170">
      <f>SUM(K171:K186)</f>
    </nc>
  </rcc>
  <rcc rId="10182" sId="1" odxf="1" dxf="1">
    <oc r="L170">
      <f>SUM(L171:L186)</f>
    </oc>
    <nc r="L170">
      <f>SUM(L171:L186)</f>
    </nc>
    <odxf>
      <alignment horizontal="right" vertical="top" readingOrder="0"/>
    </odxf>
    <ndxf>
      <alignment horizontal="general" vertical="bottom" readingOrder="0"/>
    </ndxf>
  </rcc>
  <rcc rId="10183" sId="1">
    <oc r="M170">
      <f>SUM(M171:M186)</f>
    </oc>
    <nc r="M170">
      <f>SUM(M171:M186)</f>
    </nc>
  </rcc>
  <rfmt sheetId="1" sqref="C196:M197" start="0" length="2147483647">
    <dxf>
      <font>
        <color rgb="FFFF0000"/>
      </font>
    </dxf>
  </rfmt>
  <rcc rId="10184" sId="1">
    <nc r="E196">
      <v>58978</v>
    </nc>
  </rcc>
  <rcc rId="10185" sId="1">
    <nc r="F196">
      <v>17025</v>
    </nc>
  </rcc>
  <rcc rId="10186" sId="1">
    <nc r="G196">
      <v>66445</v>
    </nc>
  </rcc>
  <rcc rId="10187" sId="1">
    <nc r="J196">
      <v>9870</v>
    </nc>
  </rcc>
  <rcc rId="10188" sId="1">
    <nc r="E197">
      <v>16812</v>
    </nc>
  </rcc>
  <rcc rId="10189" sId="1">
    <nc r="F197">
      <v>4583</v>
    </nc>
  </rcc>
  <rcc rId="10190" sId="1">
    <nc r="G197">
      <v>6745</v>
    </nc>
  </rcc>
  <rrc rId="10191" sId="1" ref="A198:XFD198" action="insertRow">
    <undo index="8" exp="area" ref3D="1" dr="$A$262:$XFD$263" dn="Z_3A56BBDD_68CD_4AEA_B9E4_12391459D4C4_.wvu.Rows" sId="1"/>
    <undo index="6" exp="area" ref3D="1" dr="$A$243:$XFD$245" dn="Z_3A56BBDD_68CD_4AEA_B9E4_12391459D4C4_.wvu.Rows" sId="1"/>
  </rrc>
  <rcc rId="10192" sId="1">
    <nc r="C198">
      <f>SUM(D198,G198,H198:M198)</f>
    </nc>
  </rcc>
  <rcc rId="10193" sId="1">
    <nc r="D198">
      <f>SUM(E198:F198)</f>
    </nc>
  </rcc>
  <rcc rId="10194" sId="1">
    <nc r="E198">
      <v>1546</v>
    </nc>
  </rcc>
  <rcc rId="10195" sId="1">
    <nc r="F198">
      <v>460</v>
    </nc>
  </rcc>
  <rcc rId="10196" sId="1">
    <nc r="B198" t="inlineStr">
      <is>
        <t>Pašdarbības kolektīvi Tērvete</t>
      </is>
    </nc>
  </rcc>
</revisions>
</file>

<file path=xl/revisions/revisionLog2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197" sId="1" ref="A202:XFD202" action="insertRow">
    <undo index="8" exp="area" ref3D="1" dr="$A$263:$XFD$264" dn="Z_3A56BBDD_68CD_4AEA_B9E4_12391459D4C4_.wvu.Rows" sId="1"/>
    <undo index="6" exp="area" ref3D="1" dr="$A$244:$XFD$246" dn="Z_3A56BBDD_68CD_4AEA_B9E4_12391459D4C4_.wvu.Rows" sId="1"/>
  </rrc>
  <rcc rId="10198" sId="1">
    <nc r="B202" t="inlineStr">
      <is>
        <t>Kapellas uzturēšana</t>
      </is>
    </nc>
  </rcc>
  <rcc rId="10199" sId="1">
    <nc r="C202">
      <f>SUM(D202,G202,H202:M202)</f>
    </nc>
  </rcc>
  <rcc rId="10200" sId="1">
    <nc r="D202">
      <f>SUM(E202:F202)</f>
    </nc>
  </rcc>
  <rcc rId="10201" sId="1">
    <nc r="E202">
      <v>32530</v>
    </nc>
  </rcc>
  <rcc rId="10202" sId="1">
    <nc r="F202">
      <v>7674</v>
    </nc>
  </rcc>
  <rcc rId="10203" sId="1">
    <nc r="G202">
      <v>134550</v>
    </nc>
  </rcc>
  <rcc rId="10204" sId="1">
    <nc r="J202">
      <v>79754</v>
    </nc>
  </rcc>
  <rcc rId="10205" sId="1">
    <oc r="E203">
      <v>32530</v>
    </oc>
    <nc r="E203"/>
  </rcc>
  <rcc rId="10206" sId="1">
    <oc r="F203">
      <v>7674</v>
    </oc>
    <nc r="F203"/>
  </rcc>
  <rcc rId="10207" sId="1">
    <oc r="G203">
      <v>134550</v>
    </oc>
    <nc r="G203"/>
  </rcc>
  <rcc rId="10208" sId="1">
    <oc r="J203">
      <v>79754</v>
    </oc>
    <nc r="J203"/>
  </rcc>
  <rrc rId="10209" sId="1" ref="A203:XFD203" action="insertRow">
    <undo index="8" exp="area" ref3D="1" dr="$A$264:$XFD$265" dn="Z_3A56BBDD_68CD_4AEA_B9E4_12391459D4C4_.wvu.Rows" sId="1"/>
    <undo index="6" exp="area" ref3D="1" dr="$A$245:$XFD$247" dn="Z_3A56BBDD_68CD_4AEA_B9E4_12391459D4C4_.wvu.Rows" sId="1"/>
  </rrc>
  <rcc rId="10210" sId="1">
    <nc r="C203">
      <f>SUM(D203,G203,H203:M203)</f>
    </nc>
  </rcc>
  <rcc rId="10211" sId="1">
    <nc r="D203">
      <f>SUM(E203:F203)</f>
    </nc>
  </rcc>
  <rcc rId="10212" sId="1">
    <nc r="B203" t="inlineStr">
      <is>
        <t>Autobuss kultūra Tērvete</t>
      </is>
    </nc>
  </rcc>
  <rfmt sheetId="1" sqref="B203" start="0" length="2147483647">
    <dxf>
      <font>
        <color rgb="FFFF0000"/>
      </font>
    </dxf>
  </rfmt>
  <rcc rId="10213" sId="1">
    <nc r="E203">
      <v>17447</v>
    </nc>
  </rcc>
  <rcc rId="10214" sId="1">
    <nc r="F203">
      <v>4273</v>
    </nc>
  </rcc>
  <rcc rId="10215" sId="1">
    <nc r="G203">
      <v>7460</v>
    </nc>
  </rcc>
  <rfmt sheetId="1" sqref="C203:I203" start="0" length="2147483647">
    <dxf>
      <font>
        <color rgb="FFFF0000"/>
      </font>
    </dxf>
  </rfmt>
  <rcc rId="10216" sId="1">
    <oc r="B204" t="inlineStr">
      <is>
        <t>Kapellas uzturēšana</t>
      </is>
    </oc>
    <nc r="B204" t="inlineStr">
      <is>
        <t>Finansējums biedribām Tērvete</t>
      </is>
    </nc>
  </rcc>
  <rfmt sheetId="1" sqref="B204" start="0" length="2147483647">
    <dxf>
      <font>
        <color rgb="FFFF0000"/>
      </font>
    </dxf>
  </rfmt>
  <rcc rId="10217" sId="1">
    <nc r="H204">
      <v>5694</v>
    </nc>
  </rcc>
  <rfmt sheetId="1" sqref="C204:I204" start="0" length="2147483647">
    <dxf>
      <font>
        <color rgb="FFFF0000"/>
      </font>
    </dxf>
  </rfmt>
  <rrc rId="10218" sId="1" ref="A209:XFD209" action="insertRow">
    <undo index="8" exp="area" ref3D="1" dr="$A$265:$XFD$266" dn="Z_3A56BBDD_68CD_4AEA_B9E4_12391459D4C4_.wvu.Rows" sId="1"/>
    <undo index="6" exp="area" ref3D="1" dr="$A$246:$XFD$248" dn="Z_3A56BBDD_68CD_4AEA_B9E4_12391459D4C4_.wvu.Rows" sId="1"/>
  </rrc>
  <rcc rId="10219" sId="1">
    <nc r="A209" t="inlineStr">
      <is>
        <t>08.600</t>
      </is>
    </nc>
  </rcc>
  <rcc rId="10220" sId="1">
    <nc r="C209">
      <f>SUM(D209,G209,H209:M209)</f>
    </nc>
  </rcc>
  <rcc rId="10221" sId="1">
    <nc r="D209">
      <f>SUM(E209:F209)</f>
    </nc>
  </rcc>
  <rcc rId="10222" sId="1">
    <nc r="B209" t="inlineStr">
      <is>
        <t>Kroņauce stadiona pārbūve</t>
      </is>
    </nc>
  </rcc>
  <rfmt sheetId="1" sqref="B209" start="0" length="2147483647">
    <dxf>
      <font>
        <color rgb="FFFF0000"/>
      </font>
    </dxf>
  </rfmt>
  <rfmt sheetId="1" sqref="C209:K209" start="0" length="2147483647">
    <dxf>
      <font>
        <color rgb="FFFF0000"/>
      </font>
    </dxf>
  </rfmt>
  <rcc rId="10223" sId="1">
    <nc r="G209">
      <v>13253</v>
    </nc>
  </rcc>
  <rcc rId="10224" sId="1">
    <nc r="J209">
      <v>67640</v>
    </nc>
  </rcc>
  <rcc rId="10225" sId="1">
    <oc r="C212">
      <f>C162+C170+C187+C200+C205+C206+C207+C208+C210+C211</f>
    </oc>
    <nc r="C212">
      <f>C162+C170+C187+C200+C205+C206+C207+C208+C209+C210+C211</f>
    </nc>
  </rcc>
  <rcc rId="10226" sId="1">
    <oc r="D212">
      <f>D162+D170+D187+D200+D205+D206+D207+D208+D210+D211</f>
    </oc>
    <nc r="D212">
      <f>D162+D170+D187+D200+D205+D206+D207+D208+D209+D210+D211</f>
    </nc>
  </rcc>
  <rcc rId="10227" sId="1">
    <oc r="E212">
      <f>E162+E170+E187+E200+E205+E206+E207+E208+E210+E211</f>
    </oc>
    <nc r="E212">
      <f>E162+E170+E187+E200+E205+E206+E207+E208+E209+E210+E211</f>
    </nc>
  </rcc>
  <rcc rId="10228" sId="1">
    <oc r="F212">
      <f>F162+F170+F187+F200+F205+F206+F207+F208+F210+F211</f>
    </oc>
    <nc r="F212">
      <f>F162+F170+F187+F200+F205+F206+F207+F208+F209+F210+F211</f>
    </nc>
  </rcc>
  <rcc rId="10229" sId="1">
    <oc r="G212">
      <f>G162+G170+G187+G200+G205+G206+G207+G208+G210+G211</f>
    </oc>
    <nc r="G212">
      <f>G162+G170+G187+G200+G205+G206+G207+G208+G209+G210+G211</f>
    </nc>
  </rcc>
  <rcc rId="10230" sId="1">
    <oc r="H212">
      <f>H162+H170+H187+H200+H205+H206+H207+H208+H210+H211</f>
    </oc>
    <nc r="H212">
      <f>H162+H170+H187+H200+H205+H206+H207+H208+H209+H210+H211</f>
    </nc>
  </rcc>
  <rcc rId="10231" sId="1">
    <oc r="I212">
      <f>I162+I170+I187+I200+I205+I206+I207+I208+I210+I211</f>
    </oc>
    <nc r="I212">
      <f>I162+I170+I187+I200+I205+I206+I207+I208+I209+I210+I211</f>
    </nc>
  </rcc>
  <rcc rId="10232" sId="1">
    <oc r="J212">
      <f>J162+J170+J187+J200+J205+J206+J207+J208+J210+J211</f>
    </oc>
    <nc r="J212">
      <f>J162+J170+J187+J200+J205+J206+J207+J208+J209+J210+J211</f>
    </nc>
  </rcc>
  <rcc rId="10233" sId="1">
    <oc r="K212">
      <f>K162+K170+K187+K200+K205+K206+K207+K208+K210+K211</f>
    </oc>
    <nc r="K212">
      <f>K162+K170+K187+K200+K205+K206+K207+K208+K209+K210+K211</f>
    </nc>
  </rcc>
  <rcc rId="10234" sId="1">
    <oc r="L212">
      <f>L162+L170+L187+L200+L205+L206+L207+L208+L210+L211</f>
    </oc>
    <nc r="L212">
      <f>L162+L170+L187+L200+L205+L206+L207+L208+L209+L210+L211</f>
    </nc>
  </rcc>
  <rcc rId="10235" sId="1">
    <oc r="M212">
      <f>M162+M170+M187+M200+M205+M206+M207+M208+M210+M211</f>
    </oc>
    <nc r="M212">
      <f>M162+M170+M187+M200+M205+M206+M207+M208+M209+M210+M211</f>
    </nc>
  </rcc>
  <rcv guid="{CFE03FCF-A4D8-435A-8A9B-0544466F5A93}" action="delete"/>
  <rcv guid="{CFE03FCF-A4D8-435A-8A9B-0544466F5A93}" action="add"/>
</revisions>
</file>

<file path=xl/revisions/revisionLog2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222:M222" start="0" length="2147483647">
    <dxf>
      <font>
        <color rgb="FFFF0000"/>
      </font>
    </dxf>
  </rfmt>
  <rfmt sheetId="1" sqref="J221" start="0" length="2147483647">
    <dxf>
      <font>
        <color auto="1"/>
      </font>
    </dxf>
  </rfmt>
  <rcc rId="10236" sId="1">
    <nc r="E222">
      <v>179779</v>
    </nc>
  </rcc>
  <rcc rId="10237" sId="1">
    <nc r="F222">
      <v>46914</v>
    </nc>
  </rcc>
  <rcc rId="10238" sId="1">
    <nc r="G222">
      <v>62728</v>
    </nc>
  </rcc>
  <rcc rId="10239" sId="1">
    <nc r="J222">
      <v>11760</v>
    </nc>
  </rcc>
  <rcc rId="10240" sId="1">
    <oc r="B237" t="inlineStr">
      <is>
        <t>Brigaderes pamatskola</t>
      </is>
    </oc>
    <nc r="B237" t="inlineStr">
      <is>
        <t>A.Brigaderes pamatskola</t>
      </is>
    </nc>
  </rcc>
  <rfmt sheetId="1" sqref="C237:K237" start="0" length="2147483647">
    <dxf>
      <font>
        <color rgb="FFFF0000"/>
      </font>
    </dxf>
  </rfmt>
  <rcc rId="10241" sId="1">
    <nc r="E237">
      <v>227334</v>
    </nc>
  </rcc>
  <rcc rId="10242" sId="1">
    <nc r="F237">
      <v>57358</v>
    </nc>
  </rcc>
  <rcc rId="10243" sId="1">
    <nc r="G237">
      <v>70959</v>
    </nc>
  </rcc>
  <rcc rId="10244" sId="1">
    <nc r="J237">
      <v>8031</v>
    </nc>
  </rcc>
  <rfmt sheetId="1" sqref="C231:J231" start="0" length="2147483647">
    <dxf>
      <font>
        <color rgb="FFFF0000"/>
      </font>
    </dxf>
  </rfmt>
  <rcc rId="10245" sId="1">
    <nc r="E231">
      <v>327348</v>
    </nc>
  </rcc>
  <rcc rId="10246" sId="1">
    <nc r="F231">
      <v>84731</v>
    </nc>
  </rcc>
</revisions>
</file>

<file path=xl/revisions/revisionLog2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7" sId="1">
    <nc r="G231">
      <v>165893</v>
    </nc>
  </rcc>
  <rcc rId="10248" sId="1">
    <nc r="J231">
      <v>54384</v>
    </nc>
  </rcc>
</revisions>
</file>

<file path=xl/revisions/revisionLog2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9" sId="1">
    <nc r="B266" t="inlineStr">
      <is>
        <t>Skolas soma Tērvete</t>
      </is>
    </nc>
  </rcc>
  <rfmt sheetId="1" sqref="B266" start="0" length="2147483647">
    <dxf>
      <font>
        <color rgb="FFFF0000"/>
      </font>
    </dxf>
  </rfmt>
  <rcc rId="10250" sId="1">
    <nc r="G266">
      <v>1855</v>
    </nc>
  </rcc>
  <rfmt sheetId="1" sqref="C266:G266" start="0" length="2147483647">
    <dxf>
      <font>
        <color rgb="FFFF0000"/>
      </font>
    </dxf>
  </rfmt>
</revisions>
</file>

<file path=xl/revisions/revisionLog2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51" sId="1" ref="A246:XFD246" action="insertRow">
    <undo index="8" exp="area" ref3D="1" dr="$A$266:$XFD$267" dn="Z_3A56BBDD_68CD_4AEA_B9E4_12391459D4C4_.wvu.Rows" sId="1"/>
    <undo index="6" exp="area" ref3D="1" dr="$A$247:$XFD$249" dn="Z_3A56BBDD_68CD_4AEA_B9E4_12391459D4C4_.wvu.Rows" sId="1"/>
  </rrc>
  <rcc rId="10252" sId="1">
    <nc r="A246" t="inlineStr">
      <is>
        <t>09.600</t>
      </is>
    </nc>
  </rcc>
  <rcc rId="10253" sId="1">
    <nc r="C246">
      <f>SUM(D246,G246,H246:M246)</f>
    </nc>
  </rcc>
  <rcc rId="10254" sId="1">
    <nc r="D246">
      <f>SUM(E246:F246)</f>
    </nc>
  </rcc>
  <rcc rId="10255" sId="1">
    <nc r="B246" t="inlineStr">
      <is>
        <t>Izglītības vadība, skolēnu autobusi Tērvete</t>
      </is>
    </nc>
  </rcc>
  <rcc rId="10256" sId="1">
    <nc r="E246">
      <v>52036</v>
    </nc>
  </rcc>
  <rfmt sheetId="1" sqref="B246:K246" start="0" length="2147483647">
    <dxf>
      <font>
        <color rgb="FFFF0000"/>
      </font>
    </dxf>
  </rfmt>
  <rcc rId="10257" sId="1">
    <nc r="F246">
      <v>22083</v>
    </nc>
  </rcc>
  <rcc rId="10258" sId="1">
    <nc r="G246">
      <v>35960</v>
    </nc>
  </rcc>
  <rcc rId="10259" sId="1">
    <nc r="K246">
      <v>600</v>
    </nc>
  </rcc>
  <rcc rId="10260" sId="1">
    <nc r="L246">
      <v>5000</v>
    </nc>
  </rcc>
  <rfmt sheetId="1" sqref="L246" start="0" length="2147483647">
    <dxf>
      <font>
        <color rgb="FFFF0000"/>
      </font>
    </dxf>
  </rfmt>
  <rfmt sheetId="1" sqref="A255">
    <dxf>
      <numFmt numFmtId="30" formatCode="@"/>
    </dxf>
  </rfmt>
  <rcc rId="10261" sId="1" numFmtId="30">
    <oc r="A255" t="inlineStr">
      <is>
        <t>09.820</t>
      </is>
    </oc>
    <nc r="A255" t="inlineStr">
      <is>
        <t>9.810</t>
      </is>
    </nc>
  </rcc>
  <rfmt sheetId="1" sqref="A255:I255" start="0" length="2147483647">
    <dxf>
      <font>
        <color rgb="FFFF0000"/>
      </font>
    </dxf>
  </rfmt>
  <rcc rId="10262" sId="1">
    <oc r="B255" t="inlineStr">
      <is>
        <t>Dobeles sākumskolas pārbūve</t>
      </is>
    </oc>
    <nc r="B255" t="inlineStr">
      <is>
        <t>Savstarpējie norēķini izglītība Tērvete</t>
      </is>
    </nc>
  </rcc>
  <rcc rId="10263" sId="1">
    <nc r="L255">
      <v>119000</v>
    </nc>
  </rcc>
  <rfmt sheetId="1" sqref="L255" start="0" length="2147483647">
    <dxf>
      <font>
        <color rgb="FFFF0000"/>
      </font>
    </dxf>
  </rfmt>
</revisions>
</file>

<file path=xl/revisions/revisionLog2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2" sId="1">
    <oc r="C174">
      <v>77383</v>
    </oc>
    <nc r="C174">
      <v>77581</v>
    </nc>
  </rcc>
</revisions>
</file>

<file path=xl/revisions/revisionLog2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64" sId="1" ref="A278:XFD278" action="insertRow"/>
  <rcc rId="10265" sId="1">
    <nc r="A278" t="inlineStr">
      <is>
        <t>10.400</t>
      </is>
    </nc>
  </rcc>
  <rcc rId="10266" sId="1">
    <nc r="C278">
      <f>SUM(D278,G278,H278:M278)</f>
    </nc>
  </rcc>
  <rcc rId="10267" sId="1">
    <nc r="D278">
      <f>SUM(E278:F278)</f>
    </nc>
  </rcc>
  <rcc rId="10268" sId="1">
    <nc r="B278" t="inlineStr">
      <is>
        <t>Bāriņtiesa Tērvete</t>
      </is>
    </nc>
  </rcc>
  <rfmt sheetId="1" sqref="B278" start="0" length="2147483647">
    <dxf>
      <font>
        <color rgb="FFFF0000"/>
      </font>
    </dxf>
  </rfmt>
  <rcc rId="10269" sId="1">
    <nc r="E278">
      <v>41401</v>
    </nc>
  </rcc>
  <rcc rId="10270" sId="1">
    <nc r="F278">
      <v>12203</v>
    </nc>
  </rcc>
  <rcc rId="10271" sId="1">
    <nc r="G278">
      <v>1470</v>
    </nc>
  </rcc>
  <rfmt sheetId="1" sqref="C278:G278" start="0" length="2147483647">
    <dxf>
      <font>
        <color rgb="FFFF0000"/>
      </font>
    </dxf>
  </rfmt>
</revisions>
</file>

<file path=xl/revisions/revisionLog2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72" sId="1" ref="A285:XFD285" action="insertRow"/>
  <rcc rId="10273" sId="1">
    <nc r="A285" t="inlineStr">
      <is>
        <t>10.910</t>
      </is>
    </nc>
  </rcc>
  <rcc rId="10274" sId="1">
    <nc r="C285">
      <f>SUM(D285,G285,H285:M285)</f>
    </nc>
  </rcc>
  <rcc rId="10275" sId="1">
    <nc r="D285">
      <f>SUM(E285:F285)</f>
    </nc>
  </rcc>
  <rfmt sheetId="1" sqref="A285:XFD285" start="0" length="2147483647">
    <dxf>
      <font>
        <color rgb="FFFF0000"/>
      </font>
    </dxf>
  </rfmt>
  <rcc rId="10276" sId="1">
    <nc r="B285" t="inlineStr">
      <is>
        <t>Soc.dienests Tērvete</t>
      </is>
    </nc>
  </rcc>
  <rcc rId="10277" sId="1">
    <nc r="E285">
      <v>81659</v>
    </nc>
  </rcc>
  <rcc rId="10278" sId="1">
    <nc r="F285">
      <v>23878</v>
    </nc>
  </rcc>
  <rcc rId="10279" sId="1">
    <nc r="G285">
      <v>19174</v>
    </nc>
  </rcc>
  <rcc rId="10280" sId="1">
    <nc r="K285">
      <v>74970</v>
    </nc>
  </rcc>
  <rcc rId="10281" sId="1">
    <nc r="L285">
      <v>13000</v>
    </nc>
  </rcc>
</revisions>
</file>

<file path=xl/revisions/revisionLog2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282" sId="1" ref="A308:XFD308" action="insertRow"/>
  <rfmt sheetId="1" sqref="B308" start="0" length="0">
    <dxf>
      <border outline="0">
        <bottom style="thin">
          <color indexed="64"/>
        </bottom>
      </border>
    </dxf>
  </rfmt>
  <rcc rId="10283" sId="1">
    <nc r="B308" t="inlineStr">
      <is>
        <t>Kredītu pamatsummas nomaksa Tērvete</t>
      </is>
    </nc>
  </rcc>
  <rfmt sheetId="1" sqref="B308:C308" start="0" length="2147483647">
    <dxf>
      <font>
        <color rgb="FFFF0000"/>
      </font>
    </dxf>
  </rfmt>
  <rcc rId="10284" sId="1">
    <nc r="C308">
      <v>-142400</v>
    </nc>
  </rcc>
  <rcc rId="10285" sId="1">
    <oc r="C305">
      <f>C306+C307+C309+C310+C311</f>
    </oc>
    <nc r="C305">
      <f>C306+C307+C308+C309+C310+C311</f>
    </nc>
  </rcc>
  <rcc rId="10286" sId="1">
    <oc r="C311">
      <v>-1000000</v>
    </oc>
    <nc r="C311">
      <v>-1293398</v>
    </nc>
  </rcc>
</revisions>
</file>

<file path=xl/revisions/revisionLog2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87" sId="1">
    <oc r="D50">
      <f>D49+D46+D15+D48+D47</f>
    </oc>
    <nc r="D50">
      <f>D49+D46+D15+D48+D47</f>
    </nc>
  </rcc>
  <rcc rId="10288" sId="1">
    <oc r="E50">
      <f>E49+E46+E15+E48+E47</f>
    </oc>
    <nc r="E50">
      <f>E49+E46+E15+E48+E47</f>
    </nc>
  </rcc>
  <rcc rId="10289" sId="1">
    <oc r="F50">
      <f>F49+F46+F15+F48+F47</f>
    </oc>
    <nc r="F50">
      <f>F49+F46+F15+F48+F47</f>
    </nc>
  </rcc>
  <rcc rId="10290" sId="1">
    <oc r="G50">
      <f>G49+G46+G15+G48+G47</f>
    </oc>
    <nc r="G50">
      <f>G49+G46+G15+G48+G47</f>
    </nc>
  </rcc>
  <rcc rId="10291" sId="1">
    <oc r="H50">
      <f>H49+H46+H15+H48+H47</f>
    </oc>
    <nc r="H50">
      <f>H49+H46+H15+H48+H47</f>
    </nc>
  </rcc>
  <rcc rId="10292" sId="1">
    <oc r="I50">
      <f>I49+I46+I15+I48+I47</f>
    </oc>
    <nc r="I50">
      <f>I49+I46+I15+I48+I47</f>
    </nc>
  </rcc>
  <rcc rId="10293" sId="1">
    <oc r="J50">
      <f>J49+J46+J15+J48+J47</f>
    </oc>
    <nc r="J50">
      <f>J49+J46+J15+J48+J47</f>
    </nc>
  </rcc>
  <rcc rId="10294" sId="1">
    <oc r="K50">
      <f>K49+K46+K15+K48+K47</f>
    </oc>
    <nc r="K50">
      <f>K49+K46+K15+K48+K47</f>
    </nc>
  </rcc>
  <rcc rId="10295" sId="1">
    <oc r="L50">
      <f>L49+L46+L15+L48+L47</f>
    </oc>
    <nc r="L50">
      <f>L49+L46+L15+L48+L47</f>
    </nc>
  </rcc>
  <rcc rId="10296" sId="1">
    <oc r="M50">
      <f>M49+M46+M15+M48+M47</f>
    </oc>
    <nc r="M50">
      <f>M49+M46+M15+M48+M47</f>
    </nc>
  </rcc>
  <rcc rId="10297" sId="1">
    <oc r="D61">
      <f>SUM(D51,D52,D55,D56,D59,D60,D54,D53)</f>
    </oc>
    <nc r="D61">
      <f>SUM(D51,D52,D55,D56,D59,D60,D54,D53)</f>
    </nc>
  </rcc>
  <rcc rId="10298" sId="1">
    <oc r="E61">
      <f>SUM(E51,E52,E55,E56,E59,E60,E54,E53)</f>
    </oc>
    <nc r="E61">
      <f>SUM(E51,E52,E55,E56,E59,E60,E54,E53)</f>
    </nc>
  </rcc>
  <rcc rId="10299" sId="1">
    <oc r="F61">
      <f>SUM(F51,F52,F55,F56,F59,F60,F54,F53)</f>
    </oc>
    <nc r="F61">
      <f>SUM(F51,F52,F55,F56,F59,F60,F54,F53)</f>
    </nc>
  </rcc>
  <rcc rId="10300" sId="1">
    <oc r="G61">
      <f>SUM(G51,G52,G55,G56,G59,G60,G54,G53)</f>
    </oc>
    <nc r="G61">
      <f>SUM(G51,G52,G55,G56,G59,G60,G54,G53)</f>
    </nc>
  </rcc>
  <rcc rId="10301" sId="1">
    <oc r="H61">
      <f>SUM(H51,H52,H55,H56,H59,H60,H54,H53)</f>
    </oc>
    <nc r="H61">
      <f>SUM(H51,H52,H55,H56,H59,H60,H54,H53)</f>
    </nc>
  </rcc>
  <rcc rId="10302" sId="1">
    <oc r="I61">
      <f>SUM(I51,I52,I55,I56,I59,I60,I54,I53)</f>
    </oc>
    <nc r="I61">
      <f>SUM(I51,I52,I55,I56,I59,I60,I54,I53)</f>
    </nc>
  </rcc>
  <rcc rId="10303" sId="1">
    <oc r="J61">
      <f>SUM(J51,J52,J55,J56,J59,J60,J54,J53)</f>
    </oc>
    <nc r="J61">
      <f>SUM(J51,J52,J55,J56,J59,J60,J54,J53)</f>
    </nc>
  </rcc>
  <rcc rId="10304" sId="1">
    <oc r="K61">
      <f>SUM(K51,K52,K55,K56,K59,K60,K54,K53)</f>
    </oc>
    <nc r="K61">
      <f>SUM(K51,K52,K55,K56,K59,K60,K54,K53)</f>
    </nc>
  </rcc>
  <rcc rId="10305" sId="1">
    <oc r="L61">
      <f>SUM(L51,L52,L55,L56,L59,L60,L54,L53)</f>
    </oc>
    <nc r="L61">
      <f>SUM(L51,L52,L55,L56,L59,L60,L54,L53)</f>
    </nc>
  </rcc>
  <rcc rId="10306" sId="1">
    <oc r="M61">
      <f>SUM(M51,M52,M55,M56,M59,M60,M54,M53)</f>
    </oc>
    <nc r="M61">
      <f>SUM(M51,M52,M55,M56,M59,M60,M54,M53)</f>
    </nc>
  </rcc>
  <rcc rId="10307" sId="1">
    <oc r="D77">
      <f>SUM(D62:D76)</f>
    </oc>
    <nc r="D77">
      <f>SUM(D62:D76)</f>
    </nc>
  </rcc>
  <rcc rId="10308" sId="1">
    <oc r="E77">
      <f>SUM(E62:E76)</f>
    </oc>
    <nc r="E77">
      <f>SUM(E62:E76)</f>
    </nc>
  </rcc>
  <rcc rId="10309" sId="1">
    <oc r="F77">
      <f>SUM(F62:F76)</f>
    </oc>
    <nc r="F77">
      <f>SUM(F62:F76)</f>
    </nc>
  </rcc>
  <rcc rId="10310" sId="1">
    <oc r="G77">
      <f>SUM(G62:G76)</f>
    </oc>
    <nc r="G77">
      <f>SUM(G62:G76)</f>
    </nc>
  </rcc>
  <rcc rId="10311" sId="1">
    <oc r="H77">
      <f>SUM(H62:H76)</f>
    </oc>
    <nc r="H77">
      <f>SUM(H62:H76)</f>
    </nc>
  </rcc>
  <rcc rId="10312" sId="1">
    <oc r="I77">
      <f>SUM(I62:I76)</f>
    </oc>
    <nc r="I77">
      <f>SUM(I62:I76)</f>
    </nc>
  </rcc>
  <rcc rId="10313" sId="1">
    <oc r="J77">
      <f>SUM(J62:J76)</f>
    </oc>
    <nc r="J77">
      <f>SUM(J62:J76)</f>
    </nc>
  </rcc>
  <rcc rId="10314" sId="1">
    <oc r="K77">
      <f>SUM(K62:K76)</f>
    </oc>
    <nc r="K77">
      <f>SUM(K62:K76)</f>
    </nc>
  </rcc>
  <rcc rId="10315" sId="1">
    <oc r="L77">
      <f>SUM(L62:L76)</f>
    </oc>
    <nc r="L77">
      <f>SUM(L62:L76)</f>
    </nc>
  </rcc>
  <rcc rId="10316" sId="1">
    <oc r="M77">
      <f>SUM(M62:M76)</f>
    </oc>
    <nc r="M77">
      <f>SUM(M62:M76)</f>
    </nc>
  </rcc>
  <rcc rId="10317" sId="1">
    <oc r="D78">
      <f>(D79+D80)</f>
    </oc>
    <nc r="D78">
      <f>(D79+D80)</f>
    </nc>
  </rcc>
  <rcc rId="10318" sId="1">
    <oc r="E78">
      <f>(E79+E80)</f>
    </oc>
    <nc r="E78">
      <f>(E79+E80)</f>
    </nc>
  </rcc>
  <rcc rId="10319" sId="1">
    <oc r="F78">
      <f>(F79+F80)</f>
    </oc>
    <nc r="F78">
      <f>(F79+F80)</f>
    </nc>
  </rcc>
  <rcc rId="10320" sId="1">
    <oc r="G78">
      <f>(G79+G80)</f>
    </oc>
    <nc r="G78">
      <f>(G79+G80)</f>
    </nc>
  </rcc>
  <rcc rId="10321" sId="1">
    <oc r="H78">
      <f>(H79+H80)</f>
    </oc>
    <nc r="H78">
      <f>(H79+H80)</f>
    </nc>
  </rcc>
  <rcc rId="10322" sId="1">
    <oc r="I78">
      <f>(I79+I80)</f>
    </oc>
    <nc r="I78">
      <f>(I79+I80)</f>
    </nc>
  </rcc>
  <rcc rId="10323" sId="1">
    <oc r="J78">
      <f>(J79+J80)</f>
    </oc>
    <nc r="J78">
      <f>(J79+J80)</f>
    </nc>
  </rcc>
  <rcc rId="10324" sId="1">
    <oc r="K78">
      <f>(K79+K80)</f>
    </oc>
    <nc r="K78">
      <f>(K79+K80)</f>
    </nc>
  </rcc>
  <rcc rId="10325" sId="1">
    <oc r="L78">
      <f>(L79+L80)</f>
    </oc>
    <nc r="L78">
      <f>(L79+L80)</f>
    </nc>
  </rcc>
  <rcc rId="10326" sId="1">
    <oc r="M78">
      <f>(M79+M80)</f>
    </oc>
    <nc r="M78">
      <f>(M79+M80)</f>
    </nc>
  </rcc>
  <rcc rId="10327" sId="1">
    <oc r="D81">
      <f>SUM(D82:D87)</f>
    </oc>
    <nc r="D81">
      <f>SUM(D82:D87)</f>
    </nc>
  </rcc>
  <rcc rId="10328" sId="1">
    <oc r="E81">
      <f>SUM(E82:E87)</f>
    </oc>
    <nc r="E81">
      <f>SUM(E82:E87)</f>
    </nc>
  </rcc>
  <rcc rId="10329" sId="1">
    <oc r="F81">
      <f>SUM(F82:F87)</f>
    </oc>
    <nc r="F81">
      <f>SUM(F82:F87)</f>
    </nc>
  </rcc>
  <rcc rId="10330" sId="1">
    <oc r="G81">
      <f>SUM(G82:G87)</f>
    </oc>
    <nc r="G81">
      <f>SUM(G82:G87)</f>
    </nc>
  </rcc>
  <rcc rId="10331" sId="1">
    <oc r="H81">
      <f>SUM(H82:H87)</f>
    </oc>
    <nc r="H81">
      <f>SUM(H82:H87)</f>
    </nc>
  </rcc>
  <rcc rId="10332" sId="1">
    <oc r="I81">
      <f>SUM(I82:I87)</f>
    </oc>
    <nc r="I81">
      <f>SUM(I82:I87)</f>
    </nc>
  </rcc>
  <rcc rId="10333" sId="1">
    <oc r="J81">
      <f>SUM(J82:J87)</f>
    </oc>
    <nc r="J81">
      <f>SUM(J82:J87)</f>
    </nc>
  </rcc>
  <rcc rId="10334" sId="1">
    <oc r="K81">
      <f>SUM(K82:K87)</f>
    </oc>
    <nc r="K81">
      <f>SUM(K82:K87)</f>
    </nc>
  </rcc>
  <rcc rId="10335" sId="1">
    <oc r="L81">
      <f>SUM(L82:L87)</f>
    </oc>
    <nc r="L81">
      <f>SUM(L82:L87)</f>
    </nc>
  </rcc>
  <rcc rId="10336" sId="1">
    <oc r="M81">
      <f>SUM(M82:M87)</f>
    </oc>
    <nc r="M81">
      <f>SUM(M82:M87)</f>
    </nc>
  </rcc>
  <rcc rId="10337" sId="1">
    <oc r="D88">
      <f>D81+D78</f>
    </oc>
    <nc r="D88">
      <f>D81+D78</f>
    </nc>
  </rcc>
  <rcc rId="10338" sId="1">
    <oc r="E88">
      <f>E81+E78</f>
    </oc>
    <nc r="E88">
      <f>E81+E78</f>
    </nc>
  </rcc>
  <rcc rId="10339" sId="1">
    <oc r="F88">
      <f>F81+F78</f>
    </oc>
    <nc r="F88">
      <f>F81+F78</f>
    </nc>
  </rcc>
  <rcc rId="10340" sId="1">
    <oc r="G88">
      <f>G81+G78</f>
    </oc>
    <nc r="G88">
      <f>G81+G78</f>
    </nc>
  </rcc>
  <rcc rId="10341" sId="1">
    <oc r="H88">
      <f>H81+H78</f>
    </oc>
    <nc r="H88">
      <f>H81+H78</f>
    </nc>
  </rcc>
  <rcc rId="10342" sId="1">
    <oc r="I88">
      <f>I81+I78</f>
    </oc>
    <nc r="I88">
      <f>I81+I78</f>
    </nc>
  </rcc>
  <rcc rId="10343" sId="1">
    <oc r="J88">
      <f>J81+J78</f>
    </oc>
    <nc r="J88">
      <f>J81+J78</f>
    </nc>
  </rcc>
  <rcc rId="10344" sId="1">
    <oc r="K88">
      <f>K81+K78</f>
    </oc>
    <nc r="K88">
      <f>K81+K78</f>
    </nc>
  </rcc>
  <rcc rId="10345" sId="1" odxf="1" dxf="1">
    <oc r="L88">
      <f>L81+L78</f>
    </oc>
    <nc r="L88">
      <f>L81+L78</f>
    </nc>
    <odxf>
      <alignment horizontal="right" vertical="top" readingOrder="0"/>
    </odxf>
    <ndxf>
      <alignment horizontal="general" vertical="bottom" readingOrder="0"/>
    </ndxf>
  </rcc>
  <rcc rId="10346" sId="1">
    <oc r="M88">
      <f>M81+M78</f>
    </oc>
    <nc r="M88">
      <f>M81+M78</f>
    </nc>
  </rcc>
  <rcc rId="10347" sId="1">
    <nc r="C113">
      <f>SUM(D113,G113,H113:M113)</f>
    </nc>
  </rcc>
  <rcc rId="10348" sId="1">
    <oc r="C89">
      <f>SUM(C90:C114)</f>
    </oc>
    <nc r="C89">
      <f>SUM(C90:C114)</f>
    </nc>
  </rcc>
</revisions>
</file>

<file path=xl/revisions/revisionLog2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349" sId="1" ref="A279:XFD279" action="insertRow"/>
  <rcc rId="10350" sId="1">
    <nc r="A279" t="inlineStr">
      <is>
        <t>10.400</t>
      </is>
    </nc>
  </rcc>
  <rcc rId="10351" sId="1">
    <nc r="C279">
      <f>SUM(D279,G279,H279:M279)</f>
    </nc>
  </rcc>
  <rcc rId="10352" sId="1">
    <nc r="D279">
      <f>SUM(E279:F279)</f>
    </nc>
  </rcc>
  <rcc rId="10353" sId="1">
    <nc r="B279" t="inlineStr">
      <is>
        <t>SAC Tērvete</t>
      </is>
    </nc>
  </rcc>
  <rcc rId="10354" sId="1">
    <nc r="E279">
      <v>752813</v>
    </nc>
  </rcc>
  <rcc rId="10355" sId="1">
    <nc r="F279">
      <v>2280000</v>
    </nc>
  </rcc>
  <rcc rId="10356" sId="1">
    <nc r="G279">
      <v>913086</v>
    </nc>
  </rcc>
  <rcc rId="10357" sId="1">
    <nc r="J279">
      <v>345000</v>
    </nc>
  </rcc>
  <rcc rId="10358" sId="1">
    <nc r="K279">
      <v>130000</v>
    </nc>
  </rcc>
  <rfmt sheetId="1" sqref="J279:K279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9" sId="1">
    <oc r="F279">
      <v>2280000</v>
    </oc>
    <nc r="F279">
      <v>228000</v>
    </nc>
  </rcc>
</revisions>
</file>

<file path=xl/revisions/revisionLog2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0" sId="1">
    <nc r="G36">
      <v>9224</v>
    </nc>
  </rcc>
  <rcv guid="{CFE03FCF-A4D8-435A-8A9B-0544466F5A93}" action="delete"/>
  <rcv guid="{CFE03FCF-A4D8-435A-8A9B-0544466F5A93}" action="add"/>
</revisions>
</file>

<file path=xl/revisions/revisionLog2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3" sId="1">
    <oc r="C175">
      <v>299516</v>
    </oc>
    <nc r="C175">
      <v>317287</v>
    </nc>
  </rcc>
</revisions>
</file>

<file path=xl/revisions/revisionLog2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1" sId="1">
    <oc r="M4" t="inlineStr">
      <is>
        <t>Dobeles novada domes 28.01.2021</t>
      </is>
    </oc>
    <nc r="M4" t="inlineStr">
      <is>
        <t>Dobeles novada domes 29.07.2021</t>
      </is>
    </nc>
  </rcc>
  <rcc rId="10362" sId="1">
    <oc r="M5" t="inlineStr">
      <is>
        <t>saistošajiem noteikumiem Nr.1</t>
      </is>
    </oc>
    <nc r="M5" t="inlineStr">
      <is>
        <t>saistošajiem noteikumiem Nr.x</t>
      </is>
    </nc>
  </rcc>
  <rcv guid="{3A56BBDD-68CD-4AEA-B9E4-12391459D4C4}" action="delete"/>
  <rdn rId="0" localSheetId="1" customView="1" name="Z_3A56BBDD_68CD_4AEA_B9E4_12391459D4C4_.wvu.Rows" hidden="1" oldHidden="1">
    <formula>Sheet1!$119:$119,Sheet1!$146:$146,Sheet1!$149:$149,Sheet1!$248:$250,Sheet1!$267:$268</formula>
    <oldFormula>Sheet1!$119:$119,Sheet1!$146:$146,Sheet1!$149:$149,Sheet1!$248:$250,Sheet1!$267:$268</oldFormula>
  </rdn>
  <rcv guid="{3A56BBDD-68CD-4AEA-B9E4-12391459D4C4}" action="add"/>
</revisions>
</file>

<file path=xl/revisions/revisionLog2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4" sId="1">
    <nc r="G312">
      <f>C305-C306</f>
    </nc>
  </rcc>
  <rcc rId="10365" sId="1">
    <nc r="J312">
      <f>'V:\Finanses\BUDZETS_2021\Budzets_07.2021_APVIENOTS\[1.pielikums_Pamatbudzeta_ienemumi _07_2021.xls]Sheet1'!$F$121-G312</f>
    </nc>
  </rcc>
</revisions>
</file>

<file path=xl/revisions/revisionLog2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6" sId="1">
    <oc r="C312">
      <v>-1293398</v>
    </oc>
    <nc r="C312">
      <v>-1435810</v>
    </nc>
  </rcc>
</revisions>
</file>

<file path=xl/revisions/revisionLog2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7" sId="1">
    <oc r="G312">
      <f>C305-C306</f>
    </oc>
    <nc r="G312"/>
  </rcc>
  <rcc rId="10368" sId="1">
    <oc r="J312">
      <f>'V:\Finanses\BUDZETS_2021\Budzets_07.2021_APVIENOTS\[1.pielikums_Pamatbudzeta_ienemumi _07_2021.xls]Sheet1'!$F$121-G312</f>
    </oc>
    <nc r="J312"/>
  </rcc>
  <rfmt sheetId="1" sqref="B308:C309" start="0" length="2147483647">
    <dxf>
      <font>
        <color auto="1"/>
      </font>
    </dxf>
  </rfmt>
  <rfmt sheetId="1" sqref="A1:R1048576" start="0" length="2147483647">
    <dxf>
      <font>
        <color auto="1"/>
      </font>
    </dxf>
  </rfmt>
  <rcv guid="{CFE03FCF-A4D8-435A-8A9B-0544466F5A93}" action="delete"/>
  <rcv guid="{CFE03FCF-A4D8-435A-8A9B-0544466F5A93}" action="add"/>
</revisions>
</file>

<file path=xl/revisions/revisionLog2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9" sId="1">
    <oc r="M5" t="inlineStr">
      <is>
        <t>saistošajiem noteikumiem Nr.x</t>
      </is>
    </oc>
    <nc r="M5" t="inlineStr">
      <is>
        <t>saistošajiem noteikumiem Nr.3</t>
      </is>
    </nc>
  </rcc>
  <rcv guid="{3A56BBDD-68CD-4AEA-B9E4-12391459D4C4}" action="delete"/>
  <rdn rId="0" localSheetId="1" customView="1" name="Z_3A56BBDD_68CD_4AEA_B9E4_12391459D4C4_.wvu.Rows" hidden="1" oldHidden="1">
    <formula>Sheet1!$119:$119,Sheet1!$146:$146,Sheet1!$149:$149,Sheet1!$248:$250,Sheet1!$267:$268</formula>
    <oldFormula>Sheet1!$119:$119,Sheet1!$146:$146,Sheet1!$149:$149,Sheet1!$248:$250,Sheet1!$267:$268</oldFormula>
  </rdn>
  <rcv guid="{3A56BBDD-68CD-4AEA-B9E4-12391459D4C4}" action="add"/>
</revisions>
</file>

<file path=xl/revisions/revisionLog2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4" sId="1">
    <oc r="C176">
      <v>6544</v>
    </oc>
    <nc r="C176">
      <v>15570</v>
    </nc>
  </rcc>
</revisions>
</file>

<file path=xl/revisions/revisionLog2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71" sId="1">
    <oc r="E16">
      <v>960733</v>
    </oc>
    <nc r="E16"/>
  </rcc>
  <rcc rId="10372" sId="1">
    <oc r="F16">
      <v>229637</v>
    </oc>
    <nc r="F16"/>
  </rcc>
  <rcc rId="10373" sId="1">
    <oc r="G16">
      <v>547758</v>
    </oc>
    <nc r="G16"/>
  </rcc>
  <rcc rId="10374" sId="1">
    <oc r="J16">
      <v>85560</v>
    </oc>
    <nc r="J16"/>
  </rcc>
  <rcc rId="10375" sId="1">
    <oc r="L16">
      <v>1000</v>
    </oc>
    <nc r="L16"/>
  </rcc>
  <rcc rId="10376" sId="1">
    <oc r="E17">
      <v>95000</v>
    </oc>
    <nc r="E17"/>
  </rcc>
  <rcc rId="10377" sId="1">
    <oc r="F17">
      <v>17693</v>
    </oc>
    <nc r="F17"/>
  </rcc>
  <rcc rId="10378" sId="1">
    <oc r="G17">
      <v>3480</v>
    </oc>
    <nc r="G17"/>
  </rcc>
  <rcc rId="10379" sId="1">
    <oc r="E18">
      <v>64802</v>
    </oc>
    <nc r="E18"/>
  </rcc>
  <rcc rId="10380" sId="1">
    <oc r="F18">
      <v>15287</v>
    </oc>
    <nc r="F18"/>
  </rcc>
  <rcc rId="10381" sId="1">
    <oc r="G18">
      <v>9700</v>
    </oc>
    <nc r="G18"/>
  </rcc>
  <rcc rId="10382" sId="1">
    <oc r="E19">
      <v>45637</v>
    </oc>
    <nc r="E19"/>
  </rcc>
  <rcc rId="10383" sId="1">
    <oc r="F19">
      <v>10766</v>
    </oc>
    <nc r="F19"/>
  </rcc>
  <rcc rId="10384" sId="1">
    <oc r="G19">
      <v>19090</v>
    </oc>
    <nc r="G19"/>
  </rcc>
  <rcc rId="10385" sId="1">
    <oc r="E20">
      <v>31235</v>
    </oc>
    <nc r="E20"/>
  </rcc>
  <rcc rId="10386" sId="1">
    <oc r="F20">
      <v>7369</v>
    </oc>
    <nc r="F20"/>
  </rcc>
  <rcc rId="10387" sId="1">
    <oc r="G20">
      <v>21675</v>
    </oc>
    <nc r="G20"/>
  </rcc>
  <rcc rId="10388" sId="1">
    <oc r="E21">
      <v>56977</v>
    </oc>
    <nc r="E21"/>
  </rcc>
  <rcc rId="10389" sId="1">
    <oc r="F21">
      <v>13441</v>
    </oc>
    <nc r="F21"/>
  </rcc>
  <rcc rId="10390" sId="1">
    <oc r="G21">
      <v>13055</v>
    </oc>
    <nc r="G21"/>
  </rcc>
  <rcc rId="10391" sId="1">
    <oc r="E22">
      <v>75285</v>
    </oc>
    <nc r="E22"/>
  </rcc>
  <rcc rId="10392" sId="1">
    <oc r="F22">
      <v>17760</v>
    </oc>
    <nc r="F22"/>
  </rcc>
  <rcc rId="10393" sId="1">
    <oc r="G22">
      <v>11265</v>
    </oc>
    <nc r="G22"/>
  </rcc>
  <rcc rId="10394" sId="1">
    <oc r="E23">
      <v>35809</v>
    </oc>
    <nc r="E23"/>
  </rcc>
  <rcc rId="10395" sId="1">
    <oc r="F23">
      <v>8447</v>
    </oc>
    <nc r="F23"/>
  </rcc>
  <rcc rId="10396" sId="1">
    <oc r="G23">
      <v>21305</v>
    </oc>
    <nc r="G23"/>
  </rcc>
  <rcc rId="10397" sId="1">
    <oc r="J23">
      <v>500</v>
    </oc>
    <nc r="J23"/>
  </rcc>
  <rcc rId="10398" sId="1">
    <oc r="E24">
      <v>60404</v>
    </oc>
    <nc r="E24"/>
  </rcc>
  <rcc rId="10399" sId="1">
    <oc r="F24">
      <v>14249</v>
    </oc>
    <nc r="F24"/>
  </rcc>
  <rcc rId="10400" sId="1">
    <oc r="G24">
      <v>34685</v>
    </oc>
    <nc r="G24"/>
  </rcc>
  <rcc rId="10401" sId="1">
    <oc r="E25">
      <v>52592</v>
    </oc>
    <nc r="E25"/>
  </rcc>
  <rcc rId="10402" sId="1">
    <oc r="F25">
      <v>12407</v>
    </oc>
    <nc r="F25"/>
  </rcc>
  <rcc rId="10403" sId="1">
    <oc r="G25">
      <v>9810</v>
    </oc>
    <nc r="G25"/>
  </rcc>
  <rcc rId="10404" sId="1">
    <oc r="E26">
      <v>60946</v>
    </oc>
    <nc r="E26"/>
  </rcc>
  <rcc rId="10405" sId="1">
    <oc r="F26">
      <v>14377</v>
    </oc>
    <nc r="F26"/>
  </rcc>
  <rcc rId="10406" sId="1">
    <oc r="G26">
      <v>28320</v>
    </oc>
    <nc r="G26"/>
  </rcc>
  <rcc rId="10407" sId="1">
    <oc r="E27">
      <v>30870</v>
    </oc>
    <nc r="E27"/>
  </rcc>
  <rcc rId="10408" sId="1">
    <oc r="F27">
      <v>7282</v>
    </oc>
    <nc r="F27"/>
  </rcc>
  <rcc rId="10409" sId="1">
    <oc r="G27">
      <v>24710</v>
    </oc>
    <nc r="G27"/>
  </rcc>
  <rcc rId="10410" sId="1">
    <oc r="E28">
      <v>32687</v>
    </oc>
    <nc r="E28"/>
  </rcc>
  <rcc rId="10411" sId="1">
    <oc r="F28">
      <v>7711</v>
    </oc>
    <nc r="F28"/>
  </rcc>
  <rcc rId="10412" sId="1">
    <oc r="G28">
      <v>13485</v>
    </oc>
    <nc r="G28"/>
  </rcc>
  <rcc rId="10413" sId="1">
    <oc r="E29">
      <v>0</v>
    </oc>
    <nc r="E29"/>
  </rcc>
  <rcc rId="10414" sId="1">
    <oc r="F29">
      <v>0</v>
    </oc>
    <nc r="F29"/>
  </rcc>
  <rcc rId="10415" sId="1">
    <oc r="G29">
      <v>69900</v>
    </oc>
    <nc r="G29"/>
  </rcc>
  <rcc rId="10416" sId="1">
    <oc r="E30">
      <v>39410</v>
    </oc>
    <nc r="E30"/>
  </rcc>
  <rcc rId="10417" sId="1">
    <oc r="F30">
      <v>9297</v>
    </oc>
    <nc r="F30"/>
  </rcc>
  <rcc rId="10418" sId="1">
    <oc r="G30">
      <v>7874</v>
    </oc>
    <nc r="G30"/>
  </rcc>
  <rcc rId="10419" sId="1">
    <oc r="L30">
      <v>22524</v>
    </oc>
    <nc r="L30"/>
  </rcc>
  <rcc rId="10420" sId="1">
    <oc r="E31">
      <v>190821</v>
    </oc>
    <nc r="E31"/>
  </rcc>
  <rcc rId="10421" sId="1">
    <oc r="F31">
      <v>58487</v>
    </oc>
    <nc r="F31"/>
  </rcc>
  <rcc rId="10422" sId="1">
    <oc r="G31">
      <v>69813</v>
    </oc>
    <nc r="G31"/>
  </rcc>
  <rcc rId="10423" sId="1">
    <oc r="J31">
      <v>3000</v>
    </oc>
    <nc r="J31"/>
  </rcc>
  <rcc rId="10424" sId="1">
    <oc r="L31">
      <v>1000</v>
    </oc>
    <nc r="L31"/>
  </rcc>
  <rcc rId="10425" sId="1">
    <oc r="E32">
      <v>4848</v>
    </oc>
    <nc r="E32"/>
  </rcc>
  <rcc rId="10426" sId="1">
    <oc r="F32">
      <v>1152</v>
    </oc>
    <nc r="F32"/>
  </rcc>
  <rcc rId="10427" sId="1">
    <oc r="G32">
      <v>1800</v>
    </oc>
    <nc r="G32"/>
  </rcc>
  <rcc rId="10428" sId="1">
    <oc r="L32">
      <v>640</v>
    </oc>
    <nc r="L32"/>
  </rcc>
  <rcc rId="10429" sId="1">
    <oc r="E33">
      <v>39365</v>
    </oc>
    <nc r="E33"/>
  </rcc>
  <rcc rId="10430" sId="1">
    <oc r="F33">
      <v>9591</v>
    </oc>
    <nc r="F33"/>
  </rcc>
  <rcc rId="10431" sId="1">
    <oc r="G33">
      <v>35285</v>
    </oc>
    <nc r="G33"/>
  </rcc>
  <rcc rId="10432" sId="1">
    <oc r="E34">
      <v>15221</v>
    </oc>
    <nc r="E34"/>
  </rcc>
  <rcc rId="10433" sId="1">
    <oc r="F34">
      <v>4435</v>
    </oc>
    <nc r="F34"/>
  </rcc>
  <rcc rId="10434" sId="1">
    <oc r="G34">
      <v>11248</v>
    </oc>
    <nc r="G34"/>
  </rcc>
  <rcc rId="10435" sId="1">
    <oc r="J34">
      <v>12000</v>
    </oc>
    <nc r="J34"/>
  </rcc>
  <rcc rId="10436" sId="1">
    <oc r="E35">
      <v>44463</v>
    </oc>
    <nc r="E35"/>
  </rcc>
  <rcc rId="10437" sId="1">
    <oc r="F35">
      <v>12416</v>
    </oc>
    <nc r="F35"/>
  </rcc>
  <rcc rId="10438" sId="1">
    <oc r="K35">
      <v>375</v>
    </oc>
    <nc r="K35"/>
  </rcc>
  <rcc rId="10439" sId="1">
    <oc r="E36">
      <v>24906</v>
    </oc>
    <nc r="E36"/>
  </rcc>
  <rcc rId="10440" sId="1">
    <oc r="F36">
      <v>7967</v>
    </oc>
    <nc r="F36"/>
  </rcc>
  <rcc rId="10441" sId="1">
    <oc r="G36">
      <v>9224</v>
    </oc>
    <nc r="G36"/>
  </rcc>
  <rcc rId="10442" sId="1">
    <oc r="J36">
      <v>6500</v>
    </oc>
    <nc r="J36"/>
  </rcc>
  <rcc rId="10443" sId="1">
    <oc r="E37">
      <v>574133</v>
    </oc>
    <nc r="E37"/>
  </rcc>
  <rcc rId="10444" sId="1">
    <oc r="F37">
      <v>160217</v>
    </oc>
    <nc r="F37"/>
  </rcc>
  <rcc rId="10445" sId="1">
    <oc r="G37">
      <v>417871</v>
    </oc>
    <nc r="G37"/>
  </rcc>
  <rcc rId="10446" sId="1">
    <oc r="J37">
      <v>7050</v>
    </oc>
    <nc r="J37"/>
  </rcc>
  <rcc rId="10447" sId="1">
    <oc r="K37">
      <v>11100</v>
    </oc>
    <nc r="K37"/>
  </rcc>
  <rcc rId="10448" sId="1">
    <oc r="L37">
      <v>11653</v>
    </oc>
    <nc r="L37"/>
  </rcc>
  <rcc rId="10449" sId="1">
    <oc r="E38">
      <v>4517</v>
    </oc>
    <nc r="E38"/>
  </rcc>
  <rcc rId="10450" sId="1">
    <oc r="F38">
      <v>1483</v>
    </oc>
    <nc r="F38"/>
  </rcc>
  <rcc rId="10451" sId="1">
    <oc r="G38">
      <v>900</v>
    </oc>
    <nc r="G38"/>
  </rcc>
  <rcc rId="10452" sId="1">
    <oc r="E39">
      <v>2198</v>
    </oc>
    <nc r="E39"/>
  </rcc>
  <rcc rId="10453" sId="1">
    <oc r="F39">
      <v>519</v>
    </oc>
    <nc r="F39"/>
  </rcc>
  <rcc rId="10454" sId="1">
    <oc r="G39">
      <v>26769</v>
    </oc>
    <nc r="G39"/>
  </rcc>
  <rcc rId="10455" sId="1">
    <oc r="E40">
      <v>11411</v>
    </oc>
    <nc r="E40"/>
  </rcc>
  <rcc rId="10456" sId="1">
    <oc r="F40">
      <v>2692</v>
    </oc>
    <nc r="F40"/>
  </rcc>
  <rcc rId="10457" sId="1">
    <oc r="G40">
      <v>9446</v>
    </oc>
    <nc r="G40"/>
  </rcc>
  <rcc rId="10458" sId="1">
    <oc r="E41">
      <v>19762</v>
    </oc>
    <nc r="E41"/>
  </rcc>
  <rcc rId="10459" sId="1">
    <oc r="F41">
      <v>4761</v>
    </oc>
    <nc r="F41"/>
  </rcc>
  <rcc rId="10460" sId="1">
    <oc r="G41">
      <v>1514</v>
    </oc>
    <nc r="G41"/>
  </rcc>
  <rcc rId="10461" sId="1">
    <oc r="E42">
      <v>36711</v>
    </oc>
    <nc r="E42"/>
  </rcc>
  <rcc rId="10462" sId="1">
    <oc r="F42">
      <v>8844</v>
    </oc>
    <nc r="F42"/>
  </rcc>
  <rcc rId="10463" sId="1">
    <oc r="G42">
      <v>4022</v>
    </oc>
    <nc r="G42"/>
  </rcc>
  <rcc rId="10464" sId="1">
    <oc r="E43">
      <v>42924</v>
    </oc>
    <nc r="E43"/>
  </rcc>
  <rcc rId="10465" sId="1">
    <oc r="F43">
      <v>10126</v>
    </oc>
    <nc r="F43"/>
  </rcc>
  <rcc rId="10466" sId="1">
    <oc r="G43">
      <v>36919</v>
    </oc>
    <nc r="G43"/>
  </rcc>
  <rcc rId="10467" sId="1">
    <oc r="J43">
      <v>1200</v>
    </oc>
    <nc r="J43"/>
  </rcc>
  <rcc rId="10468" sId="1">
    <oc r="L44">
      <v>135000</v>
    </oc>
    <nc r="L44"/>
  </rcc>
  <rcc rId="10469" sId="1">
    <oc r="G45">
      <v>20746</v>
    </oc>
    <nc r="G45"/>
  </rcc>
  <rcc rId="10470" sId="1">
    <oc r="G46">
      <v>65000</v>
    </oc>
    <nc r="G46"/>
  </rcc>
  <rcc rId="10471" sId="1">
    <oc r="I46">
      <v>5000</v>
    </oc>
    <nc r="I46"/>
  </rcc>
  <rcc rId="10472" sId="1">
    <oc r="G47">
      <v>5000</v>
    </oc>
    <nc r="G47"/>
  </rcc>
  <rcc rId="10473" sId="1">
    <oc r="G48">
      <v>1500</v>
    </oc>
    <nc r="G48"/>
  </rcc>
  <rcc rId="10474" sId="1">
    <oc r="G49">
      <v>250000</v>
    </oc>
    <nc r="G49"/>
  </rcc>
  <rcc rId="10475" sId="1">
    <oc r="E51">
      <v>235011</v>
    </oc>
    <nc r="E51"/>
  </rcc>
  <rcc rId="10476" sId="1">
    <oc r="F51">
      <v>60141</v>
    </oc>
    <nc r="F51"/>
  </rcc>
  <rcc rId="10477" sId="1">
    <oc r="G51">
      <v>50539</v>
    </oc>
    <nc r="G51"/>
  </rcc>
  <rcc rId="10478" sId="1">
    <oc r="J51">
      <v>2640</v>
    </oc>
    <nc r="J51"/>
  </rcc>
  <rcc rId="10479" sId="1">
    <oc r="E52">
      <v>70913</v>
    </oc>
    <nc r="E52"/>
  </rcc>
  <rcc rId="10480" sId="1">
    <oc r="F52">
      <v>21492</v>
    </oc>
    <nc r="F52"/>
  </rcc>
  <rcc rId="10481" sId="1">
    <oc r="G52">
      <v>17411</v>
    </oc>
    <nc r="G52"/>
  </rcc>
  <rcc rId="10482" sId="1">
    <oc r="J52">
      <v>406</v>
    </oc>
    <nc r="J52"/>
  </rcc>
  <rcc rId="10483" sId="1">
    <oc r="E53">
      <v>26266</v>
    </oc>
    <nc r="E53"/>
  </rcc>
  <rcc rId="10484" sId="1">
    <oc r="F53">
      <v>8997</v>
    </oc>
    <nc r="F53"/>
  </rcc>
  <rcc rId="10485" sId="1">
    <oc r="G53">
      <v>25201</v>
    </oc>
    <nc r="G53"/>
  </rcc>
  <rcc rId="10486" sId="1">
    <oc r="J53">
      <v>1500</v>
    </oc>
    <nc r="J53"/>
  </rcc>
  <rcc rId="10487" sId="1">
    <oc r="G54">
      <v>8000</v>
    </oc>
    <nc r="G54"/>
  </rcc>
  <rcc rId="10488" sId="1">
    <oc r="E55">
      <v>6000</v>
    </oc>
    <nc r="E55"/>
  </rcc>
  <rcc rId="10489" sId="1">
    <oc r="F55">
      <v>1415</v>
    </oc>
    <nc r="F55"/>
  </rcc>
  <rcc rId="10490" sId="1">
    <oc r="G55">
      <v>27009</v>
    </oc>
    <nc r="G55"/>
  </rcc>
  <rcc rId="10491" sId="1">
    <oc r="J55">
      <v>112000</v>
    </oc>
    <nc r="J55"/>
  </rcc>
  <rcc rId="10492" sId="1">
    <oc r="G57">
      <v>32926</v>
    </oc>
    <nc r="G57"/>
  </rcc>
  <rcc rId="10493" sId="1">
    <oc r="E58">
      <v>9672</v>
    </oc>
    <nc r="E58"/>
  </rcc>
  <rcc rId="10494" sId="1">
    <oc r="F58">
      <v>2692</v>
    </oc>
    <nc r="F58"/>
  </rcc>
  <rcc rId="10495" sId="1">
    <oc r="G58">
      <v>10795</v>
    </oc>
    <nc r="G58"/>
  </rcc>
  <rcc rId="10496" sId="1">
    <oc r="E59">
      <v>122069</v>
    </oc>
    <nc r="E59"/>
  </rcc>
  <rcc rId="10497" sId="1">
    <oc r="F59">
      <v>29096</v>
    </oc>
    <nc r="F59"/>
  </rcc>
  <rcc rId="10498" sId="1">
    <oc r="G59">
      <v>14025</v>
    </oc>
    <nc r="G59"/>
  </rcc>
  <rcc rId="10499" sId="1">
    <oc r="E60">
      <v>66857</v>
    </oc>
    <nc r="E60"/>
  </rcc>
  <rcc rId="10500" sId="1">
    <oc r="F60">
      <v>21395</v>
    </oc>
    <nc r="F60"/>
  </rcc>
  <rcc rId="10501" sId="1">
    <oc r="G60">
      <v>13435</v>
    </oc>
    <nc r="G60"/>
  </rcc>
  <rcc rId="10502" sId="1">
    <oc r="J60">
      <v>950</v>
    </oc>
    <nc r="J60"/>
  </rcc>
  <rcc rId="10503" sId="1">
    <oc r="E62">
      <v>77679</v>
    </oc>
    <nc r="E62"/>
  </rcc>
  <rcc rId="10504" sId="1">
    <oc r="F62">
      <v>18324</v>
    </oc>
    <nc r="F62"/>
  </rcc>
  <rcc rId="10505" sId="1">
    <oc r="G62">
      <v>48850</v>
    </oc>
    <nc r="G62"/>
  </rcc>
  <rcc rId="10506" sId="1">
    <oc r="J62">
      <v>15000</v>
    </oc>
    <nc r="J62"/>
  </rcc>
  <rcc rId="10507" sId="1">
    <oc r="E63">
      <v>1800</v>
    </oc>
    <nc r="E63"/>
  </rcc>
  <rcc rId="10508" sId="1">
    <oc r="F63">
      <v>434</v>
    </oc>
    <nc r="F63"/>
  </rcc>
  <rcc rId="10509" sId="1">
    <oc r="G63">
      <v>2000</v>
    </oc>
    <nc r="G63"/>
  </rcc>
  <rcc rId="10510" sId="1">
    <oc r="K63">
      <v>50400</v>
    </oc>
    <nc r="K63"/>
  </rcc>
  <rcc rId="10511" sId="1">
    <oc r="E64">
      <v>900</v>
    </oc>
    <nc r="E64"/>
  </rcc>
  <rcc rId="10512" sId="1">
    <oc r="F64">
      <v>216</v>
    </oc>
    <nc r="F64"/>
  </rcc>
  <rcc rId="10513" sId="1">
    <oc r="K64">
      <v>7200</v>
    </oc>
    <nc r="K64"/>
  </rcc>
  <rcc rId="10514" sId="1">
    <oc r="E65">
      <v>89777</v>
    </oc>
    <nc r="E65"/>
  </rcc>
  <rcc rId="10515" sId="1">
    <oc r="F65">
      <v>21421</v>
    </oc>
    <nc r="F65"/>
  </rcc>
  <rcc rId="10516" sId="1">
    <oc r="G65">
      <v>23</v>
    </oc>
    <nc r="G65"/>
  </rcc>
  <rcc rId="10517" sId="1">
    <oc r="J65">
      <v>0</v>
    </oc>
    <nc r="J65"/>
  </rcc>
  <rcc rId="10518" sId="1">
    <oc r="E66">
      <v>10811</v>
    </oc>
    <nc r="E66"/>
  </rcc>
  <rcc rId="10519" sId="1">
    <oc r="F66">
      <v>3187</v>
    </oc>
    <nc r="F66"/>
  </rcc>
  <rcc rId="10520" sId="1">
    <oc r="G66">
      <v>900</v>
    </oc>
    <nc r="G66"/>
  </rcc>
  <rcc rId="10521" sId="1">
    <oc r="J66">
      <v>0</v>
    </oc>
    <nc r="J66"/>
  </rcc>
  <rcc rId="10522" sId="1">
    <oc r="J67">
      <v>71000</v>
    </oc>
    <nc r="J67"/>
  </rcc>
  <rcc rId="10523" sId="1">
    <oc r="J68">
      <v>422830</v>
    </oc>
    <nc r="J68"/>
  </rcc>
  <rcc rId="10524" sId="1">
    <oc r="J69">
      <v>79464</v>
    </oc>
    <nc r="J69"/>
  </rcc>
  <rcc rId="10525" sId="1">
    <oc r="G70">
      <v>702178</v>
    </oc>
    <nc r="G70"/>
  </rcc>
  <rcc rId="10526" sId="1">
    <oc r="J70">
      <v>50000</v>
    </oc>
    <nc r="J70"/>
  </rcc>
  <rcc rId="10527" sId="1">
    <oc r="G71">
      <v>191585</v>
    </oc>
    <nc r="G71"/>
  </rcc>
  <rcc rId="10528" sId="1">
    <oc r="J72">
      <v>146800</v>
    </oc>
    <nc r="J72"/>
  </rcc>
  <rcc rId="10529" sId="1">
    <oc r="J74">
      <v>208055</v>
    </oc>
    <nc r="J74"/>
  </rcc>
  <rcc rId="10530" sId="1">
    <oc r="E75">
      <v>24406</v>
    </oc>
    <nc r="E75"/>
  </rcc>
  <rcc rId="10531" sId="1">
    <oc r="F75">
      <v>5757</v>
    </oc>
    <nc r="F75"/>
  </rcc>
  <rcc rId="10532" sId="1">
    <oc r="G75">
      <v>23338</v>
    </oc>
    <nc r="G75"/>
  </rcc>
  <rcc rId="10533" sId="1">
    <oc r="G76">
      <v>13000</v>
    </oc>
    <nc r="G76"/>
  </rcc>
  <rcc rId="10534" sId="1">
    <oc r="H79">
      <v>68685</v>
    </oc>
    <nc r="H79"/>
  </rcc>
  <rcc rId="10535" sId="1">
    <oc r="G80">
      <v>6200</v>
    </oc>
    <nc r="G80"/>
  </rcc>
  <rcc rId="10536" sId="1">
    <oc r="J82">
      <v>7500</v>
    </oc>
    <nc r="J82"/>
  </rcc>
  <rcc rId="10537" sId="1">
    <oc r="G83">
      <v>3000</v>
    </oc>
    <nc r="G83"/>
  </rcc>
  <rcc rId="10538" sId="1">
    <oc r="J83">
      <v>18000</v>
    </oc>
    <nc r="J83"/>
  </rcc>
  <rcc rId="10539" sId="1">
    <oc r="G84">
      <v>31880</v>
    </oc>
    <nc r="G84"/>
  </rcc>
  <rcc rId="10540" sId="1">
    <oc r="J84">
      <v>92810</v>
    </oc>
    <nc r="J84"/>
  </rcc>
  <rcc rId="10541" sId="1">
    <oc r="G85">
      <v>20000</v>
    </oc>
    <nc r="G85"/>
  </rcc>
  <rcc rId="10542" sId="1">
    <oc r="J86">
      <v>1000</v>
    </oc>
    <nc r="J86"/>
  </rcc>
  <rcc rId="10543" sId="1">
    <oc r="G87">
      <v>23000</v>
    </oc>
    <nc r="G87"/>
  </rcc>
  <rcc rId="10544" sId="1">
    <oc r="G90">
      <v>17810</v>
    </oc>
    <nc r="G90"/>
  </rcc>
  <rcc rId="10545" sId="1">
    <oc r="J90">
      <v>4920</v>
    </oc>
    <nc r="J90"/>
  </rcc>
  <rcc rId="10546" sId="1">
    <oc r="G91">
      <v>6820</v>
    </oc>
    <nc r="G91"/>
  </rcc>
  <rcc rId="10547" sId="1">
    <oc r="J91">
      <v>920</v>
    </oc>
    <nc r="J91"/>
  </rcc>
  <rcc rId="10548" sId="1">
    <oc r="G92">
      <v>19535</v>
    </oc>
    <nc r="G92"/>
  </rcc>
  <rcc rId="10549" sId="1">
    <oc r="J92">
      <v>8000</v>
    </oc>
    <nc r="J92"/>
  </rcc>
  <rcc rId="10550" sId="1">
    <oc r="G93">
      <v>8245</v>
    </oc>
    <nc r="G93"/>
  </rcc>
  <rcc rId="10551" sId="1">
    <oc r="J93">
      <v>300</v>
    </oc>
    <nc r="J93"/>
  </rcc>
  <rcc rId="10552" sId="1">
    <oc r="G94">
      <v>38223</v>
    </oc>
    <nc r="G94"/>
  </rcc>
  <rcc rId="10553" sId="1">
    <oc r="J94">
      <v>1179</v>
    </oc>
    <nc r="J94"/>
  </rcc>
  <rcc rId="10554" sId="1">
    <oc r="G95">
      <v>19690</v>
    </oc>
    <nc r="G95"/>
  </rcc>
  <rcc rId="10555" sId="1">
    <oc r="J95">
      <v>700</v>
    </oc>
    <nc r="J95"/>
  </rcc>
  <rcc rId="10556" sId="1">
    <oc r="G96">
      <v>12355</v>
    </oc>
    <nc r="G96"/>
  </rcc>
  <rcc rId="10557" sId="1">
    <oc r="J96">
      <v>6800</v>
    </oc>
    <nc r="J96"/>
  </rcc>
  <rcc rId="10558" sId="1">
    <oc r="G97">
      <v>21020</v>
    </oc>
    <nc r="G97"/>
  </rcc>
  <rcc rId="10559" sId="1">
    <oc r="J97">
      <v>2150</v>
    </oc>
    <nc r="J97"/>
  </rcc>
  <rcc rId="10560" sId="1">
    <oc r="G98">
      <v>17298</v>
    </oc>
    <nc r="G98"/>
  </rcc>
  <rcc rId="10561" sId="1">
    <oc r="G99">
      <v>17920</v>
    </oc>
    <nc r="G99"/>
  </rcc>
  <rcc rId="10562" sId="1">
    <oc r="J99">
      <v>1000</v>
    </oc>
    <nc r="J99"/>
  </rcc>
  <rcc rId="10563" sId="1">
    <oc r="E100">
      <v>189261</v>
    </oc>
    <nc r="E100"/>
  </rcc>
  <rcc rId="10564" sId="1">
    <oc r="F100">
      <v>54286</v>
    </oc>
    <nc r="F100"/>
  </rcc>
  <rcc rId="10565" sId="1">
    <oc r="G100">
      <v>1514296</v>
    </oc>
    <nc r="G100"/>
  </rcc>
  <rcc rId="10566" sId="1">
    <oc r="K100">
      <v>5350</v>
    </oc>
    <nc r="K100"/>
  </rcc>
  <rcc rId="10567" sId="1">
    <oc r="G101">
      <v>116481</v>
    </oc>
    <nc r="G101"/>
  </rcc>
  <rcc rId="10568" sId="1">
    <oc r="E102">
      <v>22242</v>
    </oc>
    <nc r="E102"/>
  </rcc>
  <rcc rId="10569" sId="1">
    <oc r="F102">
      <v>5281</v>
    </oc>
    <nc r="F102"/>
  </rcc>
  <rcc rId="10570" sId="1">
    <oc r="G102">
      <v>687447</v>
    </oc>
    <nc r="G102"/>
  </rcc>
  <rcc rId="10571" sId="1">
    <oc r="J102">
      <v>6754</v>
    </oc>
    <nc r="J102"/>
  </rcc>
  <rcc rId="10572" sId="1">
    <oc r="K102">
      <v>2600</v>
    </oc>
    <nc r="K102"/>
  </rcc>
  <rcc rId="10573" sId="1">
    <oc r="E103">
      <v>15022</v>
    </oc>
    <nc r="E103"/>
  </rcc>
  <rcc rId="10574" sId="1">
    <oc r="F103">
      <v>3619</v>
    </oc>
    <nc r="F103"/>
  </rcc>
  <rcc rId="10575" sId="1">
    <oc r="G103">
      <v>110084</v>
    </oc>
    <nc r="G103"/>
  </rcc>
  <rcc rId="10576" sId="1">
    <oc r="K103">
      <v>2050</v>
    </oc>
    <nc r="K103"/>
  </rcc>
  <rcc rId="10577" sId="1">
    <oc r="E104">
      <v>30242</v>
    </oc>
    <nc r="E104"/>
  </rcc>
  <rcc rId="10578" sId="1">
    <oc r="F104">
      <v>7286</v>
    </oc>
    <nc r="F104"/>
  </rcc>
  <rcc rId="10579" sId="1">
    <oc r="G104">
      <v>313629</v>
    </oc>
    <nc r="G104"/>
  </rcc>
  <rcc rId="10580" sId="1">
    <oc r="K104">
      <v>2000</v>
    </oc>
    <nc r="K104"/>
  </rcc>
  <rcc rId="10581" sId="1">
    <oc r="E105">
      <v>8459</v>
    </oc>
    <nc r="E105"/>
  </rcc>
  <rcc rId="10582" sId="1">
    <oc r="F105">
      <v>2395</v>
    </oc>
    <nc r="F105"/>
  </rcc>
  <rcc rId="10583" sId="1">
    <oc r="G105">
      <v>109850</v>
    </oc>
    <nc r="G105"/>
  </rcc>
  <rcc rId="10584" sId="1">
    <oc r="J105">
      <v>8000</v>
    </oc>
    <nc r="J105"/>
  </rcc>
  <rcc rId="10585" sId="1">
    <oc r="K105">
      <v>2500</v>
    </oc>
    <nc r="K105"/>
  </rcc>
  <rcc rId="10586" sId="1">
    <oc r="E106">
      <v>14792</v>
    </oc>
    <nc r="E106"/>
  </rcc>
  <rcc rId="10587" sId="1">
    <oc r="F106">
      <v>3489</v>
    </oc>
    <nc r="F106"/>
  </rcc>
  <rcc rId="10588" sId="1">
    <oc r="G106">
      <v>41779</v>
    </oc>
    <nc r="G106"/>
  </rcc>
  <rcc rId="10589" sId="1">
    <oc r="K106">
      <v>2100</v>
    </oc>
    <nc r="K106"/>
  </rcc>
  <rcc rId="10590" sId="1">
    <oc r="G107">
      <v>25010</v>
    </oc>
    <nc r="G107"/>
  </rcc>
  <rcc rId="10591" sId="1">
    <oc r="G108">
      <v>25610</v>
    </oc>
    <nc r="G108"/>
  </rcc>
  <rcc rId="10592" sId="1">
    <oc r="G109">
      <v>23000</v>
    </oc>
    <nc r="G109"/>
  </rcc>
  <rcc rId="10593" sId="1">
    <oc r="E110">
      <v>1328</v>
    </oc>
    <nc r="E110"/>
  </rcc>
  <rcc rId="10594" sId="1">
    <oc r="F110">
      <v>460</v>
    </oc>
    <nc r="F110"/>
  </rcc>
  <rcc rId="10595" sId="1">
    <oc r="G110">
      <v>4410</v>
    </oc>
    <nc r="G110"/>
  </rcc>
  <rcc rId="10596" sId="1">
    <oc r="G111">
      <v>14037</v>
    </oc>
    <nc r="G111"/>
  </rcc>
  <rcc rId="10597" sId="1">
    <oc r="E112">
      <v>6706</v>
    </oc>
    <nc r="E112"/>
  </rcc>
  <rcc rId="10598" sId="1">
    <oc r="F112">
      <v>1853</v>
    </oc>
    <nc r="F112"/>
  </rcc>
  <rcc rId="10599" sId="1">
    <oc r="G112">
      <v>1500</v>
    </oc>
    <nc r="G112"/>
  </rcc>
  <rcc rId="10600" sId="1">
    <oc r="G113">
      <v>62000</v>
    </oc>
    <nc r="G113"/>
  </rcc>
  <rcc rId="10601" sId="1">
    <oc r="E114">
      <v>233150</v>
    </oc>
    <nc r="E114"/>
  </rcc>
  <rcc rId="10602" sId="1">
    <oc r="F114">
      <v>72440</v>
    </oc>
    <nc r="F114"/>
  </rcc>
  <rcc rId="10603" sId="1">
    <oc r="G114">
      <v>165290</v>
    </oc>
    <nc r="G114"/>
  </rcc>
  <rcc rId="10604" sId="1">
    <oc r="J114">
      <v>513282</v>
    </oc>
    <nc r="J114"/>
  </rcc>
  <rcc rId="10605" sId="1">
    <oc r="E116">
      <v>109609</v>
    </oc>
    <nc r="E116"/>
  </rcc>
  <rcc rId="10606" sId="1">
    <oc r="F116">
      <v>25857</v>
    </oc>
    <nc r="F116"/>
  </rcc>
  <rcc rId="10607" sId="1">
    <oc r="G116">
      <v>57950</v>
    </oc>
    <nc r="G116"/>
  </rcc>
  <rcc rId="10608" sId="1">
    <oc r="H116">
      <v>6000</v>
    </oc>
    <nc r="H116"/>
  </rcc>
  <rcc rId="10609" sId="1">
    <oc r="J116">
      <v>45000</v>
    </oc>
    <nc r="J116"/>
  </rcc>
  <rcc rId="10610" sId="1">
    <oc r="E117">
      <v>56561</v>
    </oc>
    <nc r="E117"/>
  </rcc>
  <rcc rId="10611" sId="1">
    <oc r="F117">
      <v>16671</v>
    </oc>
    <nc r="F117"/>
  </rcc>
  <rcc rId="10612" sId="1">
    <oc r="G117">
      <v>9525</v>
    </oc>
    <nc r="G117"/>
  </rcc>
  <rcc rId="10613" sId="1">
    <oc r="J117">
      <v>4500</v>
    </oc>
    <nc r="J117"/>
  </rcc>
  <rcc rId="10614" sId="1">
    <oc r="G118">
      <v>86000</v>
    </oc>
    <nc r="G118"/>
  </rcc>
  <rcc rId="10615" sId="1">
    <oc r="E119">
      <v>4000</v>
    </oc>
    <nc r="E119"/>
  </rcc>
  <rcc rId="10616" sId="1">
    <oc r="F119">
      <v>950</v>
    </oc>
    <nc r="F119"/>
  </rcc>
  <rcc rId="10617" sId="1">
    <oc r="G119">
      <v>17800</v>
    </oc>
    <nc r="G119"/>
  </rcc>
  <rcc rId="10618" sId="1">
    <oc r="J119">
      <v>143589</v>
    </oc>
    <nc r="J119"/>
  </rcc>
  <rcc rId="10619" sId="1">
    <oc r="L120">
      <v>211690</v>
    </oc>
    <nc r="L120"/>
  </rcc>
  <rcc rId="10620" sId="1">
    <oc r="J121">
      <v>80308</v>
    </oc>
    <nc r="J121"/>
  </rcc>
  <rcc rId="10621" sId="1">
    <oc r="G122">
      <v>47674</v>
    </oc>
    <nc r="G122"/>
  </rcc>
  <rcc rId="10622" sId="1">
    <oc r="G123">
      <v>793</v>
    </oc>
    <nc r="G123"/>
  </rcc>
  <rcc rId="10623" sId="1">
    <oc r="J123">
      <v>203912</v>
    </oc>
    <nc r="J123"/>
  </rcc>
  <rcc rId="10624" sId="1">
    <oc r="J124">
      <v>560476</v>
    </oc>
    <nc r="J124"/>
  </rcc>
  <rcc rId="10625" sId="1">
    <oc r="J125">
      <v>4028</v>
    </oc>
    <nc r="J125"/>
  </rcc>
  <rcc rId="10626" sId="1">
    <oc r="E126">
      <v>1886</v>
    </oc>
    <nc r="E126"/>
  </rcc>
  <rcc rId="10627" sId="1">
    <oc r="F126">
      <v>454</v>
    </oc>
    <nc r="F126"/>
  </rcc>
  <rcc rId="10628" sId="1">
    <oc r="G126">
      <v>54579</v>
    </oc>
    <nc r="G126"/>
  </rcc>
  <rcc rId="10629" sId="1">
    <oc r="J126">
      <v>174288</v>
    </oc>
    <nc r="J126"/>
  </rcc>
  <rcc rId="10630" sId="1">
    <oc r="H129">
      <v>90000</v>
    </oc>
    <nc r="H129"/>
  </rcc>
  <rcc rId="10631" sId="1">
    <oc r="G130">
      <v>69422</v>
    </oc>
    <nc r="G130"/>
  </rcc>
  <rcc rId="10632" sId="1">
    <oc r="J132">
      <v>16965</v>
    </oc>
    <nc r="J132"/>
  </rcc>
  <rcc rId="10633" sId="1">
    <oc r="G133">
      <v>76405</v>
    </oc>
    <nc r="G133"/>
  </rcc>
  <rcc rId="10634" sId="1">
    <oc r="G134">
      <v>170000</v>
    </oc>
    <nc r="G134"/>
  </rcc>
  <rcc rId="10635" sId="1">
    <oc r="G135">
      <v>33163</v>
    </oc>
    <nc r="G135"/>
  </rcc>
  <rcc rId="10636" sId="1">
    <oc r="J135">
      <v>188235</v>
    </oc>
    <nc r="J135"/>
  </rcc>
  <rcc rId="10637" sId="1">
    <oc r="G137">
      <v>86800</v>
    </oc>
    <nc r="G137"/>
  </rcc>
  <rcc rId="10638" sId="1">
    <oc r="J137">
      <v>22355</v>
    </oc>
    <nc r="J137"/>
  </rcc>
  <rcc rId="10639" sId="1">
    <oc r="G138">
      <v>15867</v>
    </oc>
    <nc r="G138"/>
  </rcc>
  <rcc rId="10640" sId="1">
    <oc r="H139">
      <v>21100</v>
    </oc>
    <nc r="H139"/>
  </rcc>
  <rcc rId="10641" sId="1">
    <oc r="F140">
      <v>23543</v>
    </oc>
    <nc r="F140"/>
  </rcc>
  <rcc rId="10642" sId="1">
    <oc r="G141">
      <v>51010</v>
    </oc>
    <nc r="G141"/>
  </rcc>
  <rcc rId="10643" sId="1">
    <oc r="J141">
      <v>62200</v>
    </oc>
    <nc r="J141"/>
  </rcc>
  <rcc rId="10644" sId="1">
    <oc r="H142">
      <v>14766</v>
    </oc>
    <nc r="H142"/>
  </rcc>
  <rcc rId="10645" sId="1">
    <oc r="H143">
      <v>16767</v>
    </oc>
    <nc r="H143"/>
  </rcc>
  <rcc rId="10646" sId="1">
    <oc r="E140">
      <v>99801</v>
    </oc>
    <nc r="E140"/>
  </rcc>
  <rcc rId="10647" sId="1">
    <oc r="H144">
      <v>219126</v>
    </oc>
    <nc r="H144"/>
  </rcc>
  <rcc rId="10648" sId="1">
    <oc r="H145">
      <v>474749</v>
    </oc>
    <nc r="H145"/>
  </rcc>
  <rcc rId="10649" sId="1">
    <oc r="G146">
      <v>77720</v>
    </oc>
    <nc r="G146"/>
  </rcc>
  <rcc rId="10650" sId="1">
    <oc r="J146">
      <v>5224</v>
    </oc>
    <nc r="J146"/>
  </rcc>
  <rcc rId="10651" sId="1">
    <oc r="H147">
      <v>25322</v>
    </oc>
    <nc r="H147"/>
  </rcc>
  <rcc rId="10652" sId="1">
    <oc r="H148">
      <v>175988</v>
    </oc>
    <nc r="H148"/>
  </rcc>
  <rcc rId="10653" sId="1">
    <oc r="G149">
      <v>170024</v>
    </oc>
    <nc r="G149"/>
  </rcc>
  <rcc rId="10654" sId="1">
    <oc r="G150">
      <v>20000</v>
    </oc>
    <nc r="G150"/>
  </rcc>
  <rcc rId="10655" sId="1">
    <oc r="G154">
      <v>3500</v>
    </oc>
    <nc r="G154"/>
  </rcc>
  <rcc rId="10656" sId="1">
    <oc r="G155">
      <v>5490</v>
    </oc>
    <nc r="G155"/>
  </rcc>
  <rcc rId="10657" sId="1">
    <oc r="G156">
      <v>4165</v>
    </oc>
    <nc r="G156"/>
  </rcc>
  <rcc rId="10658" sId="1">
    <oc r="G157">
      <v>3500</v>
    </oc>
    <nc r="G157"/>
  </rcc>
  <rcc rId="10659" sId="1">
    <oc r="G158">
      <v>1850</v>
    </oc>
    <nc r="G158"/>
  </rcc>
  <rcc rId="10660" sId="1">
    <oc r="G159">
      <v>2300</v>
    </oc>
    <nc r="G159"/>
  </rcc>
  <rcc rId="10661" sId="1">
    <oc r="E160">
      <v>6408</v>
    </oc>
    <nc r="E160"/>
  </rcc>
  <rcc rId="10662" sId="1">
    <oc r="F160">
      <v>1512</v>
    </oc>
    <nc r="F160"/>
  </rcc>
  <rcc rId="10663" sId="1">
    <oc r="G160">
      <v>52289</v>
    </oc>
    <nc r="G160"/>
  </rcc>
  <rcc rId="10664" sId="1">
    <oc r="E161">
      <v>6702</v>
    </oc>
    <nc r="E161"/>
  </rcc>
  <rcc rId="10665" sId="1">
    <oc r="F161">
      <v>1581</v>
    </oc>
    <nc r="F161"/>
  </rcc>
  <rcc rId="10666" sId="1">
    <oc r="G161">
      <v>1715</v>
    </oc>
    <nc r="G161"/>
  </rcc>
  <rcc rId="10667" sId="1">
    <oc r="E163">
      <v>154203</v>
    </oc>
    <nc r="E163"/>
  </rcc>
  <rcc rId="10668" sId="1">
    <oc r="F163">
      <v>36376</v>
    </oc>
    <nc r="F163"/>
  </rcc>
  <rcc rId="10669" sId="1">
    <oc r="G163">
      <v>283199</v>
    </oc>
    <nc r="G163"/>
  </rcc>
  <rcc rId="10670" sId="1">
    <oc r="J163">
      <v>78980</v>
    </oc>
    <nc r="J163"/>
  </rcc>
  <rcc rId="10671" sId="1">
    <oc r="E164">
      <v>110</v>
    </oc>
    <nc r="E164"/>
  </rcc>
  <rcc rId="10672" sId="1">
    <oc r="F164">
      <v>326</v>
    </oc>
    <nc r="F164"/>
  </rcc>
  <rcc rId="10673" sId="1">
    <oc r="G164">
      <v>6590</v>
    </oc>
    <nc r="G164"/>
  </rcc>
  <rcc rId="10674" sId="1">
    <oc r="E165">
      <v>16505</v>
    </oc>
    <nc r="E165"/>
  </rcc>
  <rcc rId="10675" sId="1">
    <oc r="F165">
      <v>4043</v>
    </oc>
    <nc r="F165"/>
  </rcc>
  <rcc rId="10676" sId="1">
    <oc r="G165">
      <v>4171</v>
    </oc>
    <nc r="G165"/>
  </rcc>
  <rcc rId="10677" sId="1">
    <oc r="E166">
      <v>19337</v>
    </oc>
    <nc r="E166"/>
  </rcc>
  <rcc rId="10678" sId="1">
    <oc r="F166">
      <v>4562</v>
    </oc>
    <nc r="F166"/>
  </rcc>
  <rcc rId="10679" sId="1">
    <oc r="G166">
      <v>20284</v>
    </oc>
    <nc r="G166"/>
  </rcc>
  <rcc rId="10680" sId="1">
    <oc r="E167">
      <v>45859</v>
    </oc>
    <nc r="E167"/>
  </rcc>
  <rcc rId="10681" sId="1">
    <oc r="F167">
      <v>16409</v>
    </oc>
    <nc r="F167"/>
  </rcc>
  <rcc rId="10682" sId="1">
    <oc r="G167">
      <v>60550</v>
    </oc>
    <nc r="G167"/>
  </rcc>
  <rcc rId="10683" sId="1">
    <oc r="J167">
      <v>53373</v>
    </oc>
    <nc r="J167"/>
  </rcc>
  <rcc rId="10684" sId="1">
    <oc r="J168">
      <v>15000</v>
    </oc>
    <nc r="J168"/>
  </rcc>
  <rcc rId="10685" sId="1">
    <oc r="E169">
      <v>520</v>
    </oc>
    <nc r="E169"/>
  </rcc>
  <rcc rId="10686" sId="1">
    <oc r="F169">
      <v>123</v>
    </oc>
    <nc r="F169"/>
  </rcc>
  <rcc rId="10687" sId="1">
    <oc r="G169">
      <v>21187</v>
    </oc>
    <nc r="G169"/>
  </rcc>
  <rcc rId="10688" sId="1">
    <oc r="H169">
      <v>65500</v>
    </oc>
    <nc r="H169"/>
  </rcc>
  <rcc rId="10689" sId="1">
    <oc r="E171">
      <v>122556</v>
    </oc>
    <nc r="E171"/>
  </rcc>
  <rcc rId="10690" sId="1">
    <oc r="F171">
      <v>30517</v>
    </oc>
    <nc r="F171"/>
  </rcc>
  <rcc rId="10691" sId="1">
    <oc r="G171">
      <v>49535</v>
    </oc>
    <nc r="G171"/>
  </rcc>
  <rcc rId="10692" sId="1">
    <oc r="J171">
      <v>14900</v>
    </oc>
    <nc r="J171"/>
  </rcc>
  <rcc rId="10693" sId="1">
    <oc r="E172">
      <v>7012</v>
    </oc>
    <nc r="E172"/>
  </rcc>
  <rcc rId="10694" sId="1">
    <oc r="F172">
      <v>1654</v>
    </oc>
    <nc r="F172"/>
  </rcc>
  <rcc rId="10695" sId="1">
    <oc r="G172">
      <v>3741</v>
    </oc>
    <nc r="G172"/>
  </rcc>
  <rcc rId="10696" sId="1">
    <oc r="J172">
      <v>907</v>
    </oc>
    <nc r="J172"/>
  </rcc>
  <rcc rId="10697" sId="1">
    <oc r="E173">
      <v>6692</v>
    </oc>
    <nc r="E173"/>
  </rcc>
  <rcc rId="10698" sId="1">
    <oc r="F173">
      <v>1579</v>
    </oc>
    <nc r="F173"/>
  </rcc>
  <rcc rId="10699" sId="1">
    <oc r="G173">
      <v>3135</v>
    </oc>
    <nc r="G173"/>
  </rcc>
  <rcc rId="10700" sId="1">
    <oc r="J173">
      <v>688</v>
    </oc>
    <nc r="J173"/>
  </rcc>
  <rcc rId="10701" sId="1">
    <oc r="E174">
      <v>6702</v>
    </oc>
    <nc r="E174"/>
  </rcc>
  <rcc rId="10702" sId="1">
    <oc r="F174">
      <v>1581</v>
    </oc>
    <nc r="F174"/>
  </rcc>
  <rcc rId="10703" sId="1">
    <oc r="G174">
      <v>2797</v>
    </oc>
    <nc r="G174"/>
  </rcc>
  <rcc rId="10704" sId="1">
    <oc r="J174">
      <v>688</v>
    </oc>
    <nc r="J174"/>
  </rcc>
  <rcc rId="10705" sId="1">
    <oc r="E175">
      <v>9269</v>
    </oc>
    <nc r="E175"/>
  </rcc>
  <rcc rId="10706" sId="1">
    <oc r="F175">
      <v>2187</v>
    </oc>
    <nc r="F175"/>
  </rcc>
  <rcc rId="10707" sId="1">
    <oc r="G175">
      <v>6521</v>
    </oc>
    <nc r="G175"/>
  </rcc>
  <rcc rId="10708" sId="1">
    <oc r="J175">
      <v>907</v>
    </oc>
    <nc r="J175"/>
  </rcc>
  <rcc rId="10709" sId="1">
    <oc r="E176">
      <v>9369</v>
    </oc>
    <nc r="E176"/>
  </rcc>
  <rcc rId="10710" sId="1">
    <oc r="F176">
      <v>2210</v>
    </oc>
    <nc r="F176"/>
  </rcc>
  <rcc rId="10711" sId="1">
    <oc r="G176">
      <v>3921</v>
    </oc>
    <nc r="G176"/>
  </rcc>
  <rcc rId="10712" sId="1">
    <oc r="J176">
      <v>907</v>
    </oc>
    <nc r="J176"/>
  </rcc>
  <rcc rId="10713" sId="1">
    <oc r="E177">
      <v>6623</v>
    </oc>
    <nc r="E177"/>
  </rcc>
  <rcc rId="10714" sId="1">
    <oc r="F177">
      <v>1563</v>
    </oc>
    <nc r="F177"/>
  </rcc>
  <rcc rId="10715" sId="1">
    <oc r="G177">
      <v>2455</v>
    </oc>
    <nc r="G177"/>
  </rcc>
  <rcc rId="10716" sId="1">
    <oc r="J177">
      <v>770</v>
    </oc>
    <nc r="J177"/>
  </rcc>
  <rcc rId="10717" sId="1">
    <oc r="E178">
      <v>8869</v>
    </oc>
    <nc r="E178"/>
  </rcc>
  <rcc rId="10718" sId="1">
    <oc r="F178">
      <v>2092</v>
    </oc>
    <nc r="F178"/>
  </rcc>
  <rcc rId="10719" sId="1">
    <oc r="G178">
      <v>7404</v>
    </oc>
    <nc r="G178"/>
  </rcc>
  <rcc rId="10720" sId="1">
    <oc r="J178">
      <v>907</v>
    </oc>
    <nc r="J178"/>
  </rcc>
  <rcc rId="10721" sId="1">
    <oc r="E179">
      <v>7452</v>
    </oc>
    <nc r="E179"/>
  </rcc>
  <rcc rId="10722" sId="1">
    <oc r="F179">
      <v>1758</v>
    </oc>
    <nc r="F179"/>
  </rcc>
  <rcc rId="10723" sId="1">
    <oc r="G179">
      <v>3409</v>
    </oc>
    <nc r="G179"/>
  </rcc>
  <rcc rId="10724" sId="1">
    <oc r="J179">
      <v>907</v>
    </oc>
    <nc r="J179"/>
  </rcc>
  <rcc rId="10725" sId="1">
    <oc r="E180">
      <v>7042</v>
    </oc>
    <nc r="E180"/>
  </rcc>
  <rcc rId="10726" sId="1">
    <oc r="F180">
      <v>1661</v>
    </oc>
    <nc r="F180"/>
  </rcc>
  <rcc rId="10727" sId="1">
    <oc r="G180">
      <v>2776</v>
    </oc>
    <nc r="G180"/>
  </rcc>
  <rcc rId="10728" sId="1">
    <oc r="J180">
      <v>907</v>
    </oc>
    <nc r="J180"/>
  </rcc>
  <rcc rId="10729" sId="1">
    <oc r="E181">
      <v>6882</v>
    </oc>
    <nc r="E181"/>
  </rcc>
  <rcc rId="10730" sId="1">
    <oc r="F181">
      <v>1624</v>
    </oc>
    <nc r="F181"/>
  </rcc>
  <rcc rId="10731" sId="1">
    <oc r="G181">
      <v>2967</v>
    </oc>
    <nc r="G181"/>
  </rcc>
  <rcc rId="10732" sId="1">
    <oc r="J181">
      <v>688</v>
    </oc>
    <nc r="J181"/>
  </rcc>
  <rcc rId="10733" sId="1">
    <oc r="E182">
      <v>9018</v>
    </oc>
    <nc r="E182"/>
  </rcc>
  <rcc rId="10734" sId="1">
    <oc r="F182">
      <v>2658</v>
    </oc>
    <nc r="F182"/>
  </rcc>
  <rcc rId="10735" sId="1">
    <oc r="G182">
      <v>2665</v>
    </oc>
    <nc r="G182"/>
  </rcc>
  <rcc rId="10736" sId="1">
    <oc r="J182">
      <v>1300</v>
    </oc>
    <nc r="J182"/>
  </rcc>
  <rcc rId="10737" sId="1">
    <oc r="E183">
      <v>9018</v>
    </oc>
    <nc r="E183"/>
  </rcc>
  <rcc rId="10738" sId="1">
    <oc r="F183">
      <v>2658</v>
    </oc>
    <nc r="F183"/>
  </rcc>
  <rcc rId="10739" sId="1">
    <oc r="G183">
      <v>3245</v>
    </oc>
    <nc r="G183"/>
  </rcc>
  <rcc rId="10740" sId="1">
    <oc r="J183">
      <v>1300</v>
    </oc>
    <nc r="J183"/>
  </rcc>
  <rcc rId="10741" sId="1">
    <oc r="E184">
      <v>9018</v>
    </oc>
    <nc r="E184"/>
  </rcc>
  <rcc rId="10742" sId="1">
    <oc r="F184">
      <v>2658</v>
    </oc>
    <nc r="F184"/>
  </rcc>
  <rcc rId="10743" sId="1">
    <oc r="G184">
      <v>4550</v>
    </oc>
    <nc r="G184"/>
  </rcc>
  <rcc rId="10744" sId="1">
    <oc r="J184">
      <v>1300</v>
    </oc>
    <nc r="J184"/>
  </rcc>
  <rcc rId="10745" sId="1">
    <oc r="E185">
      <v>9091</v>
    </oc>
    <nc r="E185"/>
  </rcc>
  <rcc rId="10746" sId="1">
    <oc r="F185">
      <v>2658</v>
    </oc>
    <nc r="F185"/>
  </rcc>
  <rcc rId="10747" sId="1">
    <oc r="G185">
      <v>2010</v>
    </oc>
    <nc r="G185"/>
  </rcc>
  <rcc rId="10748" sId="1">
    <oc r="J185">
      <v>1800</v>
    </oc>
    <nc r="J185"/>
  </rcc>
  <rcc rId="10749" sId="1">
    <oc r="E186">
      <v>101748</v>
    </oc>
    <nc r="E186"/>
  </rcc>
  <rcc rId="10750" sId="1">
    <oc r="F186">
      <v>29286</v>
    </oc>
    <nc r="F186"/>
  </rcc>
  <rcc rId="10751" sId="1">
    <oc r="G186">
      <v>23318</v>
    </oc>
    <nc r="G186"/>
  </rcc>
  <rcc rId="10752" sId="1">
    <oc r="J186">
      <v>11016</v>
    </oc>
    <nc r="J186"/>
  </rcc>
  <rcc rId="10753" sId="1">
    <oc r="L186">
      <v>800</v>
    </oc>
    <nc r="L186"/>
  </rcc>
  <rcc rId="10754" sId="1">
    <oc r="E188">
      <v>33942</v>
    </oc>
    <nc r="E188"/>
  </rcc>
  <rcc rId="10755" sId="1">
    <oc r="F188">
      <v>8007</v>
    </oc>
    <nc r="F188"/>
  </rcc>
  <rcc rId="10756" sId="1">
    <oc r="G188">
      <v>50220</v>
    </oc>
    <nc r="G188"/>
  </rcc>
  <rcc rId="10757" sId="1">
    <oc r="J188">
      <v>971</v>
    </oc>
    <nc r="J188"/>
  </rcc>
  <rcc rId="10758" sId="1">
    <oc r="E189">
      <v>16871</v>
    </oc>
    <nc r="E189"/>
  </rcc>
  <rcc rId="10759" sId="1">
    <oc r="F189">
      <v>3980</v>
    </oc>
    <nc r="F189"/>
  </rcc>
  <rcc rId="10760" sId="1">
    <oc r="G189">
      <v>22636</v>
    </oc>
    <nc r="G189"/>
  </rcc>
  <rcc rId="10761" sId="1">
    <oc r="J189">
      <v>1800</v>
    </oc>
    <nc r="J189"/>
  </rcc>
  <rcc rId="10762" sId="1">
    <oc r="E190">
      <v>138063</v>
    </oc>
    <nc r="E190"/>
  </rcc>
  <rcc rId="10763" sId="1">
    <oc r="F190">
      <v>32333</v>
    </oc>
    <nc r="F190"/>
  </rcc>
  <rcc rId="10764" sId="1">
    <oc r="G190">
      <v>94118</v>
    </oc>
    <nc r="G190"/>
  </rcc>
  <rcc rId="10765" sId="1">
    <oc r="J190">
      <v>2141</v>
    </oc>
    <nc r="J190"/>
  </rcc>
  <rcc rId="10766" sId="1">
    <oc r="G191">
      <v>9236</v>
    </oc>
    <nc r="G191"/>
  </rcc>
  <rcc rId="10767" sId="1">
    <oc r="E192">
      <v>14351</v>
    </oc>
    <nc r="E192"/>
  </rcc>
  <rcc rId="10768" sId="1">
    <oc r="F192">
      <v>3385</v>
    </oc>
    <nc r="F192"/>
  </rcc>
  <rcc rId="10769" sId="1">
    <oc r="G192">
      <v>20610</v>
    </oc>
    <nc r="G192"/>
  </rcc>
  <rcc rId="10770" sId="1">
    <oc r="J192">
      <v>1200</v>
    </oc>
    <nc r="J192"/>
  </rcc>
  <rcc rId="10771" sId="1">
    <oc r="E193">
      <v>30396</v>
    </oc>
    <nc r="E193"/>
  </rcc>
  <rcc rId="10772" sId="1">
    <oc r="F193">
      <v>6457</v>
    </oc>
    <nc r="F193"/>
  </rcc>
  <rcc rId="10773" sId="1">
    <oc r="G193">
      <v>55111</v>
    </oc>
    <nc r="G193"/>
  </rcc>
  <rcc rId="10774" sId="1">
    <oc r="J193">
      <v>2156</v>
    </oc>
    <nc r="J193"/>
  </rcc>
  <rcc rId="10775" sId="1">
    <oc r="E194">
      <v>14033</v>
    </oc>
    <nc r="E194"/>
  </rcc>
  <rcc rId="10776" sId="1">
    <oc r="F194">
      <v>3310</v>
    </oc>
    <nc r="F194"/>
  </rcc>
  <rcc rId="10777" sId="1">
    <oc r="G194">
      <v>213687</v>
    </oc>
    <nc r="G194"/>
  </rcc>
  <rcc rId="10778" sId="1">
    <oc r="E196">
      <v>58978</v>
    </oc>
    <nc r="E196"/>
  </rcc>
  <rcc rId="10779" sId="1">
    <oc r="F196">
      <v>17025</v>
    </oc>
    <nc r="F196"/>
  </rcc>
  <rcc rId="10780" sId="1">
    <oc r="G196">
      <v>66445</v>
    </oc>
    <nc r="G196"/>
  </rcc>
  <rcc rId="10781" sId="1">
    <oc r="J196">
      <v>9870</v>
    </oc>
    <nc r="J196"/>
  </rcc>
  <rcc rId="10782" sId="1">
    <oc r="E197">
      <v>16812</v>
    </oc>
    <nc r="E197"/>
  </rcc>
  <rcc rId="10783" sId="1">
    <oc r="F197">
      <v>4583</v>
    </oc>
    <nc r="F197"/>
  </rcc>
  <rcc rId="10784" sId="1">
    <oc r="G197">
      <v>6745</v>
    </oc>
    <nc r="G197"/>
  </rcc>
  <rcc rId="10785" sId="1">
    <oc r="E198">
      <v>1546</v>
    </oc>
    <nc r="E198"/>
  </rcc>
  <rcc rId="10786" sId="1">
    <oc r="F198">
      <v>460</v>
    </oc>
    <nc r="F198"/>
  </rcc>
  <rcc rId="10787" sId="1">
    <oc r="E199">
      <v>198474</v>
    </oc>
    <nc r="E199"/>
  </rcc>
  <rcc rId="10788" sId="1">
    <oc r="F199">
      <v>56434</v>
    </oc>
    <nc r="F199"/>
  </rcc>
  <rcc rId="10789" sId="1">
    <oc r="G199">
      <v>195620</v>
    </oc>
    <nc r="G199"/>
  </rcc>
  <rcc rId="10790" sId="1">
    <oc r="J199">
      <v>32002</v>
    </oc>
    <nc r="J199"/>
  </rcc>
  <rcc rId="10791" sId="1">
    <oc r="E201">
      <v>156561</v>
    </oc>
    <nc r="E201"/>
  </rcc>
  <rcc rId="10792" sId="1">
    <oc r="F201">
      <v>41053</v>
    </oc>
    <nc r="F201"/>
  </rcc>
  <rcc rId="10793" sId="1">
    <oc r="G201">
      <v>19224</v>
    </oc>
    <nc r="G201"/>
  </rcc>
  <rcc rId="10794" sId="1">
    <oc r="J201">
      <v>2500</v>
    </oc>
    <nc r="J201"/>
  </rcc>
  <rcc rId="10795" sId="1">
    <oc r="E202">
      <v>32530</v>
    </oc>
    <nc r="E202"/>
  </rcc>
  <rcc rId="10796" sId="1">
    <oc r="F202">
      <v>7674</v>
    </oc>
    <nc r="F202"/>
  </rcc>
  <rcc rId="10797" sId="1">
    <oc r="G202">
      <v>134550</v>
    </oc>
    <nc r="G202"/>
  </rcc>
  <rcc rId="10798" sId="1">
    <oc r="J202">
      <v>79754</v>
    </oc>
    <nc r="J202"/>
  </rcc>
  <rcc rId="10799" sId="1">
    <oc r="E203">
      <v>17447</v>
    </oc>
    <nc r="E203"/>
  </rcc>
  <rcc rId="10800" sId="1">
    <oc r="F203">
      <v>4273</v>
    </oc>
    <nc r="F203"/>
  </rcc>
  <rcc rId="10801" sId="1">
    <oc r="G203">
      <v>7460</v>
    </oc>
    <nc r="G203"/>
  </rcc>
  <rcc rId="10802" sId="1">
    <oc r="H204">
      <v>5694</v>
    </oc>
    <nc r="H204"/>
  </rcc>
  <rcc rId="10803" sId="1">
    <oc r="E205">
      <v>72787</v>
    </oc>
    <nc r="E205"/>
  </rcc>
  <rcc rId="10804" sId="1">
    <oc r="F205">
      <v>17471</v>
    </oc>
    <nc r="F205"/>
  </rcc>
  <rcc rId="10805" sId="1">
    <oc r="G205">
      <v>31300</v>
    </oc>
    <nc r="G205"/>
  </rcc>
  <rcc rId="10806" sId="1">
    <oc r="J205">
      <v>5000</v>
    </oc>
    <nc r="J205"/>
  </rcc>
  <rcc rId="10807" sId="1">
    <oc r="G206">
      <v>3130</v>
    </oc>
    <nc r="G206"/>
  </rcc>
  <rcc rId="10808" sId="1">
    <oc r="K208">
      <v>46970</v>
    </oc>
    <nc r="K208"/>
  </rcc>
  <rcc rId="10809" sId="1">
    <oc r="G209">
      <v>13253</v>
    </oc>
    <nc r="G209"/>
  </rcc>
  <rcc rId="10810" sId="1">
    <oc r="J209">
      <v>67640</v>
    </oc>
    <nc r="J209"/>
  </rcc>
  <rcc rId="10811" sId="1">
    <oc r="H210">
      <v>51668</v>
    </oc>
    <nc r="H210"/>
  </rcc>
  <rcc rId="10812" sId="1">
    <oc r="G211">
      <v>5820</v>
    </oc>
    <nc r="G211"/>
  </rcc>
  <rcc rId="10813" sId="1">
    <oc r="J211">
      <v>4000</v>
    </oc>
    <nc r="J211"/>
  </rcc>
  <rcc rId="10814" sId="1">
    <oc r="E214">
      <v>550532</v>
    </oc>
    <nc r="E214"/>
  </rcc>
  <rcc rId="10815" sId="1">
    <oc r="F214">
      <v>130668</v>
    </oc>
    <nc r="F214"/>
  </rcc>
  <rcc rId="10816" sId="1">
    <oc r="G214">
      <v>228961</v>
    </oc>
    <nc r="G214"/>
  </rcc>
  <rcc rId="10817" sId="1">
    <oc r="J214">
      <v>4700</v>
    </oc>
    <nc r="J214"/>
  </rcc>
  <rcc rId="10818" sId="1">
    <oc r="E215">
      <v>461665</v>
    </oc>
    <nc r="E215"/>
  </rcc>
  <rcc rId="10819" sId="1">
    <oc r="F215">
      <v>113347</v>
    </oc>
    <nc r="F215"/>
  </rcc>
  <rcc rId="10820" sId="1">
    <oc r="G215">
      <v>306099</v>
    </oc>
    <nc r="G215"/>
  </rcc>
  <rcc rId="10821" sId="1">
    <oc r="J215">
      <v>7173</v>
    </oc>
    <nc r="J215"/>
  </rcc>
  <rcc rId="10822" sId="1">
    <oc r="E216">
      <v>438736</v>
    </oc>
    <nc r="E216"/>
  </rcc>
  <rcc rId="10823" sId="1">
    <oc r="F216">
      <v>104195</v>
    </oc>
    <nc r="F216"/>
  </rcc>
  <rcc rId="10824" sId="1">
    <oc r="G216">
      <v>130040</v>
    </oc>
    <nc r="G216"/>
  </rcc>
  <rcc rId="10825" sId="1">
    <oc r="J216">
      <v>4050</v>
    </oc>
    <nc r="J216"/>
  </rcc>
  <rcc rId="10826" sId="1">
    <oc r="E217">
      <v>210023</v>
    </oc>
    <nc r="E217"/>
  </rcc>
  <rcc rId="10827" sId="1">
    <oc r="F217">
      <v>50043</v>
    </oc>
    <nc r="F217"/>
  </rcc>
  <rcc rId="10828" sId="1">
    <oc r="G217">
      <v>106016</v>
    </oc>
    <nc r="G217"/>
  </rcc>
  <rcc rId="10829" sId="1">
    <oc r="J217">
      <v>1200</v>
    </oc>
    <nc r="J217"/>
  </rcc>
  <rcc rId="10830" sId="1">
    <oc r="E218">
      <v>238166</v>
    </oc>
    <nc r="E218"/>
  </rcc>
  <rcc rId="10831" sId="1">
    <oc r="F218">
      <v>56934</v>
    </oc>
    <nc r="F218"/>
  </rcc>
  <rcc rId="10832" sId="1">
    <oc r="G218">
      <v>82231</v>
    </oc>
    <nc r="G218"/>
  </rcc>
  <rcc rId="10833" sId="1">
    <oc r="J218">
      <v>2200</v>
    </oc>
    <nc r="J218"/>
  </rcc>
  <rcc rId="10834" sId="1">
    <oc r="E219">
      <v>163193</v>
    </oc>
    <nc r="E219"/>
  </rcc>
  <rcc rId="10835" sId="1">
    <oc r="F219">
      <v>38997</v>
    </oc>
    <nc r="F219"/>
  </rcc>
  <rcc rId="10836" sId="1">
    <oc r="G219">
      <v>51662</v>
    </oc>
    <nc r="G219"/>
  </rcc>
  <rcc rId="10837" sId="1">
    <oc r="J219">
      <v>2000</v>
    </oc>
    <nc r="J219"/>
  </rcc>
  <rcc rId="10838" sId="1">
    <oc r="E220">
      <v>132857</v>
    </oc>
    <nc r="E220"/>
  </rcc>
  <rcc rId="10839" sId="1">
    <oc r="F220">
      <v>31938</v>
    </oc>
    <nc r="F220"/>
  </rcc>
  <rcc rId="10840" sId="1">
    <oc r="G220">
      <v>196379</v>
    </oc>
    <nc r="G220"/>
  </rcc>
  <rcc rId="10841" sId="1">
    <oc r="J220">
      <v>2850</v>
    </oc>
    <nc r="J220"/>
  </rcc>
  <rcc rId="10842" sId="1">
    <oc r="E221">
      <v>263846</v>
    </oc>
    <nc r="E221"/>
  </rcc>
  <rcc rId="10843" sId="1">
    <oc r="F221">
      <v>62240</v>
    </oc>
    <nc r="F221"/>
  </rcc>
  <rcc rId="10844" sId="1">
    <oc r="G221">
      <v>60469</v>
    </oc>
    <nc r="G221"/>
  </rcc>
  <rcc rId="10845" sId="1">
    <oc r="J221">
      <v>4500</v>
    </oc>
    <nc r="J221"/>
  </rcc>
  <rcc rId="10846" sId="1">
    <oc r="E222">
      <v>179779</v>
    </oc>
    <nc r="E222"/>
  </rcc>
  <rcc rId="10847" sId="1">
    <oc r="F222">
      <v>46914</v>
    </oc>
    <nc r="F222"/>
  </rcc>
  <rcc rId="10848" sId="1">
    <oc r="G222">
      <v>62728</v>
    </oc>
    <nc r="G222"/>
  </rcc>
  <rcc rId="10849" sId="1">
    <oc r="J222">
      <v>11760</v>
    </oc>
    <nc r="J222"/>
  </rcc>
  <rcc rId="10850" sId="1">
    <oc r="E223">
      <v>148304</v>
    </oc>
    <nc r="E223"/>
  </rcc>
  <rcc rId="10851" sId="1">
    <oc r="F223">
      <v>43438</v>
    </oc>
    <nc r="F223"/>
  </rcc>
  <rcc rId="10852" sId="1">
    <oc r="G223">
      <v>58807</v>
    </oc>
    <nc r="G223"/>
  </rcc>
  <rcc rId="10853" sId="1">
    <oc r="J223">
      <v>1200</v>
    </oc>
    <nc r="J223"/>
  </rcc>
  <rcc rId="10854" sId="1">
    <oc r="E224">
      <v>209379</v>
    </oc>
    <nc r="E224"/>
  </rcc>
  <rcc rId="10855" sId="1">
    <oc r="F224">
      <v>52284</v>
    </oc>
    <nc r="F224"/>
  </rcc>
  <rcc rId="10856" sId="1">
    <oc r="G224">
      <v>91744</v>
    </oc>
    <nc r="G224"/>
  </rcc>
  <rcc rId="10857" sId="1">
    <oc r="J224">
      <v>2820</v>
    </oc>
    <nc r="J224"/>
  </rcc>
  <rcc rId="10858" sId="1">
    <oc r="E225">
      <v>276399</v>
    </oc>
    <nc r="E225"/>
  </rcc>
  <rcc rId="10859" sId="1">
    <oc r="F225">
      <v>72719</v>
    </oc>
    <nc r="F225"/>
  </rcc>
  <rcc rId="10860" sId="1">
    <oc r="G225">
      <v>103234</v>
    </oc>
    <nc r="G225"/>
  </rcc>
  <rcc rId="10861" sId="1">
    <oc r="J225">
      <v>5420</v>
    </oc>
    <nc r="J225"/>
  </rcc>
  <rcc rId="10862" sId="1">
    <oc r="E226">
      <v>582078</v>
    </oc>
    <nc r="E226"/>
  </rcc>
  <rcc rId="10863" sId="1">
    <oc r="F226">
      <v>138974</v>
    </oc>
    <nc r="F226"/>
  </rcc>
  <rcc rId="10864" sId="1">
    <oc r="G226">
      <v>237953</v>
    </oc>
    <nc r="G226"/>
  </rcc>
  <rcc rId="10865" sId="1">
    <oc r="J226">
      <v>27043</v>
    </oc>
    <nc r="J226"/>
  </rcc>
  <rcc rId="10866" sId="1">
    <oc r="L226">
      <v>13</v>
    </oc>
    <nc r="L226"/>
  </rcc>
  <rcc rId="10867" sId="1">
    <oc r="E227">
      <v>894070</v>
    </oc>
    <nc r="E227"/>
  </rcc>
  <rcc rId="10868" sId="1">
    <oc r="F227">
      <v>212430</v>
    </oc>
    <nc r="F227"/>
  </rcc>
  <rcc rId="10869" sId="1">
    <oc r="G227">
      <v>415582</v>
    </oc>
    <nc r="G227"/>
  </rcc>
  <rcc rId="10870" sId="1">
    <oc r="J227">
      <v>37890</v>
    </oc>
    <nc r="J227"/>
  </rcc>
  <rcc rId="10871" sId="1">
    <oc r="L227">
      <v>3</v>
    </oc>
    <nc r="L227"/>
  </rcc>
  <rcc rId="10872" sId="1">
    <oc r="E228">
      <v>384558</v>
    </oc>
    <nc r="E228"/>
  </rcc>
  <rcc rId="10873" sId="1">
    <oc r="F228">
      <v>91218</v>
    </oc>
    <nc r="F228"/>
  </rcc>
  <rcc rId="10874" sId="1">
    <oc r="G228">
      <v>161005</v>
    </oc>
    <nc r="G228"/>
  </rcc>
  <rcc rId="10875" sId="1">
    <oc r="J228">
      <v>44580</v>
    </oc>
    <nc r="J228"/>
  </rcc>
  <rcc rId="10876" sId="1">
    <oc r="E229">
      <v>190393</v>
    </oc>
    <nc r="E229"/>
  </rcc>
  <rcc rId="10877" sId="1">
    <oc r="F229">
      <v>45433</v>
    </oc>
    <nc r="F229"/>
  </rcc>
  <rcc rId="10878" sId="1">
    <oc r="G229">
      <v>61694</v>
    </oc>
    <nc r="G229"/>
  </rcc>
  <rcc rId="10879" sId="1">
    <oc r="J229">
      <v>3051</v>
    </oc>
    <nc r="J229"/>
  </rcc>
  <rcc rId="10880" sId="1">
    <oc r="E230">
      <v>174755</v>
    </oc>
    <nc r="E230"/>
  </rcc>
  <rcc rId="10881" sId="1">
    <oc r="F230">
      <v>41724</v>
    </oc>
    <nc r="F230"/>
  </rcc>
  <rcc rId="10882" sId="1">
    <oc r="G230">
      <v>64586</v>
    </oc>
    <nc r="G230"/>
  </rcc>
  <rcc rId="10883" sId="1">
    <oc r="J230">
      <v>11384</v>
    </oc>
    <nc r="J230"/>
  </rcc>
  <rcc rId="10884" sId="1">
    <oc r="L230">
      <v>2</v>
    </oc>
    <nc r="L230"/>
  </rcc>
  <rcc rId="10885" sId="1">
    <oc r="E231">
      <v>327348</v>
    </oc>
    <nc r="E231"/>
  </rcc>
  <rcc rId="10886" sId="1">
    <oc r="F231">
      <v>84731</v>
    </oc>
    <nc r="F231"/>
  </rcc>
  <rcc rId="10887" sId="1">
    <oc r="G231">
      <v>165893</v>
    </oc>
    <nc r="G231"/>
  </rcc>
  <rcc rId="10888" sId="1">
    <oc r="J231">
      <v>54384</v>
    </oc>
    <nc r="J231"/>
  </rcc>
  <rcc rId="10889" sId="1">
    <oc r="E232">
      <v>319893</v>
    </oc>
    <nc r="E232"/>
  </rcc>
  <rcc rId="10890" sId="1">
    <oc r="F232">
      <v>78588</v>
    </oc>
    <nc r="F232"/>
  </rcc>
  <rcc rId="10891" sId="1">
    <oc r="G232">
      <v>207586</v>
    </oc>
    <nc r="G232"/>
  </rcc>
  <rcc rId="10892" sId="1">
    <oc r="J232">
      <v>11909</v>
    </oc>
    <nc r="J232"/>
  </rcc>
  <rcc rId="10893" sId="1">
    <oc r="E233">
      <v>1129412</v>
    </oc>
    <nc r="E233"/>
  </rcc>
  <rcc rId="10894" sId="1">
    <oc r="F233">
      <v>288616</v>
    </oc>
    <nc r="F233"/>
  </rcc>
  <rcc rId="10895" sId="1">
    <oc r="G233">
      <v>692178</v>
    </oc>
    <nc r="G233"/>
  </rcc>
  <rcc rId="10896" sId="1">
    <oc r="J233">
      <v>88505</v>
    </oc>
    <nc r="J233"/>
  </rcc>
  <rcc rId="10897" sId="1">
    <oc r="L233">
      <v>21950</v>
    </oc>
    <nc r="L233"/>
  </rcc>
  <rcc rId="10898" sId="1">
    <oc r="E234">
      <v>384545</v>
    </oc>
    <nc r="E234"/>
  </rcc>
  <rcc rId="10899" sId="1">
    <oc r="F234">
      <v>91214</v>
    </oc>
    <nc r="F234"/>
  </rcc>
  <rcc rId="10900" sId="1">
    <oc r="G234">
      <v>163542</v>
    </oc>
    <nc r="G234"/>
  </rcc>
  <rcc rId="10901" sId="1">
    <oc r="J234">
      <v>6052</v>
    </oc>
    <nc r="J234"/>
  </rcc>
  <rcc rId="10902" sId="1">
    <oc r="E235">
      <v>212641</v>
    </oc>
    <nc r="E235"/>
  </rcc>
  <rcc rId="10903" sId="1">
    <oc r="F235">
      <v>50762</v>
    </oc>
    <nc r="F235"/>
  </rcc>
  <rcc rId="10904" sId="1">
    <oc r="G235">
      <v>103036</v>
    </oc>
    <nc r="G235"/>
  </rcc>
  <rcc rId="10905" sId="1">
    <oc r="J235">
      <v>5603</v>
    </oc>
    <nc r="J235"/>
  </rcc>
  <rcc rId="10906" sId="1">
    <oc r="L235">
      <v>1</v>
    </oc>
    <nc r="L235"/>
  </rcc>
  <rcc rId="10907" sId="1">
    <oc r="E236">
      <v>188183</v>
    </oc>
    <nc r="E236"/>
  </rcc>
  <rcc rId="10908" sId="1">
    <oc r="F236">
      <v>44992</v>
    </oc>
    <nc r="F236"/>
  </rcc>
  <rcc rId="10909" sId="1">
    <oc r="G236">
      <v>96118</v>
    </oc>
    <nc r="G236"/>
  </rcc>
  <rcc rId="10910" sId="1">
    <oc r="J236">
      <v>9358</v>
    </oc>
    <nc r="J236"/>
  </rcc>
  <rcc rId="10911" sId="1">
    <oc r="L236">
      <v>3</v>
    </oc>
    <nc r="L236"/>
  </rcc>
  <rcc rId="10912" sId="1">
    <oc r="E237">
      <v>227334</v>
    </oc>
    <nc r="E237"/>
  </rcc>
  <rcc rId="10913" sId="1">
    <oc r="F237">
      <v>57358</v>
    </oc>
    <nc r="F237"/>
  </rcc>
  <rcc rId="10914" sId="1">
    <oc r="G237">
      <v>70959</v>
    </oc>
    <nc r="G237"/>
  </rcc>
  <rcc rId="10915" sId="1">
    <oc r="J237">
      <v>8031</v>
    </oc>
    <nc r="J237"/>
  </rcc>
  <rcc rId="10916" sId="1">
    <oc r="E238">
      <v>338337</v>
    </oc>
    <nc r="E238"/>
  </rcc>
  <rcc rId="10917" sId="1">
    <oc r="F238">
      <v>80813</v>
    </oc>
    <nc r="F238"/>
  </rcc>
  <rcc rId="10918" sId="1">
    <oc r="G238">
      <v>64125</v>
    </oc>
    <nc r="G238"/>
  </rcc>
  <rcc rId="10919" sId="1">
    <oc r="J238">
      <v>0</v>
    </oc>
    <nc r="J238"/>
  </rcc>
  <rcc rId="10920" sId="1">
    <oc r="L238">
      <v>2</v>
    </oc>
    <nc r="L238"/>
  </rcc>
  <rcc rId="10921" sId="1">
    <oc r="E239">
      <v>560026</v>
    </oc>
    <nc r="E239"/>
  </rcc>
  <rcc rId="10922" sId="1">
    <oc r="F239">
      <v>132909</v>
    </oc>
    <nc r="F239"/>
  </rcc>
  <rcc rId="10923" sId="1">
    <oc r="G239">
      <v>188889</v>
    </oc>
    <nc r="G239"/>
  </rcc>
  <rcc rId="10924" sId="1">
    <oc r="J239">
      <v>27228</v>
    </oc>
    <nc r="J239"/>
  </rcc>
  <rcc rId="10925" sId="1">
    <oc r="K239">
      <v>40000</v>
    </oc>
    <nc r="K239"/>
  </rcc>
  <rcc rId="10926" sId="1">
    <oc r="L239">
      <v>4</v>
    </oc>
    <nc r="L239"/>
  </rcc>
  <rcc rId="10927" sId="1">
    <oc r="E240">
      <v>311589</v>
    </oc>
    <nc r="E240"/>
  </rcc>
  <rcc rId="10928" sId="1">
    <oc r="F240">
      <v>74255</v>
    </oc>
    <nc r="F240"/>
  </rcc>
  <rcc rId="10929" sId="1">
    <oc r="G240">
      <v>80910</v>
    </oc>
    <nc r="G240"/>
  </rcc>
  <rcc rId="10930" sId="1">
    <oc r="J240">
      <v>10500</v>
    </oc>
    <nc r="J240"/>
  </rcc>
  <rcc rId="10931" sId="1">
    <oc r="L240">
      <v>145</v>
    </oc>
    <nc r="L240"/>
  </rcc>
  <rcc rId="10932" sId="1">
    <oc r="E241">
      <v>129220</v>
    </oc>
    <nc r="E241"/>
  </rcc>
  <rcc rId="10933" sId="1">
    <oc r="F241">
      <v>32289</v>
    </oc>
    <nc r="F241"/>
  </rcc>
  <rcc rId="10934" sId="1">
    <oc r="G241">
      <v>57050</v>
    </oc>
    <nc r="G241"/>
  </rcc>
  <rcc rId="10935" sId="1">
    <oc r="J241">
      <v>3954</v>
    </oc>
    <nc r="J241"/>
  </rcc>
  <rcc rId="10936" sId="1">
    <oc r="E242">
      <v>111918</v>
    </oc>
    <nc r="E242"/>
  </rcc>
  <rcc rId="10937" sId="1">
    <oc r="F242">
      <v>29909</v>
    </oc>
    <nc r="F242"/>
  </rcc>
  <rcc rId="10938" sId="1">
    <oc r="G242">
      <v>20150</v>
    </oc>
    <nc r="G242"/>
  </rcc>
  <rcc rId="10939" sId="1">
    <oc r="J242">
      <v>2580</v>
    </oc>
    <nc r="J242"/>
  </rcc>
  <rcc rId="10940" sId="1">
    <oc r="L242">
      <v>17</v>
    </oc>
    <nc r="L242"/>
  </rcc>
  <rcc rId="10941" sId="1">
    <oc r="E243">
      <v>191190</v>
    </oc>
    <nc r="E243"/>
  </rcc>
  <rcc rId="10942" sId="1">
    <oc r="F243">
      <v>48067</v>
    </oc>
    <nc r="F243"/>
  </rcc>
  <rcc rId="10943" sId="1">
    <oc r="G243">
      <v>30078</v>
    </oc>
    <nc r="G243"/>
  </rcc>
  <rcc rId="10944" sId="1">
    <oc r="J243">
      <v>6076</v>
    </oc>
    <nc r="J243"/>
  </rcc>
  <rcc rId="10945" sId="1">
    <oc r="L243">
      <v>15</v>
    </oc>
    <nc r="L243"/>
  </rcc>
  <rcc rId="10946" sId="1">
    <oc r="E244">
      <v>299121</v>
    </oc>
    <nc r="E244"/>
  </rcc>
  <rcc rId="10947" sId="1">
    <oc r="F244">
      <v>71064</v>
    </oc>
    <nc r="F244"/>
  </rcc>
  <rcc rId="10948" sId="1">
    <oc r="G244">
      <v>165375</v>
    </oc>
    <nc r="G244"/>
  </rcc>
  <rcc rId="10949" sId="1">
    <oc r="J244">
      <v>15556</v>
    </oc>
    <nc r="J244"/>
  </rcc>
  <rcc rId="10950" sId="1">
    <oc r="E245">
      <v>48806</v>
    </oc>
    <nc r="E245"/>
  </rcc>
  <rcc rId="10951" sId="1">
    <oc r="F245">
      <v>14038</v>
    </oc>
    <nc r="F245"/>
  </rcc>
  <rcc rId="10952" sId="1">
    <oc r="G245">
      <v>4767</v>
    </oc>
    <nc r="G245"/>
  </rcc>
  <rcc rId="10953" sId="1">
    <oc r="J245">
      <v>1200</v>
    </oc>
    <nc r="J245"/>
  </rcc>
  <rcc rId="10954" sId="1">
    <oc r="K245">
      <v>1500</v>
    </oc>
    <nc r="K245"/>
  </rcc>
  <rcc rId="10955" sId="1">
    <oc r="E246">
      <v>52036</v>
    </oc>
    <nc r="E246"/>
  </rcc>
  <rcc rId="10956" sId="1">
    <oc r="F246">
      <v>22083</v>
    </oc>
    <nc r="F246"/>
  </rcc>
  <rcc rId="10957" sId="1">
    <oc r="G246">
      <v>35960</v>
    </oc>
    <nc r="G246"/>
  </rcc>
  <rcc rId="10958" sId="1">
    <oc r="K246">
      <v>600</v>
    </oc>
    <nc r="K246"/>
  </rcc>
  <rcc rId="10959" sId="1">
    <oc r="L246">
      <v>5000</v>
    </oc>
    <nc r="L246"/>
  </rcc>
  <rcc rId="10960" sId="1">
    <oc r="E247">
      <v>181742</v>
    </oc>
    <nc r="E247"/>
  </rcc>
  <rcc rId="10961" sId="1">
    <oc r="F247">
      <v>43674</v>
    </oc>
    <nc r="F247"/>
  </rcc>
  <rcc rId="10962" sId="1">
    <oc r="G247">
      <v>47643</v>
    </oc>
    <nc r="G247"/>
  </rcc>
  <rcc rId="10963" sId="1">
    <oc r="J247">
      <v>242</v>
    </oc>
    <nc r="J247"/>
  </rcc>
  <rcc rId="10964" sId="1">
    <oc r="G248">
      <v>55</v>
    </oc>
    <nc r="G248"/>
  </rcc>
  <rcc rId="10965" sId="1">
    <oc r="J249">
      <v>1375</v>
    </oc>
    <nc r="J249"/>
  </rcc>
  <rcc rId="10966" sId="1">
    <oc r="J250">
      <v>3420</v>
    </oc>
    <nc r="J250"/>
  </rcc>
  <rcc rId="10967" sId="1">
    <oc r="L250">
      <v>5997</v>
    </oc>
    <nc r="L250"/>
  </rcc>
  <rcc rId="10968" sId="1">
    <oc r="G251">
      <v>29540</v>
    </oc>
    <nc r="G251"/>
  </rcc>
  <rcc rId="10969" sId="1">
    <oc r="J251">
      <v>5000</v>
    </oc>
    <nc r="J251"/>
  </rcc>
  <rcc rId="10970" sId="1">
    <oc r="E252">
      <v>434</v>
    </oc>
    <nc r="E252"/>
  </rcc>
  <rcc rId="10971" sId="1">
    <oc r="F252">
      <v>120</v>
    </oc>
    <nc r="F252"/>
  </rcc>
  <rcc rId="10972" sId="1">
    <oc r="G252">
      <v>5699</v>
    </oc>
    <nc r="G252"/>
  </rcc>
  <rcc rId="10973" sId="1">
    <oc r="J252">
      <v>2628</v>
    </oc>
    <nc r="J252"/>
  </rcc>
  <rcc rId="10974" sId="1">
    <oc r="E253">
      <v>19851</v>
    </oc>
    <nc r="E253"/>
  </rcc>
  <rcc rId="10975" sId="1">
    <oc r="F253">
      <v>4650</v>
    </oc>
    <nc r="F253"/>
  </rcc>
  <rcc rId="10976" sId="1">
    <oc r="G253">
      <v>54946</v>
    </oc>
    <nc r="G253"/>
  </rcc>
  <rcc rId="10977" sId="1">
    <oc r="H253">
      <v>6713</v>
    </oc>
    <nc r="H253"/>
  </rcc>
  <rcc rId="10978" sId="1">
    <oc r="L253">
      <v>8534</v>
    </oc>
    <nc r="L253"/>
  </rcc>
  <rcc rId="10979" sId="1">
    <oc r="L254">
      <v>361440</v>
    </oc>
    <nc r="L254"/>
  </rcc>
  <rcc rId="10980" sId="1">
    <oc r="L255">
      <v>119000</v>
    </oc>
    <nc r="L255"/>
  </rcc>
  <rcc rId="10981" sId="1">
    <oc r="E256">
      <v>150705</v>
    </oc>
    <nc r="E256"/>
  </rcc>
  <rcc rId="10982" sId="1">
    <oc r="F256">
      <v>37331</v>
    </oc>
    <nc r="F256"/>
  </rcc>
  <rcc rId="10983" sId="1">
    <oc r="G256">
      <v>158087</v>
    </oc>
    <nc r="G256"/>
  </rcc>
  <rcc rId="10984" sId="1">
    <oc r="J256">
      <v>7306</v>
    </oc>
    <nc r="J256"/>
  </rcc>
  <rcc rId="10985" sId="1">
    <oc r="K256">
      <v>63840</v>
    </oc>
    <nc r="K256"/>
  </rcc>
  <rcc rId="10986" sId="1">
    <oc r="L256">
      <v>28</v>
    </oc>
    <nc r="L256"/>
  </rcc>
  <rcc rId="10987" sId="1">
    <oc r="E258">
      <v>15687</v>
    </oc>
    <nc r="E258"/>
  </rcc>
  <rcc rId="10988" sId="1">
    <oc r="F258">
      <v>3784</v>
    </oc>
    <nc r="F258"/>
  </rcc>
  <rcc rId="10989" sId="1">
    <oc r="G258">
      <v>4464</v>
    </oc>
    <nc r="G258"/>
  </rcc>
  <rcc rId="10990" sId="1">
    <oc r="E259">
      <v>109353</v>
    </oc>
    <nc r="E259"/>
  </rcc>
  <rcc rId="10991" sId="1">
    <oc r="F259">
      <v>25770</v>
    </oc>
    <nc r="F259"/>
  </rcc>
  <rcc rId="10992" sId="1">
    <oc r="G259">
      <v>57272</v>
    </oc>
    <nc r="G259"/>
  </rcc>
  <rcc rId="10993" sId="1">
    <oc r="J259">
      <v>3760</v>
    </oc>
    <nc r="J259"/>
  </rcc>
  <rcc rId="10994" sId="1">
    <oc r="E260">
      <v>20000</v>
    </oc>
    <nc r="E260"/>
  </rcc>
  <rcc rId="10995" sId="1">
    <oc r="F260">
      <v>3614</v>
    </oc>
    <nc r="F260"/>
  </rcc>
  <rcc rId="10996" sId="1">
    <oc r="G260">
      <v>25100</v>
    </oc>
    <nc r="G260"/>
  </rcc>
  <rcc rId="10997" sId="1">
    <oc r="J260">
      <v>2500</v>
    </oc>
    <nc r="J260"/>
  </rcc>
  <rcc rId="10998" sId="1">
    <oc r="K260">
      <v>9000</v>
    </oc>
    <nc r="K260"/>
  </rcc>
  <rcc rId="10999" sId="1">
    <oc r="E261">
      <v>16595</v>
    </oc>
    <nc r="E261"/>
  </rcc>
  <rcc rId="11000" sId="1">
    <oc r="F261">
      <v>3998</v>
    </oc>
    <nc r="F261"/>
  </rcc>
  <rcc rId="11001" sId="1">
    <oc r="G261">
      <v>11200</v>
    </oc>
    <nc r="G261"/>
  </rcc>
  <rcc rId="11002" sId="1">
    <oc r="J261">
      <v>6880</v>
    </oc>
    <nc r="J261"/>
  </rcc>
  <rcc rId="11003" sId="1">
    <oc r="E262">
      <v>1506</v>
    </oc>
    <nc r="E262"/>
  </rcc>
  <rcc rId="11004" sId="1">
    <oc r="F262">
      <v>361</v>
    </oc>
    <nc r="F262"/>
  </rcc>
  <rcc rId="11005" sId="1">
    <oc r="G262">
      <v>260</v>
    </oc>
    <nc r="G262"/>
  </rcc>
  <rcc rId="11006" sId="1">
    <oc r="L262">
      <v>20780</v>
    </oc>
    <nc r="L262"/>
  </rcc>
  <rcc rId="11007" sId="1">
    <oc r="E263">
      <v>9188</v>
    </oc>
    <nc r="E263"/>
  </rcc>
  <rcc rId="11008" sId="1">
    <oc r="F263">
      <v>2212</v>
    </oc>
    <nc r="F263"/>
  </rcc>
  <rcc rId="11009" sId="1">
    <oc r="G263">
      <v>21750</v>
    </oc>
    <nc r="G263"/>
  </rcc>
  <rcc rId="11010" sId="1">
    <oc r="J263">
      <v>19400</v>
    </oc>
    <nc r="J263"/>
  </rcc>
  <rcc rId="11011" sId="1">
    <oc r="E264">
      <v>2586</v>
    </oc>
    <nc r="E264"/>
  </rcc>
  <rcc rId="11012" sId="1">
    <oc r="F264">
      <v>489</v>
    </oc>
    <nc r="F264"/>
  </rcc>
  <rcc rId="11013" sId="1">
    <oc r="G264">
      <v>2447</v>
    </oc>
    <nc r="G264"/>
  </rcc>
  <rcc rId="11014" sId="1">
    <oc r="G265">
      <v>1596</v>
    </oc>
    <nc r="G265"/>
  </rcc>
  <rcc rId="11015" sId="1">
    <oc r="G267">
      <v>1855</v>
    </oc>
    <nc r="G267"/>
  </rcc>
  <rcc rId="11016" sId="1">
    <oc r="E269">
      <v>1000</v>
    </oc>
    <nc r="E269"/>
  </rcc>
  <rcc rId="11017" sId="1">
    <oc r="F269">
      <v>240</v>
    </oc>
    <nc r="F269"/>
  </rcc>
  <rcc rId="11018" sId="1">
    <oc r="G269">
      <v>3050</v>
    </oc>
    <nc r="G269"/>
  </rcc>
  <rcc rId="11019" sId="1">
    <oc r="G270">
      <v>15156</v>
    </oc>
    <nc r="G270"/>
  </rcc>
  <rcc rId="11020" sId="1">
    <oc r="G271">
      <v>10932</v>
    </oc>
    <nc r="G271"/>
  </rcc>
  <rcc rId="11021" sId="1">
    <oc r="E272">
      <v>79646</v>
    </oc>
    <nc r="E272"/>
  </rcc>
  <rcc rId="11022" sId="1">
    <oc r="F272">
      <v>19186</v>
    </oc>
    <nc r="F272"/>
  </rcc>
  <rcc rId="11023" sId="1">
    <oc r="G272">
      <v>17128</v>
    </oc>
    <nc r="G272"/>
  </rcc>
  <rcc rId="11024" sId="1">
    <oc r="E273">
      <v>22267</v>
    </oc>
    <nc r="E273"/>
  </rcc>
  <rcc rId="11025" sId="1">
    <oc r="F273">
      <v>5364</v>
    </oc>
    <nc r="F273"/>
  </rcc>
  <rcc rId="11026" sId="1">
    <oc r="G273">
      <v>4420</v>
    </oc>
    <nc r="G273"/>
  </rcc>
  <rcc rId="11027" sId="1">
    <oc r="H273">
      <v>1840</v>
    </oc>
    <nc r="H273"/>
  </rcc>
  <rcc rId="11028" sId="1">
    <oc r="E274">
      <v>2400</v>
    </oc>
    <nc r="E274"/>
  </rcc>
  <rcc rId="11029" sId="1">
    <oc r="F274">
      <v>236</v>
    </oc>
    <nc r="F274"/>
  </rcc>
  <rcc rId="11030" sId="1">
    <oc r="G274">
      <v>13666</v>
    </oc>
    <nc r="G274"/>
  </rcc>
  <rcc rId="11031" sId="1">
    <oc r="G275">
      <v>6595</v>
    </oc>
    <nc r="G275"/>
  </rcc>
  <rcc rId="11032" sId="1">
    <oc r="E277">
      <v>189267</v>
    </oc>
    <nc r="E277"/>
  </rcc>
  <rcc rId="11033" sId="1">
    <oc r="F277">
      <v>46324</v>
    </oc>
    <nc r="F277"/>
  </rcc>
  <rcc rId="11034" sId="1">
    <oc r="G277">
      <v>74441</v>
    </oc>
    <nc r="G277"/>
  </rcc>
  <rcc rId="11035" sId="1">
    <oc r="K277">
      <v>1910</v>
    </oc>
    <nc r="K277"/>
  </rcc>
  <rcc rId="11036" sId="1">
    <oc r="E278">
      <v>41401</v>
    </oc>
    <nc r="E278"/>
  </rcc>
  <rcc rId="11037" sId="1">
    <oc r="F278">
      <v>12203</v>
    </oc>
    <nc r="F278"/>
  </rcc>
  <rcc rId="11038" sId="1">
    <oc r="G278">
      <v>1470</v>
    </oc>
    <nc r="G278"/>
  </rcc>
  <rcc rId="11039" sId="1">
    <oc r="E279">
      <v>752813</v>
    </oc>
    <nc r="E279"/>
  </rcc>
  <rcc rId="11040" sId="1">
    <oc r="F279">
      <v>228000</v>
    </oc>
    <nc r="F279"/>
  </rcc>
  <rcc rId="11041" sId="1">
    <oc r="G279">
      <v>913086</v>
    </oc>
    <nc r="G279"/>
  </rcc>
  <rcc rId="11042" sId="1">
    <oc r="J279">
      <v>345000</v>
    </oc>
    <nc r="J279"/>
  </rcc>
  <rcc rId="11043" sId="1">
    <oc r="K279">
      <v>130000</v>
    </oc>
    <nc r="K279"/>
  </rcc>
  <rcc rId="11044" sId="1">
    <oc r="E280">
      <v>100772</v>
    </oc>
    <nc r="E280"/>
  </rcc>
  <rcc rId="11045" sId="1">
    <oc r="F280">
      <v>26772</v>
    </oc>
    <nc r="F280"/>
  </rcc>
  <rcc rId="11046" sId="1">
    <oc r="G280">
      <v>37921</v>
    </oc>
    <nc r="G280"/>
  </rcc>
  <rcc rId="11047" sId="1">
    <oc r="J280">
      <v>1450</v>
    </oc>
    <nc r="J280"/>
  </rcc>
  <rcc rId="11048" sId="1">
    <oc r="E281">
      <v>415058</v>
    </oc>
    <nc r="E281"/>
  </rcc>
  <rcc rId="11049" sId="1">
    <oc r="F281">
      <v>95553</v>
    </oc>
    <nc r="F281"/>
  </rcc>
  <rcc rId="11050" sId="1">
    <oc r="G281">
      <v>77588</v>
    </oc>
    <nc r="G281"/>
  </rcc>
  <rcc rId="11051" sId="1">
    <oc r="J281">
      <v>13831</v>
    </oc>
    <nc r="J281"/>
  </rcc>
  <rcc rId="11052" sId="1">
    <oc r="E282">
      <v>149047</v>
    </oc>
    <nc r="E282"/>
  </rcc>
  <rcc rId="11053" sId="1">
    <oc r="F282">
      <v>42337</v>
    </oc>
    <nc r="F282"/>
  </rcc>
  <rcc rId="11054" sId="1">
    <oc r="G282">
      <v>48345</v>
    </oc>
    <nc r="G282"/>
  </rcc>
  <rcc rId="11055" sId="1">
    <oc r="J282">
      <v>2000</v>
    </oc>
    <nc r="J282"/>
  </rcc>
  <rcc rId="11056" sId="1">
    <oc r="K282">
      <v>264800</v>
    </oc>
    <nc r="K282"/>
  </rcc>
  <rcc rId="11057" sId="1">
    <oc r="L282">
      <v>89475</v>
    </oc>
    <nc r="L282"/>
  </rcc>
  <rcc rId="11058" sId="1">
    <oc r="E283">
      <v>22091</v>
    </oc>
    <nc r="E283"/>
  </rcc>
  <rcc rId="11059" sId="1">
    <oc r="F283">
      <v>5212</v>
    </oc>
    <nc r="F283"/>
  </rcc>
  <rcc rId="11060" sId="1">
    <oc r="G283">
      <v>600</v>
    </oc>
    <nc r="G283"/>
  </rcc>
  <rcc rId="11061" sId="1">
    <oc r="K284">
      <v>20830</v>
    </oc>
    <nc r="K284"/>
  </rcc>
  <rcc rId="11062" sId="1">
    <oc r="E285">
      <v>5355</v>
    </oc>
    <nc r="E285"/>
  </rcc>
  <rcc rId="11063" sId="1">
    <oc r="F285">
      <v>1263</v>
    </oc>
    <nc r="F285"/>
  </rcc>
  <rcc rId="11064" sId="1">
    <oc r="G285">
      <v>40851</v>
    </oc>
    <nc r="G285"/>
  </rcc>
  <rcc rId="11065" sId="1">
    <oc r="J285">
      <v>1586</v>
    </oc>
    <nc r="J285"/>
  </rcc>
  <rcc rId="11066" sId="1">
    <oc r="E286">
      <v>81659</v>
    </oc>
    <nc r="E286"/>
  </rcc>
  <rcc rId="11067" sId="1">
    <oc r="F286">
      <v>23878</v>
    </oc>
    <nc r="F286"/>
  </rcc>
  <rcc rId="11068" sId="1">
    <oc r="G286">
      <v>19174</v>
    </oc>
    <nc r="G286"/>
  </rcc>
  <rcc rId="11069" sId="1">
    <oc r="K286">
      <v>74970</v>
    </oc>
    <nc r="K286"/>
  </rcc>
  <rcc rId="11070" sId="1">
    <oc r="L286">
      <v>13000</v>
    </oc>
    <nc r="L286"/>
  </rcc>
  <rcc rId="11071" sId="1">
    <oc r="G287">
      <v>10792</v>
    </oc>
    <nc r="G287"/>
  </rcc>
  <rcc rId="11072" sId="1">
    <oc r="E288">
      <v>85314</v>
    </oc>
    <nc r="E288"/>
  </rcc>
  <rcc rId="11073" sId="1">
    <oc r="F288">
      <v>19696</v>
    </oc>
    <nc r="F288"/>
  </rcc>
  <rcc rId="11074" sId="1">
    <oc r="G288">
      <v>10497</v>
    </oc>
    <nc r="G288"/>
  </rcc>
  <rcc rId="11075" sId="1">
    <oc r="E289">
      <v>155297</v>
    </oc>
    <nc r="E289"/>
  </rcc>
  <rcc rId="11076" sId="1">
    <oc r="F289">
      <v>43044</v>
    </oc>
    <nc r="F289"/>
  </rcc>
  <rcc rId="11077" sId="1">
    <oc r="G289">
      <v>60568</v>
    </oc>
    <nc r="G289"/>
  </rcc>
  <rcc rId="11078" sId="1">
    <oc r="J289">
      <v>4000</v>
    </oc>
    <nc r="J289"/>
  </rcc>
  <rcc rId="11079" sId="1">
    <oc r="E290">
      <v>80000</v>
    </oc>
    <nc r="E290"/>
  </rcc>
  <rcc rId="11080" sId="1">
    <oc r="F290">
      <v>19272</v>
    </oc>
    <nc r="F290"/>
  </rcc>
  <rcc rId="11081" sId="1">
    <oc r="G290">
      <v>84728</v>
    </oc>
    <nc r="G290"/>
  </rcc>
  <rcc rId="11082" sId="1">
    <oc r="E291">
      <v>2207</v>
    </oc>
    <nc r="E291"/>
  </rcc>
  <rcc rId="11083" sId="1">
    <oc r="F291">
      <v>521</v>
    </oc>
    <nc r="F291"/>
  </rcc>
  <rcc rId="11084" sId="1">
    <oc r="G291">
      <v>17858</v>
    </oc>
    <nc r="G291"/>
  </rcc>
  <rcc rId="11085" sId="1">
    <oc r="E292">
      <v>85635</v>
    </oc>
    <nc r="E292"/>
  </rcc>
  <rcc rId="11086" sId="1">
    <oc r="F292">
      <v>24007</v>
    </oc>
    <nc r="F292"/>
  </rcc>
  <rcc rId="11087" sId="1">
    <oc r="G292">
      <v>82790</v>
    </oc>
    <nc r="G292"/>
  </rcc>
  <rcc rId="11088" sId="1">
    <oc r="K293">
      <v>382000</v>
    </oc>
    <nc r="K293"/>
  </rcc>
  <rcc rId="11089" sId="1">
    <oc r="K294">
      <v>50000</v>
    </oc>
    <nc r="K294"/>
  </rcc>
  <rcc rId="11090" sId="1">
    <oc r="K295">
      <v>50000</v>
    </oc>
    <nc r="K295"/>
  </rcc>
  <rcc rId="11091" sId="1">
    <oc r="G296">
      <v>1828</v>
    </oc>
    <nc r="G296"/>
  </rcc>
  <rcc rId="11092" sId="1">
    <oc r="L296">
      <v>348172</v>
    </oc>
    <nc r="L296"/>
  </rcc>
  <rcc rId="11093" sId="1">
    <oc r="H297">
      <v>15000</v>
    </oc>
    <nc r="H297"/>
  </rcc>
  <rcc rId="11094" sId="1">
    <oc r="E298">
      <v>6576</v>
    </oc>
    <nc r="E298"/>
  </rcc>
  <rcc rId="11095" sId="1">
    <oc r="F298">
      <v>1623</v>
    </oc>
    <nc r="F298"/>
  </rcc>
  <rcc rId="11096" sId="1">
    <oc r="G298">
      <v>3216</v>
    </oc>
    <nc r="G298"/>
  </rcc>
  <rcc rId="11097" sId="1">
    <oc r="G299">
      <v>191016</v>
    </oc>
    <nc r="G299"/>
  </rcc>
  <rcc rId="11098" sId="1">
    <oc r="J299">
      <v>460965</v>
    </oc>
    <nc r="J299"/>
  </rcc>
  <rcc rId="11099" sId="1">
    <oc r="E300">
      <v>30000</v>
    </oc>
    <nc r="E300"/>
  </rcc>
  <rcc rId="11100" sId="1">
    <oc r="F300">
      <v>7100</v>
    </oc>
    <nc r="F300"/>
  </rcc>
  <rcc rId="11101" sId="1">
    <oc r="G300">
      <v>210180</v>
    </oc>
    <nc r="G300"/>
  </rcc>
  <rcc rId="11102" sId="1">
    <oc r="E301">
      <v>1688</v>
    </oc>
    <nc r="E301"/>
  </rcc>
  <rcc rId="11103" sId="1">
    <oc r="F301">
      <v>399</v>
    </oc>
    <nc r="F301"/>
  </rcc>
  <rcc rId="11104" sId="1">
    <oc r="K301">
      <v>2300</v>
    </oc>
    <nc r="K301"/>
  </rcc>
  <rcc rId="11105" sId="1">
    <oc r="E302">
      <v>63122</v>
    </oc>
    <nc r="E302"/>
  </rcc>
  <rcc rId="11106" sId="1">
    <oc r="F302">
      <v>14891</v>
    </oc>
    <nc r="F302"/>
  </rcc>
  <rcc rId="11107" sId="1">
    <oc r="G302">
      <v>16022</v>
    </oc>
    <nc r="G302"/>
  </rcc>
  <rcc rId="11108" sId="1">
    <oc r="J302">
      <v>1000</v>
    </oc>
    <nc r="J302"/>
  </rcc>
  <rcc rId="11109" sId="1">
    <oc r="E303">
      <v>2106</v>
    </oc>
    <nc r="E303"/>
  </rcc>
  <rcc rId="11110" sId="1">
    <oc r="F303">
      <v>499</v>
    </oc>
    <nc r="F303"/>
  </rcc>
  <rcc rId="11111" sId="1">
    <oc r="G303">
      <v>76534</v>
    </oc>
    <nc r="G303"/>
  </rcc>
  <rcc rId="11112" sId="1">
    <oc r="J303">
      <v>18300</v>
    </oc>
    <nc r="J303"/>
  </rcc>
  <rcc rId="11113" sId="1">
    <oc r="L303">
      <v>34779</v>
    </oc>
    <nc r="L303"/>
  </rcc>
  <rcc rId="11114" sId="1">
    <oc r="E207">
      <v>62068</v>
    </oc>
    <nc r="E207"/>
  </rcc>
  <rcc rId="11115" sId="1">
    <oc r="F207">
      <v>14642</v>
    </oc>
    <nc r="F207"/>
  </rcc>
  <rcc rId="11116" sId="1">
    <oc r="G207">
      <v>25368</v>
    </oc>
    <nc r="G207"/>
  </rcc>
  <rcc rId="11117" sId="1">
    <oc r="H207">
      <v>52200</v>
    </oc>
    <nc r="H207"/>
  </rcc>
  <rcc rId="11118" sId="1">
    <oc r="J207">
      <v>1200</v>
    </oc>
    <nc r="J207"/>
  </rcc>
  <rcc rId="11119" sId="1">
    <oc r="C307">
      <v>-1794454</v>
    </oc>
    <nc r="C307"/>
  </rcc>
  <rcc rId="11120" sId="1">
    <oc r="C308">
      <v>-438503</v>
    </oc>
    <nc r="C308"/>
  </rcc>
  <rcc rId="11121" sId="1">
    <oc r="C309">
      <v>-142400</v>
    </oc>
    <nc r="C309"/>
  </rcc>
  <rcc rId="11122" sId="1">
    <oc r="C310">
      <v>-56915</v>
    </oc>
    <nc r="C310"/>
  </rcc>
  <rcc rId="11123" sId="1">
    <oc r="C311">
      <v>-206678</v>
    </oc>
    <nc r="C311"/>
  </rcc>
  <rcc rId="11124" sId="1">
    <oc r="C312">
      <v>-1435810</v>
    </oc>
    <nc r="C312"/>
  </rcc>
  <rcv guid="{CFE03FCF-A4D8-435A-8A9B-0544466F5A93}" action="delete"/>
  <rcv guid="{CFE03FCF-A4D8-435A-8A9B-0544466F5A93}" action="add"/>
</revisions>
</file>

<file path=xl/revisions/revisionLog2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25" sId="1">
    <oc r="C9" t="inlineStr">
      <is>
        <t>DOBELES NOVADA PAŠVALDĪBAS 2021.GADA PAMATBUDŽETA IZDEVUMI</t>
      </is>
    </oc>
    <nc r="C9" t="inlineStr">
      <is>
        <t>DOBELES NOVADA PAŠVALDĪBAS 2022.GADA PAMATBUDŽETA IZDEVUMI</t>
      </is>
    </nc>
  </rcc>
  <rcc rId="11126" sId="1">
    <oc r="M7" t="inlineStr">
      <is>
        <t>budžets 2021.gadam."</t>
      </is>
    </oc>
    <nc r="M7" t="inlineStr">
      <is>
        <t>budžets 2022.gadam."</t>
      </is>
    </nc>
  </rcc>
</revisions>
</file>

<file path=xl/revisions/revisionLog2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127" sId="1" ref="A52:XFD52" action="deleteRow">
    <undo index="1" exp="ref" dr="M52" r="M61" sId="1"/>
    <undo index="1" exp="ref" dr="L52" r="L61" sId="1"/>
    <undo index="1" exp="ref" dr="K52" r="K61" sId="1"/>
    <undo index="1" exp="ref" dr="J52" r="J61" sId="1"/>
    <undo index="1" exp="ref" dr="I52" r="I61" sId="1"/>
    <undo index="1" exp="ref" dr="H52" r="H61" sId="1"/>
    <undo index="1" exp="ref" dr="G52" r="G61" sId="1"/>
    <undo index="1" exp="ref" dr="F52" r="F61" sId="1"/>
    <undo index="1" exp="ref" dr="E52" r="E61" sId="1"/>
    <undo index="1" exp="ref" dr="D52" r="D61" sId="1"/>
    <undo index="1" exp="ref" dr="C52" r="C61" sId="1"/>
    <undo index="8" exp="area" ref3D="1" dr="$A$267:$XFD$268" dn="Z_3A56BBDD_68CD_4AEA_B9E4_12391459D4C4_.wvu.Rows" sId="1"/>
    <undo index="6" exp="area" ref3D="1" dr="$A$248:$XFD$250" dn="Z_3A56BBDD_68CD_4AEA_B9E4_12391459D4C4_.wvu.Rows" sId="1"/>
    <undo index="4" exp="area" ref3D="1" dr="$A$149:$XFD$149" dn="Z_3A56BBDD_68CD_4AEA_B9E4_12391459D4C4_.wvu.Rows" sId="1"/>
    <undo index="2" exp="area" ref3D="1" dr="$A$146:$XFD$146" dn="Z_3A56BBDD_68CD_4AEA_B9E4_12391459D4C4_.wvu.Rows" sId="1"/>
    <undo index="1" exp="area" ref3D="1" dr="$A$119:$XFD$119" dn="Z_3A56BBDD_68CD_4AEA_B9E4_12391459D4C4_.wvu.Rows" sId="1"/>
    <rfmt sheetId="1" xfDxf="1" sqref="A52:XFD52" start="0" length="0">
      <dxf>
        <font>
          <name val="Times New Roman"/>
          <scheme val="none"/>
        </font>
      </dxf>
    </rfmt>
    <rcc rId="0" sId="1" dxf="1">
      <nc r="A52" t="inlineStr">
        <is>
          <t>03.110</t>
        </is>
      </nc>
      <n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2" t="inlineStr">
        <is>
          <t>Pašvaldības policija Auce</t>
        </is>
      </nc>
      <n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>
        <f>SUM(D52,G52,H52:M52)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2">
        <f>SUM(E52:F52)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2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28" sId="1" ref="A52:XFD52" action="deleteRow">
    <undo index="7" exp="ref" dr="M52" r="M60" sId="1"/>
    <undo index="7" exp="ref" dr="L52" r="L60" sId="1"/>
    <undo index="7" exp="ref" dr="K52" r="K60" sId="1"/>
    <undo index="7" exp="ref" dr="J52" r="J60" sId="1"/>
    <undo index="7" exp="ref" dr="I52" r="I60" sId="1"/>
    <undo index="7" exp="ref" dr="H52" r="H60" sId="1"/>
    <undo index="7" exp="ref" dr="G52" r="G60" sId="1"/>
    <undo index="7" exp="ref" dr="F52" r="F60" sId="1"/>
    <undo index="7" exp="ref" dr="E52" r="E60" sId="1"/>
    <undo index="7" exp="ref" dr="D52" r="D60" sId="1"/>
    <undo index="7" exp="ref" dr="C52" r="C60" sId="1"/>
    <undo index="8" exp="area" ref3D="1" dr="$A$266:$XFD$267" dn="Z_3A56BBDD_68CD_4AEA_B9E4_12391459D4C4_.wvu.Rows" sId="1"/>
    <undo index="6" exp="area" ref3D="1" dr="$A$247:$XFD$249" dn="Z_3A56BBDD_68CD_4AEA_B9E4_12391459D4C4_.wvu.Rows" sId="1"/>
    <undo index="4" exp="area" ref3D="1" dr="$A$148:$XFD$148" dn="Z_3A56BBDD_68CD_4AEA_B9E4_12391459D4C4_.wvu.Rows" sId="1"/>
    <undo index="2" exp="area" ref3D="1" dr="$A$145:$XFD$145" dn="Z_3A56BBDD_68CD_4AEA_B9E4_12391459D4C4_.wvu.Rows" sId="1"/>
    <undo index="1" exp="area" ref3D="1" dr="$A$118:$XFD$118" dn="Z_3A56BBDD_68CD_4AEA_B9E4_12391459D4C4_.wvu.Rows" sId="1"/>
    <rfmt sheetId="1" xfDxf="1" sqref="A52:XFD52" start="0" length="0">
      <dxf>
        <font>
          <name val="Times New Roman"/>
          <scheme val="none"/>
        </font>
      </dxf>
    </rfmt>
    <rcc rId="0" sId="1" dxf="1">
      <nc r="A52" t="inlineStr">
        <is>
          <t>03.110</t>
        </is>
      </nc>
      <n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52" t="inlineStr">
        <is>
          <t>Pašvaldības policija Tērvete</t>
        </is>
      </nc>
      <n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>
        <f>SUM(D52,G52,H52:M52)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2">
        <f>SUM(E52:F52)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2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5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1129" sId="1">
    <oc r="C59">
      <f>SUM(C51,#REF!,C53,C54,C57,C58,C52,#REF!)</f>
    </oc>
    <nc r="C59">
      <f>SUM(C51,C53,C54,C57,C58,C52)</f>
    </nc>
  </rcc>
  <rcc rId="11130" sId="1">
    <oc r="D59">
      <f>SUM(D51,#REF!,D53,D54,D57,D58,D52,#REF!)</f>
    </oc>
    <nc r="D59">
      <f>SUM(D51,D53,D54,D57,D58,D52)</f>
    </nc>
  </rcc>
  <rcc rId="11131" sId="1">
    <oc r="E59">
      <f>SUM(E51,#REF!,E53,E54,E57,E58,E52,#REF!)</f>
    </oc>
    <nc r="E59">
      <f>SUM(E51,E53,E54,E57,E58,E52)</f>
    </nc>
  </rcc>
  <rcc rId="11132" sId="1">
    <oc r="F59">
      <f>SUM(F51,#REF!,F53,F54,F57,F58,F52,#REF!)</f>
    </oc>
    <nc r="F59">
      <f>SUM(F51,F53,F54,F57,F58,F52)</f>
    </nc>
  </rcc>
  <rcc rId="11133" sId="1">
    <oc r="G59">
      <f>SUM(G51,#REF!,G53,G54,G57,G58,G52,#REF!)</f>
    </oc>
    <nc r="G59">
      <f>SUM(G51,G53,G54,G57,G58,G52)</f>
    </nc>
  </rcc>
  <rcc rId="11134" sId="1">
    <oc r="H59">
      <f>SUM(H51,#REF!,H53,H54,H57,H58,H52,#REF!)</f>
    </oc>
    <nc r="H59">
      <f>SUM(H51,H53,H54,H57,H58,H52)</f>
    </nc>
  </rcc>
  <rcc rId="11135" sId="1">
    <oc r="I59">
      <f>SUM(I51,#REF!,I53,I54,I57,I58,I52,#REF!)</f>
    </oc>
    <nc r="I59">
      <f>SUM(I51,I53,I54,I57,I58,I52)</f>
    </nc>
  </rcc>
  <rcc rId="11136" sId="1">
    <oc r="J59">
      <f>SUM(J51,#REF!,J53,J54,J57,J58,J52,#REF!)</f>
    </oc>
    <nc r="J59">
      <f>SUM(J51,J53,J54,J57,J58,J52)</f>
    </nc>
  </rcc>
  <rcc rId="11137" sId="1">
    <oc r="K59">
      <f>SUM(K51,#REF!,K53,K54,K57,K58,K52,#REF!)</f>
    </oc>
    <nc r="K59">
      <f>SUM(K51,K53,K54,K57,K58,K52)</f>
    </nc>
  </rcc>
  <rcc rId="11138" sId="1">
    <oc r="L59">
      <f>SUM(L51,#REF!,L53,L54,L57,L58,L52,#REF!)</f>
    </oc>
    <nc r="L59">
      <f>SUM(L51,L53,L54,L57,L58,L52)</f>
    </nc>
  </rcc>
  <rcc rId="11139" sId="1">
    <oc r="M59">
      <f>SUM(M51,#REF!,M53,M54,M57,M58,M52,#REF!)</f>
    </oc>
    <nc r="M59">
      <f>SUM(M51,M53,M54,M57,M58,M52)</f>
    </nc>
  </rcc>
  <rcv guid="{CFE03FCF-A4D8-435A-8A9B-0544466F5A93}" action="delete"/>
  <rcv guid="{CFE03FCF-A4D8-435A-8A9B-0544466F5A93}" action="add"/>
</revisions>
</file>

<file path=xl/revisions/revisionLog2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40" sId="1">
    <oc r="B58" t="inlineStr">
      <is>
        <t>Bāriņtiesas Auce</t>
      </is>
    </oc>
    <nc r="B58"/>
  </rcc>
</revisions>
</file>

<file path=xl/revisions/revisionLog2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61" start="0" length="2147483647">
    <dxf>
      <font>
        <color rgb="FFFF0000"/>
      </font>
    </dxf>
  </rfmt>
  <rfmt sheetId="1" sqref="B163" start="0" length="2147483647">
    <dxf>
      <font>
        <color rgb="FFFF0000"/>
      </font>
    </dxf>
  </rfmt>
  <rcc rId="11141" sId="1">
    <oc r="B165" t="inlineStr">
      <is>
        <t>Sports Tērvete</t>
      </is>
    </oc>
    <nc r="B165" t="inlineStr">
      <is>
        <t>Tērvetes sporta centrs</t>
      </is>
    </nc>
  </rcc>
  <rfmt sheetId="1" sqref="B165" start="0" length="2147483647">
    <dxf>
      <font>
        <color rgb="FFFF0000"/>
      </font>
    </dxf>
  </rfmt>
  <rcc rId="11142" sId="1">
    <oc r="B162" t="inlineStr">
      <is>
        <t>Sports pagastos</t>
      </is>
    </oc>
    <nc r="B162" t="inlineStr">
      <is>
        <t>Bikstu sporta centrs</t>
      </is>
    </nc>
  </rcc>
  <rfmt sheetId="1" sqref="B162" start="0" length="2147483647">
    <dxf>
      <font>
        <color rgb="FFFF0000"/>
      </font>
    </dxf>
  </rfmt>
  <rcc rId="11143" sId="1">
    <oc r="B164" t="inlineStr">
      <is>
        <t>Kaķenieku kultūras un sporta centrs</t>
      </is>
    </oc>
    <nc r="B164" t="inlineStr">
      <is>
        <t>Auru pagasta sporta centrs</t>
      </is>
    </nc>
  </rcc>
  <rfmt sheetId="1" sqref="B164" start="0" length="2147483647">
    <dxf>
      <font>
        <color rgb="FFFF0000"/>
      </font>
    </dxf>
  </rfmt>
  <rcc rId="11144" sId="1">
    <oc r="B166" t="inlineStr">
      <is>
        <t>Draudzīgā pašvaldība ģimenēm</t>
      </is>
    </oc>
    <nc r="B166" t="inlineStr">
      <is>
        <t>Krimūnu sporta centrs</t>
      </is>
    </nc>
  </rcc>
  <rfmt sheetId="1" sqref="B166" start="0" length="2147483647">
    <dxf>
      <font>
        <color rgb="FFFF0000"/>
      </font>
    </dxf>
  </rfmt>
  <rcc rId="11145" sId="1">
    <oc r="B167" t="inlineStr">
      <is>
        <t>Sporta pasākumi</t>
      </is>
    </oc>
    <nc r="B167" t="inlineStr">
      <is>
        <t>Mežinieku sporta centrs</t>
      </is>
    </nc>
  </rcc>
  <rfmt sheetId="1" sqref="B167" start="0" length="2147483647">
    <dxf>
      <font>
        <color rgb="FFFF0000"/>
      </font>
    </dxf>
  </rfmt>
  <rrc rId="11146" sId="1" ref="A168:XFD168" action="insertRow">
    <undo index="8" exp="area" ref3D="1" dr="$A$265:$XFD$266" dn="Z_3A56BBDD_68CD_4AEA_B9E4_12391459D4C4_.wvu.Rows" sId="1"/>
    <undo index="6" exp="area" ref3D="1" dr="$A$246:$XFD$248" dn="Z_3A56BBDD_68CD_4AEA_B9E4_12391459D4C4_.wvu.Rows" sId="1"/>
  </rrc>
  <rcc rId="11147" sId="1">
    <nc r="C168">
      <f>SUM(D168,G168,H168:M168)</f>
    </nc>
  </rcc>
  <rcc rId="11148" sId="1">
    <nc r="D168">
      <f>SUM(E168:F168)</f>
    </nc>
  </rcc>
  <rrc rId="11149" sId="1" ref="A169:XFD169" action="insertRow">
    <undo index="8" exp="area" ref3D="1" dr="$A$266:$XFD$267" dn="Z_3A56BBDD_68CD_4AEA_B9E4_12391459D4C4_.wvu.Rows" sId="1"/>
    <undo index="6" exp="area" ref3D="1" dr="$A$247:$XFD$249" dn="Z_3A56BBDD_68CD_4AEA_B9E4_12391459D4C4_.wvu.Rows" sId="1"/>
  </rrc>
  <rcc rId="11150" sId="1">
    <nc r="C169">
      <f>SUM(D169,G169,H169:M169)</f>
    </nc>
  </rcc>
  <rcc rId="11151" sId="1">
    <nc r="D169">
      <f>SUM(E169:F169)</f>
    </nc>
  </rcc>
  <rrc rId="11152" sId="1" ref="A169:XFD169" action="insertRow">
    <undo index="8" exp="area" ref3D="1" dr="$A$267:$XFD$268" dn="Z_3A56BBDD_68CD_4AEA_B9E4_12391459D4C4_.wvu.Rows" sId="1"/>
    <undo index="6" exp="area" ref3D="1" dr="$A$248:$XFD$250" dn="Z_3A56BBDD_68CD_4AEA_B9E4_12391459D4C4_.wvu.Rows" sId="1"/>
  </rrc>
  <rcc rId="11153" sId="1">
    <nc r="B168" t="inlineStr">
      <is>
        <t>Naudītes sporta centrs</t>
      </is>
    </nc>
  </rcc>
  <rcc rId="11154" sId="1">
    <nc r="B169" t="inlineStr">
      <is>
        <t>Gardenes sporta centrs</t>
      </is>
    </nc>
  </rcc>
  <rrc rId="11155" sId="1" ref="A170:XFD170" action="insertRow">
    <undo index="8" exp="area" ref3D="1" dr="$A$268:$XFD$269" dn="Z_3A56BBDD_68CD_4AEA_B9E4_12391459D4C4_.wvu.Rows" sId="1"/>
    <undo index="6" exp="area" ref3D="1" dr="$A$249:$XFD$251" dn="Z_3A56BBDD_68CD_4AEA_B9E4_12391459D4C4_.wvu.Rows" sId="1"/>
  </rrc>
  <rcc rId="11156" sId="1">
    <nc r="C170">
      <f>SUM(D170,G170,H170:M170)</f>
    </nc>
  </rcc>
  <rcc rId="11157" sId="1">
    <nc r="D170">
      <f>SUM(E170:F170)</f>
    </nc>
  </rcc>
  <rrc rId="11158" sId="1" ref="A170:XFD170" action="insertRow">
    <undo index="8" exp="area" ref3D="1" dr="$A$269:$XFD$270" dn="Z_3A56BBDD_68CD_4AEA_B9E4_12391459D4C4_.wvu.Rows" sId="1"/>
    <undo index="6" exp="area" ref3D="1" dr="$A$250:$XFD$252" dn="Z_3A56BBDD_68CD_4AEA_B9E4_12391459D4C4_.wvu.Rows" sId="1"/>
  </rrc>
  <rcc rId="11159" sId="1">
    <nc r="B170" t="inlineStr">
      <is>
        <t>Kaķenieku sporta centrs</t>
      </is>
    </nc>
  </rcc>
  <rcc rId="11160" sId="1">
    <nc r="B171" t="inlineStr">
      <is>
        <t>Zebrenes sporta centrs</t>
      </is>
    </nc>
  </rcc>
  <rrc rId="11161" sId="1" ref="A172:XFD172" action="insertRow">
    <undo index="8" exp="area" ref3D="1" dr="$A$270:$XFD$271" dn="Z_3A56BBDD_68CD_4AEA_B9E4_12391459D4C4_.wvu.Rows" sId="1"/>
    <undo index="6" exp="area" ref3D="1" dr="$A$251:$XFD$253" dn="Z_3A56BBDD_68CD_4AEA_B9E4_12391459D4C4_.wvu.Rows" sId="1"/>
  </rrc>
  <rcc rId="11162" sId="1">
    <nc r="C172">
      <f>SUM(D172,G172,H172:M172)</f>
    </nc>
  </rcc>
  <rcc rId="11163" sId="1">
    <nc r="D172">
      <f>SUM(E172:F172)</f>
    </nc>
  </rcc>
  <rrc rId="11164" sId="1" ref="A172:XFD172" action="insertRow">
    <undo index="8" exp="area" ref3D="1" dr="$A$271:$XFD$272" dn="Z_3A56BBDD_68CD_4AEA_B9E4_12391459D4C4_.wvu.Rows" sId="1"/>
    <undo index="6" exp="area" ref3D="1" dr="$A$252:$XFD$254" dn="Z_3A56BBDD_68CD_4AEA_B9E4_12391459D4C4_.wvu.Rows" sId="1"/>
  </rrc>
  <rcc rId="11165" sId="1">
    <nc r="B172" t="inlineStr">
      <is>
        <t>Īles pagasta sporta centrs</t>
      </is>
    </nc>
  </rcc>
  <rcc rId="11166" sId="1">
    <nc r="B173" t="inlineStr">
      <is>
        <t>Augstkalnes sporta centrs</t>
      </is>
    </nc>
  </rcc>
  <rrc rId="11167" sId="1" ref="A174:XFD174" action="insertRow">
    <undo index="8" exp="area" ref3D="1" dr="$A$272:$XFD$273" dn="Z_3A56BBDD_68CD_4AEA_B9E4_12391459D4C4_.wvu.Rows" sId="1"/>
    <undo index="6" exp="area" ref3D="1" dr="$A$253:$XFD$255" dn="Z_3A56BBDD_68CD_4AEA_B9E4_12391459D4C4_.wvu.Rows" sId="1"/>
  </rrc>
  <rcc rId="11168" sId="1">
    <nc r="C174">
      <f>SUM(D174,G174,H174:M174)</f>
    </nc>
  </rcc>
  <rcc rId="11169" sId="1">
    <nc r="D174">
      <f>SUM(E174:F174)</f>
    </nc>
  </rcc>
  <rcc rId="11170" sId="1">
    <nc r="B174" t="inlineStr">
      <is>
        <t>Bukaišu sporta centrs</t>
      </is>
    </nc>
  </rcc>
  <rrc rId="11171" sId="1" ref="A175:XFD175" action="insertRow">
    <undo index="8" exp="area" ref3D="1" dr="$A$273:$XFD$274" dn="Z_3A56BBDD_68CD_4AEA_B9E4_12391459D4C4_.wvu.Rows" sId="1"/>
    <undo index="6" exp="area" ref3D="1" dr="$A$254:$XFD$256" dn="Z_3A56BBDD_68CD_4AEA_B9E4_12391459D4C4_.wvu.Rows" sId="1"/>
  </rrc>
  <rrc rId="11172" sId="1" ref="A175:XFD175" action="insertRow">
    <undo index="8" exp="area" ref3D="1" dr="$A$274:$XFD$275" dn="Z_3A56BBDD_68CD_4AEA_B9E4_12391459D4C4_.wvu.Rows" sId="1"/>
    <undo index="6" exp="area" ref3D="1" dr="$A$255:$XFD$257" dn="Z_3A56BBDD_68CD_4AEA_B9E4_12391459D4C4_.wvu.Rows" sId="1"/>
  </rrc>
  <rcc rId="11173" sId="1">
    <nc r="B175" t="inlineStr">
      <is>
        <t>Auces sporta centrs</t>
      </is>
    </nc>
  </rcc>
  <rcc rId="11174" sId="1">
    <nc r="B176" t="inlineStr">
      <is>
        <t>Bēnes sporta centrs</t>
      </is>
    </nc>
  </rcc>
  <rrc rId="11175" sId="1" ref="A177:XFD177" action="insertRow">
    <undo index="8" exp="area" ref3D="1" dr="$A$275:$XFD$276" dn="Z_3A56BBDD_68CD_4AEA_B9E4_12391459D4C4_.wvu.Rows" sId="1"/>
    <undo index="6" exp="area" ref3D="1" dr="$A$256:$XFD$258" dn="Z_3A56BBDD_68CD_4AEA_B9E4_12391459D4C4_.wvu.Rows" sId="1"/>
  </rrc>
  <rcc rId="11176" sId="1">
    <nc r="C177">
      <f>SUM(D177,G177,H177:M177)</f>
    </nc>
  </rcc>
  <rcc rId="11177" sId="1">
    <nc r="D177">
      <f>SUM(E177:F177)</f>
    </nc>
  </rcc>
  <rrc rId="11178" sId="1" ref="A177:XFD177" action="deleteRow">
    <undo index="8" exp="area" ref3D="1" dr="$A$276:$XFD$277" dn="Z_3A56BBDD_68CD_4AEA_B9E4_12391459D4C4_.wvu.Rows" sId="1"/>
    <undo index="6" exp="area" ref3D="1" dr="$A$257:$XFD$259" dn="Z_3A56BBDD_68CD_4AEA_B9E4_12391459D4C4_.wvu.Rows" sId="1"/>
    <rfmt sheetId="1" xfDxf="1" sqref="A177:XFD177" start="0" length="0">
      <dxf>
        <font>
          <name val="Times New Roman"/>
          <scheme val="none"/>
        </font>
      </dxf>
    </rfmt>
    <rfmt sheetId="1" sqref="A177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7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77">
        <f>SUM(D177,G177,H177:M177)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7">
        <f>SUM(E177:F177)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77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179" sId="1" ref="A177:XFD177" action="deleteRow">
    <undo index="8" exp="area" ref3D="1" dr="$A$275:$XFD$276" dn="Z_3A56BBDD_68CD_4AEA_B9E4_12391459D4C4_.wvu.Rows" sId="1"/>
    <undo index="6" exp="area" ref3D="1" dr="$A$256:$XFD$258" dn="Z_3A56BBDD_68CD_4AEA_B9E4_12391459D4C4_.wvu.Rows" sId="1"/>
    <rfmt sheetId="1" xfDxf="1" sqref="A177:XFD177" start="0" length="0">
      <dxf>
        <font>
          <name val="Times New Roman"/>
          <scheme val="none"/>
        </font>
      </dxf>
    </rfmt>
    <rfmt sheetId="1" sqref="A177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77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77">
        <f>SUM(D177,G177,H177:M177)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77">
        <f>SUM(E177:F177)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77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7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1180" sId="1">
    <oc r="C160">
      <f>SUM(C161:C167)</f>
    </oc>
    <nc r="C160">
      <f>SUM(C161:C176)</f>
    </nc>
  </rcc>
  <rcc rId="11181" sId="1">
    <oc r="D160">
      <f>SUM(D161:D167)</f>
    </oc>
    <nc r="D160">
      <f>SUM(D161:D176)</f>
    </nc>
  </rcc>
  <rcc rId="11182" sId="1">
    <oc r="E160">
      <f>SUM(E161:E167)</f>
    </oc>
    <nc r="E160">
      <f>SUM(E161:E176)</f>
    </nc>
  </rcc>
  <rcc rId="11183" sId="1">
    <oc r="F160">
      <f>SUM(F161:F167)</f>
    </oc>
    <nc r="F160">
      <f>SUM(F161:F176)</f>
    </nc>
  </rcc>
  <rcc rId="11184" sId="1">
    <oc r="G160">
      <f>SUM(G161:G167)</f>
    </oc>
    <nc r="G160">
      <f>SUM(G161:G176)</f>
    </nc>
  </rcc>
  <rcc rId="11185" sId="1">
    <oc r="H160">
      <f>SUM(H161:H167)</f>
    </oc>
    <nc r="H160">
      <f>SUM(H161:H176)</f>
    </nc>
  </rcc>
  <rcc rId="11186" sId="1">
    <oc r="I160">
      <f>SUM(I161:I167)</f>
    </oc>
    <nc r="I160">
      <f>SUM(I161:I176)</f>
    </nc>
  </rcc>
  <rcc rId="11187" sId="1">
    <oc r="J160">
      <f>SUM(J161:J167)</f>
    </oc>
    <nc r="J160">
      <f>SUM(J161:J176)</f>
    </nc>
  </rcc>
  <rcc rId="11188" sId="1">
    <oc r="K160">
      <f>SUM(K161:K167)</f>
    </oc>
    <nc r="K160">
      <f>SUM(K161:K176)</f>
    </nc>
  </rcc>
  <rcc rId="11189" sId="1" odxf="1" dxf="1">
    <oc r="L160">
      <f>SUM(L161:L167)</f>
    </oc>
    <nc r="L160">
      <f>SUM(L161:L176)</f>
    </nc>
    <odxf>
      <alignment horizontal="right" vertical="top" readingOrder="0"/>
    </odxf>
    <ndxf>
      <alignment horizontal="general" vertical="bottom" readingOrder="0"/>
    </ndxf>
  </rcc>
  <rcc rId="11190" sId="1">
    <oc r="M160">
      <f>SUM(M161:M167)</f>
    </oc>
    <nc r="M160">
      <f>SUM(M161:M176)</f>
    </nc>
  </rcc>
</revisions>
</file>

<file path=xl/revisions/revisionLog2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78" start="0" length="2147483647">
    <dxf>
      <font>
        <color rgb="FFFF0000"/>
      </font>
    </dxf>
  </rfmt>
  <rfmt sheetId="1" sqref="B187" start="0" length="2147483647">
    <dxf>
      <font>
        <color rgb="FFFF0000"/>
      </font>
    </dxf>
  </rfmt>
  <rfmt sheetId="1" sqref="B186" start="0" length="2147483647">
    <dxf>
      <font>
        <color rgb="FFFF0000"/>
      </font>
    </dxf>
  </rfmt>
  <rfmt sheetId="1" sqref="B182" start="0" length="2147483647">
    <dxf>
      <font>
        <color rgb="FFFF0000"/>
      </font>
    </dxf>
  </rfmt>
  <rrc rId="11191" sId="1" ref="A183:XFD183" action="insertRow">
    <undo index="8" exp="area" ref3D="1" dr="$A$274:$XFD$275" dn="Z_3A56BBDD_68CD_4AEA_B9E4_12391459D4C4_.wvu.Rows" sId="1"/>
    <undo index="6" exp="area" ref3D="1" dr="$A$255:$XFD$257" dn="Z_3A56BBDD_68CD_4AEA_B9E4_12391459D4C4_.wvu.Rows" sId="1"/>
  </rrc>
  <rfmt sheetId="1" sqref="B183" start="0" length="0">
    <dxf>
      <font>
        <color rgb="FFFF0000"/>
        <name val="Times New Roman"/>
        <scheme val="none"/>
      </font>
    </dxf>
  </rfmt>
  <rcc rId="11192" sId="1">
    <nc r="C183">
      <f>SUM(D183,G183,H183:M183)</f>
    </nc>
  </rcc>
  <rcc rId="11193" sId="1">
    <nc r="D183">
      <f>SUM(E183:F183)</f>
    </nc>
  </rcc>
  <rcc rId="11194" sId="1">
    <nc r="B183" t="inlineStr">
      <is>
        <t xml:space="preserve">Auru lasītāju apkalpošanas punkts </t>
      </is>
    </nc>
  </rcc>
  <rfmt sheetId="1" sqref="B183" start="0" length="2147483647">
    <dxf>
      <font>
        <color rgb="FFFF0000"/>
      </font>
    </dxf>
  </rfmt>
  <rfmt sheetId="1" sqref="B185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84" start="0" length="2147483647">
    <dxf>
      <font>
        <color rgb="FFFF0000"/>
      </font>
    </dxf>
  </rfmt>
  <rrc rId="11195" sId="1" ref="A187:XFD187" action="insertRow">
    <undo index="8" exp="area" ref3D="1" dr="$A$275:$XFD$276" dn="Z_3A56BBDD_68CD_4AEA_B9E4_12391459D4C4_.wvu.Rows" sId="1"/>
    <undo index="6" exp="area" ref3D="1" dr="$A$256:$XFD$258" dn="Z_3A56BBDD_68CD_4AEA_B9E4_12391459D4C4_.wvu.Rows" sId="1"/>
  </rrc>
  <rfmt sheetId="1" sqref="B187" start="0" length="0">
    <dxf>
      <font>
        <color rgb="FFFF0000"/>
        <name val="Times New Roman"/>
        <scheme val="none"/>
      </font>
    </dxf>
  </rfmt>
  <rcc rId="11196" sId="1">
    <nc r="C187">
      <f>SUM(D187,G187,H187:M187)</f>
    </nc>
  </rcc>
  <rcc rId="11197" sId="1">
    <nc r="D187">
      <f>SUM(E187:F187)</f>
    </nc>
  </rcc>
  <rcc rId="11198" sId="1">
    <nc r="B187" t="inlineStr">
      <is>
        <t>Bērzes lasītāju apkalpošanas punkts</t>
      </is>
    </nc>
  </rcc>
  <rfmt sheetId="1" sqref="B186" start="0" length="2147483647">
    <dxf>
      <font>
        <color rgb="FFFF0000"/>
      </font>
    </dxf>
  </rfmt>
  <rfmt sheetId="1" sqref="B190" start="0" length="2147483647">
    <dxf>
      <font>
        <color rgb="FFFF0000"/>
      </font>
    </dxf>
  </rfmt>
  <rfmt sheetId="1" sqref="B181" start="0" length="2147483647">
    <dxf>
      <font>
        <color rgb="FFFF0000"/>
      </font>
    </dxf>
  </rfmt>
  <rfmt sheetId="1" sqref="B180" start="0" length="2147483647">
    <dxf>
      <font>
        <color rgb="FFFF0000"/>
      </font>
    </dxf>
  </rfmt>
  <rfmt sheetId="1" sqref="B179" start="0" length="2147483647">
    <dxf>
      <font>
        <color rgb="FFFF0000"/>
      </font>
    </dxf>
  </rfmt>
  <rfmt sheetId="1" sqref="B191" start="0" length="2147483647">
    <dxf>
      <font>
        <color rgb="FFFF0000"/>
      </font>
    </dxf>
  </rfmt>
  <rfmt sheetId="1" sqref="B194" start="0" length="2147483647">
    <dxf>
      <font>
        <color rgb="FFFF0000"/>
      </font>
    </dxf>
  </rfmt>
  <rfmt sheetId="1" sqref="B192" start="0" length="2147483647">
    <dxf>
      <font>
        <color rgb="FFFF0000"/>
      </font>
    </dxf>
  </rfmt>
  <rfmt sheetId="1" sqref="B195" start="0" length="2147483647">
    <dxf>
      <font>
        <color rgb="FFFF0000"/>
      </font>
    </dxf>
  </rfmt>
  <rrc rId="11199" sId="1" ref="A196:XFD196" action="insertRow">
    <undo index="8" exp="area" ref3D="1" dr="$A$276:$XFD$277" dn="Z_3A56BBDD_68CD_4AEA_B9E4_12391459D4C4_.wvu.Rows" sId="1"/>
    <undo index="6" exp="area" ref3D="1" dr="$A$257:$XFD$259" dn="Z_3A56BBDD_68CD_4AEA_B9E4_12391459D4C4_.wvu.Rows" sId="1"/>
  </rrc>
  <rcc rId="11200" sId="1">
    <nc r="C196">
      <f>SUM(D196,G196,H196:M196)</f>
    </nc>
  </rcc>
  <rcc rId="11201" sId="1">
    <nc r="D196">
      <f>SUM(E196:F196)</f>
    </nc>
  </rcc>
  <rcc rId="11202" sId="1">
    <nc r="B196" t="inlineStr">
      <is>
        <t>Bēnes bibliotēka</t>
      </is>
    </nc>
  </rcc>
  <rfmt sheetId="1" sqref="B193" start="0" length="2147483647">
    <dxf>
      <font>
        <color rgb="FFFF0000"/>
      </font>
    </dxf>
  </rfmt>
  <rrc rId="11203" sId="1" ref="A197:XFD197" action="insertRow">
    <undo index="8" exp="area" ref3D="1" dr="$A$277:$XFD$278" dn="Z_3A56BBDD_68CD_4AEA_B9E4_12391459D4C4_.wvu.Rows" sId="1"/>
    <undo index="6" exp="area" ref3D="1" dr="$A$258:$XFD$260" dn="Z_3A56BBDD_68CD_4AEA_B9E4_12391459D4C4_.wvu.Rows" sId="1"/>
  </rrc>
  <rcc rId="11204" sId="1">
    <nc r="C197">
      <f>SUM(D197,G197,H197:M197)</f>
    </nc>
  </rcc>
  <rcc rId="11205" sId="1">
    <nc r="D197">
      <f>SUM(E197:F197)</f>
    </nc>
  </rcc>
  <rcc rId="11206" sId="1">
    <nc r="B197" t="inlineStr">
      <is>
        <t>Īles bibiotēka</t>
      </is>
    </nc>
  </rcc>
  <rrc rId="11207" sId="1" ref="A198:XFD198" action="insertRow">
    <undo index="8" exp="area" ref3D="1" dr="$A$278:$XFD$279" dn="Z_3A56BBDD_68CD_4AEA_B9E4_12391459D4C4_.wvu.Rows" sId="1"/>
    <undo index="6" exp="area" ref3D="1" dr="$A$259:$XFD$261" dn="Z_3A56BBDD_68CD_4AEA_B9E4_12391459D4C4_.wvu.Rows" sId="1"/>
  </rrc>
  <rcc rId="11208" sId="1">
    <nc r="C198">
      <f>SUM(D198,G198,H198:M198)</f>
    </nc>
  </rcc>
  <rcc rId="11209" sId="1">
    <nc r="D198">
      <f>SUM(E198:F198)</f>
    </nc>
  </rcc>
  <rrc rId="11210" sId="1" ref="A198:XFD198" action="insertRow">
    <undo index="8" exp="area" ref3D="1" dr="$A$279:$XFD$280" dn="Z_3A56BBDD_68CD_4AEA_B9E4_12391459D4C4_.wvu.Rows" sId="1"/>
    <undo index="6" exp="area" ref3D="1" dr="$A$260:$XFD$262" dn="Z_3A56BBDD_68CD_4AEA_B9E4_12391459D4C4_.wvu.Rows" sId="1"/>
  </rrc>
  <rrc rId="11211" sId="1" ref="A198:XFD198" action="insertRow">
    <undo index="8" exp="area" ref3D="1" dr="$A$280:$XFD$281" dn="Z_3A56BBDD_68CD_4AEA_B9E4_12391459D4C4_.wvu.Rows" sId="1"/>
    <undo index="6" exp="area" ref3D="1" dr="$A$261:$XFD$263" dn="Z_3A56BBDD_68CD_4AEA_B9E4_12391459D4C4_.wvu.Rows" sId="1"/>
  </rrc>
  <rcc rId="11212" sId="1">
    <nc r="B198" t="inlineStr">
      <is>
        <t>Lielauces bibliotēka</t>
      </is>
    </nc>
  </rcc>
  <rcc rId="11213" sId="1">
    <nc r="B199" t="inlineStr">
      <is>
        <t>Ukru bibliotēka</t>
      </is>
    </nc>
  </rcc>
  <rcc rId="11214" sId="1">
    <nc r="B200" t="inlineStr">
      <is>
        <t>Vītiņu bibliotēka</t>
      </is>
    </nc>
  </rcc>
  <rrc rId="11215" sId="1" ref="A201:XFD201" action="insertRow">
    <undo index="8" exp="area" ref3D="1" dr="$A$281:$XFD$282" dn="Z_3A56BBDD_68CD_4AEA_B9E4_12391459D4C4_.wvu.Rows" sId="1"/>
    <undo index="6" exp="area" ref3D="1" dr="$A$262:$XFD$264" dn="Z_3A56BBDD_68CD_4AEA_B9E4_12391459D4C4_.wvu.Rows" sId="1"/>
  </rrc>
  <rcc rId="11216" sId="1">
    <nc r="C201">
      <f>SUM(D201,G201,H201:M201)</f>
    </nc>
  </rcc>
  <rcc rId="11217" sId="1">
    <nc r="D201">
      <f>SUM(E201:F201)</f>
    </nc>
  </rcc>
  <rcc rId="11218" sId="1">
    <nc r="B201" t="inlineStr">
      <is>
        <t>Ķeveles lasītāju apkalpošanas punkts</t>
      </is>
    </nc>
  </rcc>
  <rcc rId="11219" sId="1">
    <nc r="C198">
      <f>SUM(D198,G198,H198:M198)</f>
    </nc>
  </rcc>
  <rcc rId="11220" sId="1">
    <nc r="D198">
      <f>SUM(E198:F198)</f>
    </nc>
  </rcc>
  <rcc rId="11221" sId="1">
    <nc r="C199">
      <f>SUM(D199,G199,H199:M199)</f>
    </nc>
  </rcc>
  <rcc rId="11222" sId="1">
    <nc r="D199">
      <f>SUM(E199:F199)</f>
    </nc>
  </rcc>
  <rcc rId="11223" sId="1">
    <nc r="C169">
      <f>SUM(D169,G169,H169:M169)</f>
    </nc>
  </rcc>
  <rcc rId="11224" sId="1">
    <nc r="D169">
      <f>SUM(E169:F169)</f>
    </nc>
  </rcc>
  <rcc rId="11225" sId="1">
    <nc r="C170">
      <f>SUM(D170,G170,H170:M170)</f>
    </nc>
  </rcc>
  <rcc rId="11226" sId="1">
    <nc r="D170">
      <f>SUM(E170:F170)</f>
    </nc>
  </rcc>
  <rcc rId="11227" sId="1">
    <nc r="C172">
      <f>SUM(D172,G172,H172:M172)</f>
    </nc>
  </rcc>
  <rcc rId="11228" sId="1">
    <nc r="D172">
      <f>SUM(E172:F172)</f>
    </nc>
  </rcc>
  <rcc rId="11229" sId="1">
    <nc r="C175">
      <f>SUM(D175,G175,H175:M175)</f>
    </nc>
  </rcc>
  <rcc rId="11230" sId="1">
    <nc r="D175">
      <f>SUM(E175:F175)</f>
    </nc>
  </rcc>
  <rcc rId="11231" sId="1">
    <nc r="C176">
      <f>SUM(D176,G176,H176:M176)</f>
    </nc>
  </rcc>
  <rcc rId="11232" sId="1">
    <nc r="D176">
      <f>SUM(E176:F176)</f>
    </nc>
  </rcc>
  <rcc rId="11233" sId="1">
    <oc r="C177">
      <f>SUM(C178:C195)</f>
    </oc>
    <nc r="C177">
      <f>SUM(C178:C201)</f>
    </nc>
  </rcc>
  <rcc rId="11234" sId="1">
    <oc r="D177">
      <f>SUM(D178:D195)</f>
    </oc>
    <nc r="D177">
      <f>SUM(D178:D201)</f>
    </nc>
  </rcc>
  <rcv guid="{CFE03FCF-A4D8-435A-8A9B-0544466F5A93}" action="delete"/>
  <rcv guid="{CFE03FCF-A4D8-435A-8A9B-0544466F5A93}" action="add"/>
</revisions>
</file>

<file path=xl/revisions/revisionLog2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35" sId="1">
    <nc r="G172">
      <v>1371</v>
    </nc>
  </rcc>
  <rcv guid="{CFE03FCF-A4D8-435A-8A9B-0544466F5A93}" action="delete"/>
  <rcv guid="{CFE03FCF-A4D8-435A-8A9B-0544466F5A93}" action="add"/>
</revisions>
</file>

<file path=xl/revisions/revisionLog2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36" sId="1">
    <nc r="G176">
      <v>2710</v>
    </nc>
  </rcc>
  <rcv guid="{CFE03FCF-A4D8-435A-8A9B-0544466F5A93}" action="delete"/>
  <rcv guid="{CFE03FCF-A4D8-435A-8A9B-0544466F5A93}" action="add"/>
</revisions>
</file>

<file path=xl/revisions/revisionLog2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37" sId="1">
    <oc r="B175" t="inlineStr">
      <is>
        <t>Auces sporta centrs</t>
      </is>
    </oc>
    <nc r="B175" t="inlineStr">
      <is>
        <t>Auces sporta centrs (Vītiņu pag)</t>
      </is>
    </nc>
  </rcc>
  <rcc rId="11238" sId="1">
    <nc r="G175">
      <v>6230</v>
    </nc>
  </rcc>
</revisions>
</file>

<file path=xl/revisions/revisionLog2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5" sId="1">
    <oc r="C177">
      <v>379768</v>
    </oc>
    <nc r="C177">
      <v>351430</v>
    </nc>
  </rcc>
</revisions>
</file>

<file path=xl/revisions/revisionLog2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39" sId="1">
    <nc r="G19">
      <v>14140</v>
    </nc>
  </rcc>
  <rcc rId="11240" sId="1">
    <nc r="J19">
      <v>700</v>
    </nc>
  </rcc>
</revisions>
</file>

<file path=xl/revisions/revisionLog2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41" sId="1">
    <nc r="G23">
      <v>25345</v>
    </nc>
  </rcc>
  <rcc rId="11242" sId="1">
    <nc r="J23">
      <v>1500</v>
    </nc>
  </rcc>
  <rcc rId="11243" sId="1">
    <nc r="G89">
      <v>15010</v>
    </nc>
  </rcc>
  <rcc rId="11244" sId="1">
    <nc r="J89">
      <v>800</v>
    </nc>
  </rcc>
</revisions>
</file>

<file path=xl/revisions/revisionLog2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45" sId="1">
    <nc r="J94">
      <v>9000</v>
    </nc>
  </rcc>
  <rcc rId="11246" sId="1">
    <nc r="G94">
      <v>17570</v>
    </nc>
  </rcc>
  <rcv guid="{CFE03FCF-A4D8-435A-8A9B-0544466F5A93}" action="delete"/>
  <rcv guid="{CFE03FCF-A4D8-435A-8A9B-0544466F5A93}" action="add"/>
</revisions>
</file>

<file path=xl/revisions/revisionLog2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47" sId="1">
    <nc r="G97">
      <v>16570</v>
    </nc>
  </rcc>
  <rcc rId="11248" sId="1">
    <nc r="J97">
      <v>11700</v>
    </nc>
  </rcc>
</revisions>
</file>

<file path=xl/revisions/revisionLog2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49" sId="1">
    <oc r="J97">
      <v>11700</v>
    </oc>
    <nc r="J97">
      <v>10300</v>
    </nc>
  </rcc>
  <rcv guid="{CFE03FCF-A4D8-435A-8A9B-0544466F5A93}" action="delete"/>
  <rcv guid="{CFE03FCF-A4D8-435A-8A9B-0544466F5A93}" action="add"/>
</revisions>
</file>

<file path=xl/revisions/revisionLog2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50" sId="1">
    <nc r="G27">
      <v>24635</v>
    </nc>
  </rcc>
</revisions>
</file>

<file path=xl/revisions/revisionLog2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51" sId="1">
    <nc r="E279">
      <v>2586</v>
    </nc>
  </rcc>
  <rcc rId="11252" sId="1">
    <nc r="F279">
      <v>489</v>
    </nc>
  </rcc>
  <rcc rId="11253" sId="1">
    <nc r="G279">
      <v>2447</v>
    </nc>
  </rcc>
  <rcv guid="{CFE03FCF-A4D8-435A-8A9B-0544466F5A93}" action="delete"/>
  <rcv guid="{CFE03FCF-A4D8-435A-8A9B-0544466F5A93}" action="add"/>
</revisions>
</file>

<file path=xl/revisions/revisionLog2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54" sId="1">
    <oc r="B260" t="inlineStr">
      <is>
        <t>Pieaugušo izglītības un uzņēmējdarbības atbalsta centrs Auce</t>
      </is>
    </oc>
    <nc r="B260"/>
  </rcc>
  <rcc rId="11255" sId="1">
    <oc r="A260" t="inlineStr">
      <is>
        <t>09.600</t>
      </is>
    </oc>
    <nc r="A260"/>
  </rcc>
  <rrc rId="11256" sId="1" ref="A275:XFD275" action="insertRow">
    <undo index="8" exp="area" ref3D="1" dr="$A$282:$XFD$283" dn="Z_3A56BBDD_68CD_4AEA_B9E4_12391459D4C4_.wvu.Rows" sId="1"/>
  </rrc>
  <rcc rId="11257" sId="1">
    <nc r="A275" t="inlineStr">
      <is>
        <t>09.820</t>
      </is>
    </nc>
  </rcc>
  <rcc rId="11258" sId="1">
    <nc r="C275">
      <f>SUM(D275,G275,H275:M275)</f>
    </nc>
  </rcc>
  <rcc rId="11259" sId="1">
    <nc r="D275">
      <f>SUM(E275:F275)</f>
    </nc>
  </rcc>
  <rcc rId="11260" sId="1">
    <nc r="B275" t="inlineStr">
      <is>
        <t>Pieaugušo izglītības un uzņēmējdarbības atbalsta centrs Auce</t>
      </is>
    </nc>
  </rcc>
</revisions>
</file>

<file path=xl/revisions/revisionLog2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78" start="0" length="2147483647">
    <dxf>
      <font>
        <color rgb="FFFF0000"/>
      </font>
    </dxf>
  </rfmt>
  <rcc rId="1576" sId="1">
    <oc r="C158">
      <v>230065</v>
    </oc>
    <nc r="C158">
      <v>300895</v>
    </nc>
  </rcc>
</revisions>
</file>

<file path=xl/revisions/revisionLog2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61" sId="1">
    <nc r="G275">
      <v>5674</v>
    </nc>
  </rcc>
  <rcc rId="11262" sId="1">
    <nc r="J275">
      <v>1600</v>
    </nc>
  </rcc>
</revisions>
</file>

<file path=xl/revisions/revisionLog2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63" sId="1">
    <nc r="K310">
      <v>54540</v>
    </nc>
  </rcc>
  <rcv guid="{CFE03FCF-A4D8-435A-8A9B-0544466F5A93}" action="delete"/>
  <rcv guid="{CFE03FCF-A4D8-435A-8A9B-0544466F5A93}" action="add"/>
</revisions>
</file>

<file path=xl/revisions/revisionLog2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64" sId="1">
    <nc r="G28">
      <v>12892</v>
    </nc>
  </rcc>
</revisions>
</file>

<file path=xl/revisions/revisionLog2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65" sId="1">
    <nc r="G155">
      <v>3500</v>
    </nc>
  </rcc>
  <rcc rId="11266" sId="1">
    <nc r="G154">
      <v>4270</v>
    </nc>
  </rcc>
  <rcc rId="11267" sId="1">
    <nc r="G152">
      <v>3000</v>
    </nc>
  </rcc>
  <rcc rId="11268" sId="1">
    <nc r="G157">
      <v>2200</v>
    </nc>
  </rcc>
  <rcc rId="11269" sId="1">
    <nc r="G156">
      <v>1800</v>
    </nc>
  </rcc>
  <rcv guid="{CFE03FCF-A4D8-435A-8A9B-0544466F5A93}" action="delete"/>
  <rcv guid="{CFE03FCF-A4D8-435A-8A9B-0544466F5A93}" action="add"/>
</revisions>
</file>

<file path=xl/revisions/revisionLog2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70" sId="1">
    <nc r="G190">
      <v>4471</v>
    </nc>
  </rcc>
  <rcc rId="11271" sId="1">
    <nc r="J190">
      <v>780</v>
    </nc>
  </rcc>
  <rcc rId="11272" sId="1">
    <nc r="G186">
      <v>9714</v>
    </nc>
  </rcc>
  <rcc rId="11273" sId="1">
    <nc r="J186">
      <v>1020</v>
    </nc>
  </rcc>
  <rcc rId="11274" sId="1">
    <nc r="G182">
      <v>8311</v>
    </nc>
  </rcc>
  <rcc rId="11275" sId="1">
    <nc r="J182">
      <v>2470</v>
    </nc>
  </rcc>
  <rcc rId="11276" sId="1">
    <nc r="G185">
      <v>3126</v>
    </nc>
  </rcc>
  <rcc rId="11277" sId="1">
    <nc r="J185">
      <v>870</v>
    </nc>
  </rcc>
  <rcv guid="{CFE03FCF-A4D8-435A-8A9B-0544466F5A93}" action="delete"/>
  <rcv guid="{CFE03FCF-A4D8-435A-8A9B-0544466F5A93}" action="add"/>
</revisions>
</file>

<file path=xl/revisions/revisionLog2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78" sId="1">
    <nc r="G181">
      <v>4164</v>
    </nc>
  </rcc>
  <rcc rId="11279" sId="1">
    <nc r="J181">
      <v>780</v>
    </nc>
  </rcc>
  <rcc rId="11280" sId="1">
    <nc r="G179">
      <v>5861</v>
    </nc>
  </rcc>
  <rcc rId="11281" sId="1">
    <nc r="J179">
      <v>3020</v>
    </nc>
  </rcc>
  <rrc rId="11282" sId="1" ref="A183:XFD183" action="deleteRow">
    <undo index="8" exp="area" ref3D="1" dr="$A$283:$XFD$284" dn="Z_3A56BBDD_68CD_4AEA_B9E4_12391459D4C4_.wvu.Rows" sId="1"/>
    <undo index="6" exp="area" ref3D="1" dr="$A$263:$XFD$265" dn="Z_3A56BBDD_68CD_4AEA_B9E4_12391459D4C4_.wvu.Rows" sId="1"/>
    <rfmt sheetId="1" xfDxf="1" sqref="A183:XFD183" start="0" length="0">
      <dxf>
        <font>
          <name val="Times New Roman"/>
          <scheme val="none"/>
        </font>
      </dxf>
    </rfmt>
    <rfmt sheetId="1" sqref="A183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83" t="inlineStr">
        <is>
          <t xml:space="preserve">Auru lasītāju apkalpošanas punkts </t>
        </is>
      </nc>
      <n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3">
        <f>SUM(D183,G183,H183:M183)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83">
        <f>SUM(E183:F183)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8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8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8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3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8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283" sId="1" ref="A186:XFD186" action="deleteRow">
    <undo index="8" exp="area" ref3D="1" dr="$A$282:$XFD$283" dn="Z_3A56BBDD_68CD_4AEA_B9E4_12391459D4C4_.wvu.Rows" sId="1"/>
    <undo index="6" exp="area" ref3D="1" dr="$A$262:$XFD$264" dn="Z_3A56BBDD_68CD_4AEA_B9E4_12391459D4C4_.wvu.Rows" sId="1"/>
    <rfmt sheetId="1" xfDxf="1" sqref="A186:XFD186" start="0" length="0">
      <dxf>
        <font>
          <name val="Times New Roman"/>
          <scheme val="none"/>
        </font>
      </dxf>
    </rfmt>
    <rfmt sheetId="1" sqref="A186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86" t="inlineStr">
        <is>
          <t>Bērzes lasītāju apkalpošanas punkts</t>
        </is>
      </nc>
      <n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6">
        <f>SUM(D186,G186,H186:M186)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86">
        <f>SUM(E186:F186)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86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8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84" sId="1">
    <nc r="G183">
      <v>5741</v>
    </nc>
  </rcc>
  <rcc rId="11285" sId="1">
    <nc r="J183">
      <v>1020</v>
    </nc>
  </rcc>
</revisions>
</file>

<file path=xl/revisions/revisionLog2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86" sId="1">
    <nc r="G178">
      <v>56722</v>
    </nc>
  </rcc>
  <rcc rId="11287" sId="1">
    <nc r="J178">
      <v>22050</v>
    </nc>
  </rcc>
</revisions>
</file>

<file path=xl/revisions/revisionLog2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88" sId="1">
    <nc r="G186">
      <v>4229</v>
    </nc>
  </rcc>
  <rcc rId="11289" sId="1">
    <nc r="J186">
      <v>1020</v>
    </nc>
  </rcc>
</revisions>
</file>

<file path=xl/revisions/revisionLog2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0" sId="1">
    <nc r="G180">
      <v>3974</v>
    </nc>
  </rcc>
  <rcc rId="11291" sId="1">
    <nc r="J180">
      <v>780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" sId="1">
    <nc r="H125">
      <v>50366</v>
    </nc>
  </rcc>
  <rcc rId="44" sId="1">
    <nc r="K125">
      <v>1250</v>
    </nc>
  </rcc>
</revisions>
</file>

<file path=xl/revisions/revisionLog2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7" sId="1">
    <oc r="C150">
      <v>76351</v>
    </oc>
    <nc r="C150">
      <v>66506</v>
    </nc>
  </rcc>
</revisions>
</file>

<file path=xl/revisions/revisionLog22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2" sId="1">
    <nc r="G187">
      <v>3796</v>
    </nc>
  </rcc>
  <rcc rId="11293" sId="1">
    <nc r="J187">
      <v>1020</v>
    </nc>
  </rcc>
</revisions>
</file>

<file path=xl/revisions/revisionLog22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4" sId="1">
    <nc r="G203">
      <v>80633</v>
    </nc>
  </rcc>
  <rcc rId="11295" sId="1">
    <nc r="J203">
      <v>2141</v>
    </nc>
  </rcc>
</revisions>
</file>

<file path=xl/revisions/revisionLog22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6" sId="1">
    <oc r="B207" t="inlineStr">
      <is>
        <t>Kultūras pasākumi</t>
      </is>
    </oc>
    <nc r="B207" t="inlineStr">
      <is>
        <t>Novada kultūras pasākumi</t>
      </is>
    </nc>
  </rcc>
</revisions>
</file>

<file path=xl/revisions/revisionLog22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297" sId="1" ref="A208:XFD208" action="deleteRow">
    <undo index="8" exp="area" ref3D="1" dr="$A$281:$XFD$282" dn="Z_3A56BBDD_68CD_4AEA_B9E4_12391459D4C4_.wvu.Rows" sId="1"/>
    <undo index="6" exp="area" ref3D="1" dr="$A$261:$XFD$263" dn="Z_3A56BBDD_68CD_4AEA_B9E4_12391459D4C4_.wvu.Rows" sId="1"/>
    <rfmt sheetId="1" xfDxf="1" sqref="A208:XFD208" start="0" length="0">
      <dxf>
        <font>
          <name val="Times New Roman"/>
          <scheme val="none"/>
        </font>
      </dxf>
    </rfmt>
    <rfmt sheetId="1" sqref="A208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8" t="inlineStr">
        <is>
          <t>Dobeles kultūras nama aprīkojums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8">
        <f>SUM(D208,G208,H208:M208)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8">
        <f>SUM(E208:F208)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8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2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8" sId="1">
    <nc r="E207">
      <v>14033</v>
    </nc>
  </rcc>
  <rcc rId="11299" sId="1">
    <nc r="F207">
      <v>3310</v>
    </nc>
  </rcc>
  <rcc rId="11300" sId="1">
    <nc r="G207">
      <v>213687</v>
    </nc>
  </rcc>
</revisions>
</file>

<file path=xl/revisions/revisionLog22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01" sId="1">
    <nc r="G204">
      <v>9636</v>
    </nc>
  </rcc>
</revisions>
</file>

<file path=xl/revisions/revisionLog22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3">
    <dxf>
      <numFmt numFmtId="30" formatCode="@"/>
    </dxf>
  </rfmt>
  <rcc rId="11302" sId="1">
    <oc r="B73" t="inlineStr">
      <is>
        <t>Tūrisma informācijas centrs</t>
      </is>
    </oc>
    <nc r="B73" t="inlineStr">
      <is>
        <t>Tūrisma informācijas centrs Dobele</t>
      </is>
    </nc>
  </rcc>
  <rcc rId="11303" sId="1">
    <nc r="G73">
      <v>32970</v>
    </nc>
  </rcc>
</revisions>
</file>

<file path=xl/revisions/revisionLog22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304" sId="1" ref="A208:XFD208" action="insertRow">
    <undo index="8" exp="area" ref3D="1" dr="$A$280:$XFD$281" dn="Z_3A56BBDD_68CD_4AEA_B9E4_12391459D4C4_.wvu.Rows" sId="1"/>
    <undo index="6" exp="area" ref3D="1" dr="$A$260:$XFD$262" dn="Z_3A56BBDD_68CD_4AEA_B9E4_12391459D4C4_.wvu.Rows" sId="1"/>
  </rrc>
  <rcc rId="11305" sId="1">
    <nc r="B208" t="inlineStr">
      <is>
        <t>Kaķenieku tautas nams</t>
      </is>
    </nc>
  </rcc>
  <rcc rId="11306" sId="1">
    <nc r="C208">
      <f>SUM(D208,G208,H208:M208)</f>
    </nc>
  </rcc>
  <rcc rId="11307" sId="1">
    <nc r="D208">
      <f>SUM(E208:F208)</f>
    </nc>
  </rcc>
  <rcc rId="11308" sId="1">
    <nc r="G208">
      <v>19471</v>
    </nc>
  </rcc>
  <rcc rId="11309" sId="1">
    <nc r="J208">
      <v>850</v>
    </nc>
  </rcc>
</revisions>
</file>

<file path=xl/revisions/revisionLog22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10" sId="1">
    <oc r="B205" t="inlineStr">
      <is>
        <t>Jaunbērzes kultūras nams</t>
      </is>
    </oc>
    <nc r="B205" t="inlineStr">
      <is>
        <t>Jaunbērzes tautas nams</t>
      </is>
    </nc>
  </rcc>
  <rcc rId="11311" sId="1">
    <nc r="G205">
      <v>17440</v>
    </nc>
  </rcc>
  <rcc rId="11312" sId="1">
    <nc r="J205">
      <v>1400</v>
    </nc>
  </rcc>
  <rcc rId="11313" sId="1">
    <oc r="B201" t="inlineStr">
      <is>
        <t>Bikstu kultūras nams</t>
      </is>
    </oc>
    <nc r="B201" t="inlineStr">
      <is>
        <t>Bikstu tautas nams</t>
      </is>
    </nc>
  </rcc>
  <rcc rId="11314" sId="1">
    <nc r="G201">
      <v>26713</v>
    </nc>
  </rcc>
  <rcc rId="11315" sId="1">
    <nc r="G202">
      <v>24253</v>
    </nc>
  </rcc>
  <rcc rId="11316" sId="1">
    <nc r="J202">
      <v>7220</v>
    </nc>
  </rcc>
  <rrc rId="11317" sId="1" ref="A208:XFD208" action="insertRow">
    <undo index="8" exp="area" ref3D="1" dr="$A$281:$XFD$282" dn="Z_3A56BBDD_68CD_4AEA_B9E4_12391459D4C4_.wvu.Rows" sId="1"/>
    <undo index="6" exp="area" ref3D="1" dr="$A$261:$XFD$263" dn="Z_3A56BBDD_68CD_4AEA_B9E4_12391459D4C4_.wvu.Rows" sId="1"/>
  </rrc>
  <rcc rId="11318" sId="1">
    <nc r="C208">
      <f>SUM(D208,G208,H208:M208)</f>
    </nc>
  </rcc>
  <rcc rId="11319" sId="1">
    <nc r="D208">
      <f>SUM(E208:F208)</f>
    </nc>
  </rcc>
  <rcc rId="11320" sId="1">
    <nc r="B208" t="inlineStr">
      <is>
        <t>Zebrenes kultūras darbs</t>
      </is>
    </nc>
  </rcc>
  <rrc rId="11321" sId="1" ref="A209:XFD209" action="insertRow">
    <undo index="8" exp="area" ref3D="1" dr="$A$282:$XFD$283" dn="Z_3A56BBDD_68CD_4AEA_B9E4_12391459D4C4_.wvu.Rows" sId="1"/>
    <undo index="6" exp="area" ref3D="1" dr="$A$262:$XFD$264" dn="Z_3A56BBDD_68CD_4AEA_B9E4_12391459D4C4_.wvu.Rows" sId="1"/>
  </rrc>
  <rcc rId="11322" sId="1">
    <nc r="C209">
      <f>SUM(D209,G209,H209:M209)</f>
    </nc>
  </rcc>
  <rcc rId="11323" sId="1">
    <nc r="D209">
      <f>SUM(E209:F209)</f>
    </nc>
  </rcc>
  <rcc rId="11324" sId="1">
    <nc r="B209" t="inlineStr">
      <is>
        <t>Kultūras pasākumi Naudīte/Auri</t>
      </is>
    </nc>
  </rcc>
</revisions>
</file>

<file path=xl/revisions/revisionLog22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25" sId="1">
    <nc r="G208">
      <v>10575</v>
    </nc>
  </rcc>
  <rcc rId="11326" sId="1">
    <nc r="J208">
      <v>700</v>
    </nc>
  </rcc>
</revisions>
</file>

<file path=xl/revisions/revisionLog2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50" start="0" length="2147483647">
    <dxf>
      <font>
        <color auto="1"/>
      </font>
    </dxf>
  </rfmt>
  <rcc rId="1578" sId="1">
    <oc r="C143">
      <v>563983</v>
    </oc>
    <nc r="C143">
      <v>760604</v>
    </nc>
  </rcc>
</revisions>
</file>

<file path=xl/revisions/revisionLog22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27" sId="1">
    <nc r="G209">
      <v>15045</v>
    </nc>
  </rcc>
  <rcc rId="11328" sId="1">
    <nc r="J209">
      <v>650</v>
    </nc>
  </rcc>
</revisions>
</file>

<file path=xl/revisions/revisionLog22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29" sId="1">
    <nc r="G22">
      <v>13795</v>
    </nc>
  </rcc>
  <rcc rId="11330" sId="1">
    <nc r="G96">
      <v>20758</v>
    </nc>
  </rcc>
</revisions>
</file>

<file path=xl/revisions/revisionLog22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31" sId="1">
    <nc r="G240">
      <v>75709</v>
    </nc>
  </rcc>
  <rcc rId="11332" sId="1">
    <nc r="J240">
      <v>11698</v>
    </nc>
  </rcc>
  <rcv guid="{CFE03FCF-A4D8-435A-8A9B-0544466F5A93}" action="delete"/>
  <rcv guid="{CFE03FCF-A4D8-435A-8A9B-0544466F5A93}" action="add"/>
</revisions>
</file>

<file path=xl/revisions/revisionLog22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33" sId="1">
    <nc r="G238">
      <v>53147</v>
    </nc>
  </rcc>
  <rcc rId="11334" sId="1">
    <nc r="J238">
      <v>3000</v>
    </nc>
  </rcc>
  <rcc rId="11335" sId="1">
    <nc r="G239">
      <v>50685</v>
    </nc>
  </rcc>
  <rcc rId="11336" sId="1">
    <nc r="J239">
      <v>10410</v>
    </nc>
  </rcc>
</revisions>
</file>

<file path=xl/revisions/revisionLog22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37" sId="1">
    <nc r="G42">
      <v>5160</v>
    </nc>
  </rcc>
  <rcv guid="{CFE03FCF-A4D8-435A-8A9B-0544466F5A93}" action="delete"/>
  <rcv guid="{CFE03FCF-A4D8-435A-8A9B-0544466F5A93}" action="add"/>
</revisions>
</file>

<file path=xl/revisions/revisionLog22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38" sId="1">
    <nc r="G101">
      <v>80134</v>
    </nc>
  </rcc>
</revisions>
</file>

<file path=xl/revisions/revisionLog22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39" sId="1">
    <nc r="G102">
      <v>51394</v>
    </nc>
  </rcc>
</revisions>
</file>

<file path=xl/revisions/revisionLog22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40" sId="1">
    <nc r="G41">
      <v>1932</v>
    </nc>
  </rcc>
  <rcc rId="11341" sId="1">
    <nc r="J41">
      <v>800</v>
    </nc>
  </rcc>
  <rcv guid="{CFE03FCF-A4D8-435A-8A9B-0544466F5A93}" action="delete"/>
  <rcv guid="{CFE03FCF-A4D8-435A-8A9B-0544466F5A93}" action="add"/>
</revisions>
</file>

<file path=xl/revisions/revisionLog22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79" sId="1">
    <oc r="C154">
      <v>1474122</v>
    </oc>
    <nc r="C154">
      <v>1477122</v>
    </nc>
  </rcc>
</revisions>
</file>

<file path=xl/revisions/revisionLog22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342" sId="1" ref="A177:XFD177" action="insertRow">
    <undo index="8" exp="area" ref3D="1" dr="$A$283:$XFD$284" dn="Z_3A56BBDD_68CD_4AEA_B9E4_12391459D4C4_.wvu.Rows" sId="1"/>
    <undo index="6" exp="area" ref3D="1" dr="$A$263:$XFD$265" dn="Z_3A56BBDD_68CD_4AEA_B9E4_12391459D4C4_.wvu.Rows" sId="1"/>
  </rrc>
  <rcc rId="11343" sId="1">
    <nc r="B177" t="inlineStr">
      <is>
        <t>Novada sports- pasākumi</t>
      </is>
    </nc>
  </rcc>
  <rcc rId="11344" sId="1">
    <oc r="C160">
      <f>SUM(C161:C176)</f>
    </oc>
    <nc r="C160">
      <f>SUM(C161:C177)</f>
    </nc>
  </rcc>
  <rcc rId="11345" sId="1">
    <oc r="D160">
      <f>SUM(D161:D176)</f>
    </oc>
    <nc r="D160">
      <f>SUM(D161:D177)</f>
    </nc>
  </rcc>
  <rcc rId="11346" sId="1">
    <oc r="E160">
      <f>SUM(E161:E176)</f>
    </oc>
    <nc r="E160">
      <f>SUM(E161:E177)</f>
    </nc>
  </rcc>
  <rcc rId="11347" sId="1">
    <oc r="F160">
      <f>SUM(F161:F176)</f>
    </oc>
    <nc r="F160">
      <f>SUM(F161:F177)</f>
    </nc>
  </rcc>
  <rcc rId="11348" sId="1">
    <oc r="G160">
      <f>SUM(G161:G176)</f>
    </oc>
    <nc r="G160">
      <f>SUM(G161:G177)</f>
    </nc>
  </rcc>
  <rcc rId="11349" sId="1">
    <oc r="H160">
      <f>SUM(H161:H176)</f>
    </oc>
    <nc r="H160">
      <f>SUM(H161:H177)</f>
    </nc>
  </rcc>
  <rcc rId="11350" sId="1">
    <oc r="I160">
      <f>SUM(I161:I176)</f>
    </oc>
    <nc r="I160">
      <f>SUM(I161:I177)</f>
    </nc>
  </rcc>
  <rcc rId="11351" sId="1">
    <oc r="J160">
      <f>SUM(J161:J176)</f>
    </oc>
    <nc r="J160">
      <f>SUM(J161:J177)</f>
    </nc>
  </rcc>
  <rcc rId="11352" sId="1">
    <oc r="K160">
      <f>SUM(K161:K176)</f>
    </oc>
    <nc r="K160">
      <f>SUM(K161:K177)</f>
    </nc>
  </rcc>
  <rcc rId="11353" sId="1">
    <oc r="L160">
      <f>SUM(L161:L176)</f>
    </oc>
    <nc r="L160">
      <f>SUM(L161:L177)</f>
    </nc>
  </rcc>
  <rcc rId="11354" sId="1">
    <oc r="M160">
      <f>SUM(M161:M176)</f>
    </oc>
    <nc r="M160">
      <f>SUM(M161:M177)</f>
    </nc>
  </rcc>
  <rcc rId="11355" sId="1">
    <nc r="C177">
      <f>SUM(D177,G177,H177:M177)</f>
    </nc>
  </rcc>
  <rcc rId="11356" sId="1">
    <nc r="D177">
      <f>SUM(E177:F177)</f>
    </nc>
  </rcc>
  <rcc rId="11357" sId="1">
    <nc r="E177">
      <v>800</v>
    </nc>
  </rcc>
  <rcc rId="11358" sId="1">
    <nc r="F177">
      <v>197</v>
    </nc>
  </rcc>
  <rcc rId="11359" sId="1">
    <nc r="G177">
      <v>18235</v>
    </nc>
  </rcc>
  <rcc rId="11360" sId="1">
    <nc r="H177">
      <v>108650</v>
    </nc>
  </rcc>
  <rcv guid="{CFE03FCF-A4D8-435A-8A9B-0544466F5A93}" action="delete"/>
  <rcv guid="{CFE03FCF-A4D8-435A-8A9B-0544466F5A93}" action="add"/>
</revisions>
</file>

<file path=xl/revisions/revisionLog22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61" sId="1">
    <nc r="G163">
      <v>3350</v>
    </nc>
  </rcc>
  <rcv guid="{CFE03FCF-A4D8-435A-8A9B-0544466F5A93}" action="delete"/>
  <rcv guid="{CFE03FCF-A4D8-435A-8A9B-0544466F5A93}" action="add"/>
</revisions>
</file>

<file path=xl/revisions/revisionLog22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62" sId="1">
    <nc r="G165">
      <v>52584</v>
    </nc>
  </rcc>
  <rcc rId="11363" sId="1">
    <nc r="J165">
      <v>7600</v>
    </nc>
  </rcc>
  <rcv guid="{CFE03FCF-A4D8-435A-8A9B-0544466F5A93}" action="delete"/>
  <rcv guid="{CFE03FCF-A4D8-435A-8A9B-0544466F5A93}" action="add"/>
</revisions>
</file>

<file path=xl/revisions/revisionLog22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64" sId="1">
    <nc r="G207">
      <v>52344</v>
    </nc>
  </rcc>
  <rcv guid="{CFE03FCF-A4D8-435A-8A9B-0544466F5A93}" action="delete"/>
  <rcv guid="{CFE03FCF-A4D8-435A-8A9B-0544466F5A93}" action="add"/>
</revisions>
</file>

<file path=xl/revisions/revisionLog22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65" sId="1">
    <oc r="B38" t="inlineStr">
      <is>
        <t>Pašvaldības administrācija-KAC atalgojums un uzturēšana Auce</t>
      </is>
    </oc>
    <nc r="B38" t="inlineStr">
      <is>
        <t>KAC Auce</t>
      </is>
    </nc>
  </rcc>
  <rfmt sheetId="1" sqref="B38" start="0" length="2147483647">
    <dxf>
      <font>
        <color rgb="FFFF0000"/>
      </font>
    </dxf>
  </rfmt>
  <rcc rId="11366" sId="1">
    <nc r="E38">
      <v>3987</v>
    </nc>
  </rcc>
  <rcc rId="11367" sId="1">
    <nc r="F38">
      <v>2013</v>
    </nc>
  </rcc>
  <rcc rId="11368" sId="1">
    <nc r="G38">
      <v>900</v>
    </nc>
  </rcc>
  <rcv guid="{CFE03FCF-A4D8-435A-8A9B-0544466F5A93}" action="delete"/>
  <rcv guid="{CFE03FCF-A4D8-435A-8A9B-0544466F5A93}" action="add"/>
</revisions>
</file>

<file path=xl/revisions/revisionLog22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69" sId="1">
    <nc r="G194">
      <v>8144</v>
    </nc>
  </rcc>
  <rcc rId="11370" sId="1">
    <nc r="J194">
      <v>7630</v>
    </nc>
  </rcc>
</revisions>
</file>

<file path=xl/revisions/revisionLog22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71" sId="1">
    <nc r="G196">
      <v>3610</v>
    </nc>
  </rcc>
  <rcc rId="11372" sId="1">
    <nc r="J196">
      <v>3275</v>
    </nc>
  </rcc>
</revisions>
</file>

<file path=xl/revisions/revisionLog22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73" sId="1">
    <nc r="G199">
      <v>2037</v>
    </nc>
  </rcc>
  <rcc rId="11374" sId="1">
    <nc r="J199">
      <v>1110</v>
    </nc>
  </rcc>
  <rcc rId="11375" sId="1">
    <nc r="G195">
      <v>4535</v>
    </nc>
  </rcc>
  <rcc rId="11376" sId="1">
    <nc r="J195">
      <v>3645</v>
    </nc>
  </rcc>
</revisions>
</file>

<file path=xl/revisions/revisionLog22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77" sId="1">
    <nc r="G197">
      <v>2279</v>
    </nc>
  </rcc>
  <rcc rId="11378" sId="1">
    <nc r="J197">
      <v>1500</v>
    </nc>
  </rcc>
</revisions>
</file>

<file path=xl/revisions/revisionLog22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79" sId="1">
    <nc r="G200">
      <v>1744</v>
    </nc>
  </rcc>
  <rcc rId="11380" sId="1">
    <nc r="G198">
      <v>1765</v>
    </nc>
  </rcc>
  <rcc rId="11381" sId="1">
    <nc r="J198">
      <v>650</v>
    </nc>
  </rcc>
</revisions>
</file>

<file path=xl/revisions/revisionLog2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0" sId="1">
    <oc r="C163">
      <v>257500</v>
    </oc>
    <nc r="C163">
      <v>321269</v>
    </nc>
  </rcc>
</revisions>
</file>

<file path=xl/revisions/revisionLog22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82" sId="1">
    <oc r="J195">
      <v>3645</v>
    </oc>
    <nc r="J195">
      <v>3310</v>
    </nc>
  </rcc>
  <rcc rId="11383" sId="1">
    <oc r="G195">
      <v>4535</v>
    </oc>
    <nc r="G195">
      <v>4870</v>
    </nc>
  </rcc>
  <rcv guid="{CFE03FCF-A4D8-435A-8A9B-0544466F5A93}" action="delete"/>
  <rcv guid="{CFE03FCF-A4D8-435A-8A9B-0544466F5A93}" action="add"/>
</revisions>
</file>

<file path=xl/revisions/revisionLog22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84" sId="1">
    <oc r="B218" t="inlineStr">
      <is>
        <t>Kapellas uzturēšana</t>
      </is>
    </oc>
    <nc r="B218" t="inlineStr">
      <is>
        <t>Dobeles Pils</t>
      </is>
    </nc>
  </rcc>
  <rcc rId="11385" sId="1">
    <nc r="G218">
      <v>325600</v>
    </nc>
  </rcc>
  <rcc rId="11386" sId="1">
    <nc r="J218">
      <v>11600</v>
    </nc>
  </rcc>
  <rcv guid="{CFE03FCF-A4D8-435A-8A9B-0544466F5A93}" action="delete"/>
  <rcv guid="{CFE03FCF-A4D8-435A-8A9B-0544466F5A93}" action="add"/>
</revisions>
</file>

<file path=xl/revisions/revisionLog22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387" sId="1" ref="A47:XFD47" action="deleteRow">
    <undo index="7" exp="ref" v="1" dr="M47" r="M50" sId="1"/>
    <undo index="7" exp="ref" v="1" dr="L47" r="L50" sId="1"/>
    <undo index="7" exp="ref" v="1" dr="K47" r="K50" sId="1"/>
    <undo index="7" exp="ref" v="1" dr="J47" r="J50" sId="1"/>
    <undo index="7" exp="ref" v="1" dr="I47" r="I50" sId="1"/>
    <undo index="7" exp="ref" v="1" dr="H47" r="H50" sId="1"/>
    <undo index="7" exp="ref" v="1" dr="G47" r="G50" sId="1"/>
    <undo index="7" exp="ref" v="1" dr="F47" r="F50" sId="1"/>
    <undo index="7" exp="ref" v="1" dr="E47" r="E50" sId="1"/>
    <undo index="7" exp="ref" v="1" dr="D47" r="D50" sId="1"/>
    <undo index="7" exp="ref" v="1" dr="C47" r="C50" sId="1"/>
    <undo index="8" exp="area" ref3D="1" dr="$A$284:$XFD$285" dn="Z_3A56BBDD_68CD_4AEA_B9E4_12391459D4C4_.wvu.Rows" sId="1"/>
    <undo index="6" exp="area" ref3D="1" dr="$A$264:$XFD$266" dn="Z_3A56BBDD_68CD_4AEA_B9E4_12391459D4C4_.wvu.Rows" sId="1"/>
    <undo index="4" exp="area" ref3D="1" dr="$A$147:$XFD$147" dn="Z_3A56BBDD_68CD_4AEA_B9E4_12391459D4C4_.wvu.Rows" sId="1"/>
    <undo index="2" exp="area" ref3D="1" dr="$A$144:$XFD$144" dn="Z_3A56BBDD_68CD_4AEA_B9E4_12391459D4C4_.wvu.Rows" sId="1"/>
    <undo index="1" exp="area" ref3D="1" dr="$A$117:$XFD$117" dn="Z_3A56BBDD_68CD_4AEA_B9E4_12391459D4C4_.wvu.Rows" sId="1"/>
    <rfmt sheetId="1" xfDxf="1" sqref="A47:XFD47" start="0" length="0">
      <dxf>
        <font>
          <name val="Times New Roman"/>
          <scheme val="none"/>
        </font>
      </dxf>
    </rfmt>
    <rcc rId="0" sId="1" dxf="1">
      <nc r="A47" t="inlineStr">
        <is>
          <t>01.720</t>
        </is>
      </nc>
      <n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7" t="inlineStr">
        <is>
          <t>Kredītu procentu nomaksa Tērvete</t>
        </is>
      </nc>
      <n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7">
        <f>SUM(D47,G47,H47:M47)</f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7">
        <f>SUM(E47:F47)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7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7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1388" sId="1">
    <oc r="C49">
      <f>C48+C46+C15+C47+#REF!</f>
    </oc>
    <nc r="C49">
      <f>C48+C46+C15+C47</f>
    </nc>
  </rcc>
  <rcc rId="11389" sId="1">
    <oc r="D49">
      <f>D48+D46+D15+D47+#REF!</f>
    </oc>
    <nc r="D49">
      <f>D48+D46+D15+D47</f>
    </nc>
  </rcc>
  <rcc rId="11390" sId="1">
    <oc r="E49">
      <f>E48+E46+E15+E47+#REF!</f>
    </oc>
    <nc r="E49">
      <f>E48+E46+E15+E47</f>
    </nc>
  </rcc>
  <rcc rId="11391" sId="1">
    <oc r="F49">
      <f>F48+F46+F15+F47+#REF!</f>
    </oc>
    <nc r="F49">
      <f>F48+F46+F15+F47</f>
    </nc>
  </rcc>
  <rcc rId="11392" sId="1">
    <oc r="G49">
      <f>G48+G46+G15+G47+#REF!</f>
    </oc>
    <nc r="G49">
      <f>G48+G46+G15+G47</f>
    </nc>
  </rcc>
  <rcc rId="11393" sId="1">
    <oc r="H49">
      <f>H48+H46+H15+H47+#REF!</f>
    </oc>
    <nc r="H49">
      <f>H48+H46+H15+H47</f>
    </nc>
  </rcc>
  <rcc rId="11394" sId="1">
    <oc r="I49">
      <f>I48+I46+I15+I47+#REF!</f>
    </oc>
    <nc r="I49">
      <f>I48+I46+I15+I47</f>
    </nc>
  </rcc>
  <rcc rId="11395" sId="1">
    <oc r="J49">
      <f>J48+J46+J15+J47+#REF!</f>
    </oc>
    <nc r="J49">
      <f>J48+J46+J15+J47</f>
    </nc>
  </rcc>
  <rcc rId="11396" sId="1">
    <oc r="K49">
      <f>K48+K46+K15+K47+#REF!</f>
    </oc>
    <nc r="K49">
      <f>K48+K46+K15+K47</f>
    </nc>
  </rcc>
  <rcc rId="11397" sId="1">
    <oc r="L49">
      <f>L48+L46+L15+L47+#REF!</f>
    </oc>
    <nc r="L49">
      <f>L48+L46+L15+L47</f>
    </nc>
  </rcc>
  <rcc rId="11398" sId="1">
    <oc r="M49">
      <f>M48+M46+M15+M47+#REF!</f>
    </oc>
    <nc r="M49">
      <f>M48+M46+M15+M47</f>
    </nc>
  </rcc>
  <rcv guid="{CFE03FCF-A4D8-435A-8A9B-0544466F5A93}" action="delete"/>
  <rcv guid="{CFE03FCF-A4D8-435A-8A9B-0544466F5A93}" action="add"/>
</revisions>
</file>

<file path=xl/revisions/revisionLog22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99" sId="1">
    <nc r="G46">
      <v>70000</v>
    </nc>
  </rcc>
  <rcc rId="11400" sId="1">
    <nc r="I46">
      <v>5000</v>
    </nc>
  </rcc>
</revisions>
</file>

<file path=xl/revisions/revisionLog22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1" sId="1">
    <nc r="G230">
      <v>136541</v>
    </nc>
  </rcc>
  <rcc rId="11402" sId="1">
    <nc r="J230">
      <v>484</v>
    </nc>
  </rcc>
  <rcv guid="{CFE03FCF-A4D8-435A-8A9B-0544466F5A93}" action="delete"/>
  <rcv guid="{CFE03FCF-A4D8-435A-8A9B-0544466F5A93}" action="add"/>
</revisions>
</file>

<file path=xl/revisions/revisionLog22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3" sId="1">
    <oc r="G238">
      <v>53147</v>
    </oc>
    <nc r="G238">
      <v>52477</v>
    </nc>
  </rcc>
  <rcv guid="{CFE03FCF-A4D8-435A-8A9B-0544466F5A93}" action="delete"/>
  <rcv guid="{CFE03FCF-A4D8-435A-8A9B-0544466F5A93}" action="add"/>
</revisions>
</file>

<file path=xl/revisions/revisionLog22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4" sId="1">
    <oc r="G240">
      <v>75709</v>
    </oc>
    <nc r="G240">
      <v>74709</v>
    </nc>
  </rcc>
</revisions>
</file>

<file path=xl/revisions/revisionLog2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1" sId="1">
    <oc r="C149">
      <v>153879</v>
    </oc>
    <nc r="C149">
      <v>188367</v>
    </nc>
  </rcc>
</revisions>
</file>

<file path=xl/revisions/revisionLog22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5" sId="1">
    <nc r="G134">
      <v>125000</v>
    </nc>
  </rcc>
  <rcv guid="{CFE03FCF-A4D8-435A-8A9B-0544466F5A93}" action="delete"/>
  <rcv guid="{CFE03FCF-A4D8-435A-8A9B-0544466F5A93}" action="add"/>
</revisions>
</file>

<file path=xl/revisions/revisionLog22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6" sId="1">
    <nc r="J134">
      <v>15000</v>
    </nc>
  </rcc>
</revisions>
</file>

<file path=xl/revisions/revisionLog22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07" sId="1">
    <oc r="B301" t="inlineStr">
      <is>
        <t>Auces  Sociālais dienests LAT-LIT projekts</t>
      </is>
    </oc>
    <nc r="B301" t="inlineStr">
      <is>
        <t>Auces dienas centrs "Balta māja"</t>
      </is>
    </nc>
  </rcc>
  <rcc rId="11408" sId="1">
    <nc r="G301">
      <v>11289</v>
    </nc>
  </rcc>
  <rcv guid="{CFE03FCF-A4D8-435A-8A9B-0544466F5A93}" action="delete"/>
  <rcv guid="{CFE03FCF-A4D8-435A-8A9B-0544466F5A93}" action="add"/>
</revisions>
</file>

<file path=xl/revisions/revisionLog22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409" sId="1" ref="A302:XFD302" action="insertRow"/>
  <rfmt sheetId="1" sqref="A302">
    <dxf>
      <numFmt numFmtId="30" formatCode="@"/>
    </dxf>
  </rfmt>
  <rcc rId="11410" sId="1" numFmtId="30">
    <nc r="A302" t="inlineStr">
      <is>
        <t>10.910</t>
      </is>
    </nc>
  </rcc>
  <rcc rId="11411" sId="1">
    <nc r="B302" t="inlineStr">
      <is>
        <t>Lielauces pansija</t>
      </is>
    </nc>
  </rcc>
  <rcc rId="11412" sId="1">
    <nc r="C302">
      <f>SUM(D302,G302,H302:M302)</f>
    </nc>
  </rcc>
  <rcc rId="11413" sId="1">
    <nc r="D302">
      <f>SUM(E302:F302)</f>
    </nc>
  </rcc>
  <rcc rId="11414" sId="1">
    <nc r="G302">
      <v>34264</v>
    </nc>
  </rcc>
</revisions>
</file>

<file path=xl/revisions/revisionLog22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415" sId="1" ref="A303:XFD303" action="insertRow"/>
  <rcc rId="11416" sId="1">
    <nc r="A303" t="inlineStr">
      <is>
        <t>10.910</t>
      </is>
    </nc>
  </rcc>
  <rcc rId="11417" sId="1">
    <nc r="C303">
      <f>SUM(D303,G303,H303:M303)</f>
    </nc>
  </rcc>
  <rcc rId="11418" sId="1">
    <nc r="D303">
      <f>SUM(E303:F303)</f>
    </nc>
  </rcc>
  <rcc rId="11419" sId="1">
    <nc r="B303" t="inlineStr">
      <is>
        <t>Higiēnas centrs Aucē</t>
      </is>
    </nc>
  </rcc>
  <rcc rId="11420" sId="1">
    <nc r="G303">
      <v>3536</v>
    </nc>
  </rcc>
  <rrc rId="11421" sId="1" ref="A304:XFD304" action="insertRow"/>
  <rcc rId="11422" sId="1">
    <nc r="A304" t="inlineStr">
      <is>
        <t>10.910</t>
      </is>
    </nc>
  </rcc>
  <rcc rId="11423" sId="1">
    <nc r="C304">
      <f>SUM(D304,G304,H304:M304)</f>
    </nc>
  </rcc>
  <rcc rId="11424" sId="1">
    <nc r="D304">
      <f>SUM(E304:F304)</f>
    </nc>
  </rcc>
  <rcc rId="11425" sId="1">
    <nc r="B304" t="inlineStr">
      <is>
        <t>Dienas atbalsta centrs "Bēne"</t>
      </is>
    </nc>
  </rcc>
  <rcc rId="11426" sId="1">
    <nc r="G304">
      <v>1780</v>
    </nc>
  </rcc>
  <rcv guid="{CFE03FCF-A4D8-435A-8A9B-0544466F5A93}" action="delete"/>
  <rcv guid="{CFE03FCF-A4D8-435A-8A9B-0544466F5A93}" action="add"/>
</revisions>
</file>

<file path=xl/revisions/revisionLog22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27" sId="1">
    <nc r="H300">
      <v>22985</v>
    </nc>
  </rcc>
</revisions>
</file>

<file path=xl/revisions/revisionLog22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28" sId="1">
    <oc r="G239">
      <v>50685</v>
    </oc>
    <nc r="G239">
      <v>50085</v>
    </nc>
  </rcc>
</revisions>
</file>

<file path=xl/revisions/revisionLog2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2" sId="1">
    <oc r="C144">
      <v>533879</v>
    </oc>
    <nc r="C144">
      <v>799582</v>
    </nc>
  </rcc>
</revisions>
</file>

<file path=xl/revisions/revisionLog22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29" sId="1">
    <nc r="G158">
      <v>1413</v>
    </nc>
  </rcc>
  <rcv guid="{CFE03FCF-A4D8-435A-8A9B-0544466F5A93}" action="delete"/>
  <rcv guid="{CFE03FCF-A4D8-435A-8A9B-0544466F5A93}" action="add"/>
</revisions>
</file>

<file path=xl/revisions/revisionLog22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30" sId="1">
    <nc r="G43">
      <v>13712</v>
    </nc>
  </rcc>
  <rcc rId="11431" sId="1">
    <nc r="J43">
      <v>1550</v>
    </nc>
  </rcc>
</revisions>
</file>

<file path=xl/revisions/revisionLog22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32" sId="1">
    <nc r="G103">
      <v>26274</v>
    </nc>
  </rcc>
</revisions>
</file>

<file path=xl/revisions/revisionLog22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33" sId="1">
    <nc r="G40">
      <v>6475</v>
    </nc>
  </rcc>
</revisions>
</file>

<file path=xl/revisions/revisionLog22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34" sId="1">
    <nc r="G99">
      <v>336498</v>
    </nc>
  </rcc>
  <rcv guid="{CFE03FCF-A4D8-435A-8A9B-0544466F5A93}" action="delete"/>
  <rcv guid="{CFE03FCF-A4D8-435A-8A9B-0544466F5A93}" action="add"/>
</revisions>
</file>

<file path=xl/revisions/revisionLog22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35" sId="1">
    <nc r="G152">
      <v>5720</v>
    </nc>
  </rcc>
</revisions>
</file>

<file path=xl/revisions/revisionLog22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36" sId="1">
    <nc r="G89">
      <v>19170</v>
    </nc>
  </rcc>
  <rcc rId="11437" sId="1">
    <nc r="J89">
      <v>10000</v>
    </nc>
  </rcc>
</revisions>
</file>

<file path=xl/revisions/revisionLog22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38" sId="1">
    <nc r="G24">
      <v>34870</v>
    </nc>
  </rcc>
</revisions>
</file>

<file path=xl/revisions/revisionLog22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39" sId="1">
    <nc r="G234">
      <v>56484</v>
    </nc>
  </rcc>
  <rcc rId="11440" sId="1">
    <nc r="J234">
      <v>3500</v>
    </nc>
  </rcc>
</revisions>
</file>

<file path=xl/revisions/revisionLog2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3" sId="1">
    <oc r="C161">
      <v>525364</v>
    </oc>
    <nc r="C161">
      <v>697494</v>
    </nc>
  </rcc>
</revisions>
</file>

<file path=xl/revisions/revisionLog22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41" sId="1">
    <nc r="G243">
      <v>121509</v>
    </nc>
  </rcc>
  <rcc rId="11442" sId="1">
    <nc r="J243">
      <v>44700</v>
    </nc>
  </rcc>
  <rcv guid="{CFE03FCF-A4D8-435A-8A9B-0544466F5A93}" action="delete"/>
  <rcv guid="{CFE03FCF-A4D8-435A-8A9B-0544466F5A93}" action="add"/>
</revisions>
</file>

<file path=xl/revisions/revisionLog22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43" sId="1">
    <oc r="G230">
      <v>136541</v>
    </oc>
    <nc r="G230">
      <v>142080</v>
    </nc>
  </rcc>
  <rcv guid="{CFE03FCF-A4D8-435A-8A9B-0544466F5A93}" action="delete"/>
  <rcv guid="{CFE03FCF-A4D8-435A-8A9B-0544466F5A93}" action="add"/>
</revisions>
</file>

<file path=xl/revisions/revisionLog22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44" sId="1">
    <nc r="G37">
      <v>65175</v>
    </nc>
  </rcc>
  <rcc rId="11445" sId="1">
    <nc r="J37">
      <v>3900</v>
    </nc>
  </rcc>
  <rcv guid="{CFE03FCF-A4D8-435A-8A9B-0544466F5A93}" action="delete"/>
  <rcv guid="{CFE03FCF-A4D8-435A-8A9B-0544466F5A93}" action="add"/>
</revisions>
</file>

<file path=xl/revisions/revisionLog22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46" sId="1">
    <oc r="B247" t="inlineStr">
      <is>
        <t>Bēnes vidusskola</t>
      </is>
    </oc>
    <nc r="B247" t="inlineStr">
      <is>
        <t>Bēnes pamatskola</t>
      </is>
    </nc>
  </rcc>
  <rcc rId="11447" sId="1">
    <nc r="G247">
      <v>94219</v>
    </nc>
  </rcc>
  <rcc rId="11448" sId="1">
    <nc r="J247">
      <v>12280</v>
    </nc>
  </rcc>
  <rcv guid="{CFE03FCF-A4D8-435A-8A9B-0544466F5A93}" action="delete"/>
  <rcv guid="{CFE03FCF-A4D8-435A-8A9B-0544466F5A93}" action="add"/>
</revisions>
</file>

<file path=xl/revisions/revisionLog22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49" sId="1">
    <oc r="G247">
      <v>94219</v>
    </oc>
    <nc r="G247">
      <v>94819</v>
    </nc>
  </rcc>
  <rcc rId="11450" sId="1">
    <oc r="J247">
      <v>12280</v>
    </oc>
    <nc r="J247">
      <v>11680</v>
    </nc>
  </rcc>
  <rcv guid="{CFE03FCF-A4D8-435A-8A9B-0544466F5A93}" action="delete"/>
  <rcv guid="{CFE03FCF-A4D8-435A-8A9B-0544466F5A93}" action="add"/>
</revisions>
</file>

<file path=xl/revisions/revisionLog22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51" sId="1">
    <nc r="G258">
      <v>18041</v>
    </nc>
  </rcc>
  <rcc rId="11452" sId="1">
    <nc r="J258">
      <v>6700</v>
    </nc>
  </rcc>
  <rcv guid="{CFE03FCF-A4D8-435A-8A9B-0544466F5A93}" action="delete"/>
  <rcv guid="{CFE03FCF-A4D8-435A-8A9B-0544466F5A93}" action="add"/>
</revisions>
</file>

<file path=xl/revisions/revisionLog22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453" sId="1" ref="A211:XFD211" action="insertRow">
    <undo index="8" exp="area" ref3D="1" dr="$A$283:$XFD$284" dn="Z_3A56BBDD_68CD_4AEA_B9E4_12391459D4C4_.wvu.Rows" sId="1"/>
    <undo index="6" exp="area" ref3D="1" dr="$A$263:$XFD$265" dn="Z_3A56BBDD_68CD_4AEA_B9E4_12391459D4C4_.wvu.Rows" sId="1"/>
  </rrc>
  <rcc rId="11454" sId="1">
    <nc r="C211">
      <f>SUM(D211,G211,H211:M211)</f>
    </nc>
  </rcc>
  <rcc rId="11455" sId="1">
    <nc r="D211">
      <f>SUM(E211:F211)</f>
    </nc>
  </rcc>
  <rcc rId="11456" sId="1">
    <nc r="B211" t="inlineStr">
      <is>
        <t>Vītiņu tautas nams</t>
      </is>
    </nc>
  </rcc>
</revisions>
</file>

<file path=xl/revisions/revisionLog22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57" sId="1">
    <nc r="G211">
      <v>13710</v>
    </nc>
  </rcc>
</revisions>
</file>

<file path=xl/revisions/revisionLog22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458" sId="1" ref="A212:XFD212" action="insertRow">
    <undo index="8" exp="area" ref3D="1" dr="$A$284:$XFD$285" dn="Z_3A56BBDD_68CD_4AEA_B9E4_12391459D4C4_.wvu.Rows" sId="1"/>
    <undo index="6" exp="area" ref3D="1" dr="$A$264:$XFD$266" dn="Z_3A56BBDD_68CD_4AEA_B9E4_12391459D4C4_.wvu.Rows" sId="1"/>
  </rrc>
  <rrc rId="11459" sId="1" ref="A212:XFD212" action="insertRow">
    <undo index="8" exp="area" ref3D="1" dr="$A$285:$XFD$286" dn="Z_3A56BBDD_68CD_4AEA_B9E4_12391459D4C4_.wvu.Rows" sId="1"/>
    <undo index="6" exp="area" ref3D="1" dr="$A$265:$XFD$267" dn="Z_3A56BBDD_68CD_4AEA_B9E4_12391459D4C4_.wvu.Rows" sId="1"/>
  </rrc>
  <rrc rId="11460" sId="1" ref="A212:XFD212" action="insertRow">
    <undo index="8" exp="area" ref3D="1" dr="$A$286:$XFD$287" dn="Z_3A56BBDD_68CD_4AEA_B9E4_12391459D4C4_.wvu.Rows" sId="1"/>
    <undo index="6" exp="area" ref3D="1" dr="$A$266:$XFD$268" dn="Z_3A56BBDD_68CD_4AEA_B9E4_12391459D4C4_.wvu.Rows" sId="1"/>
  </rrc>
  <rcc rId="11461" sId="1">
    <nc r="C212">
      <f>SUM(D212,G212,H212:M212)</f>
    </nc>
  </rcc>
  <rcc rId="11462" sId="1">
    <nc r="C213">
      <f>SUM(D213,G213,H213:M213)</f>
    </nc>
  </rcc>
  <rcc rId="11463" sId="1">
    <nc r="C214">
      <f>SUM(D214,G214,H214:M214)</f>
    </nc>
  </rcc>
  <rcc rId="11464" sId="1">
    <nc r="D212">
      <f>SUM(E212:F212)</f>
    </nc>
  </rcc>
  <rcc rId="11465" sId="1">
    <nc r="D213">
      <f>SUM(E213:F213)</f>
    </nc>
  </rcc>
  <rcc rId="11466" sId="1">
    <nc r="D214">
      <f>SUM(E214:F214)</f>
    </nc>
  </rcc>
  <rcc rId="11467" sId="1">
    <nc r="B212" t="inlineStr">
      <is>
        <t>Īles tautas nams</t>
      </is>
    </nc>
  </rcc>
  <rcv guid="{CFE03FCF-A4D8-435A-8A9B-0544466F5A93}" action="delete"/>
  <rcv guid="{CFE03FCF-A4D8-435A-8A9B-0544466F5A93}" action="add"/>
</revisions>
</file>

<file path=xl/revisions/revisionLog2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4" sId="1">
    <oc r="C167">
      <v>303092</v>
    </oc>
    <nc r="C167">
      <v>309005</v>
    </nc>
  </rcc>
</revisions>
</file>

<file path=xl/revisions/revisionLog22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68" sId="1">
    <nc r="G212">
      <v>8239</v>
    </nc>
  </rcc>
  <rcc rId="11469" sId="1">
    <nc r="J212">
      <v>1479</v>
    </nc>
  </rcc>
  <rcc rId="11470" sId="1">
    <oc r="B218" t="inlineStr">
      <is>
        <t>Auces Kultūras centrs</t>
      </is>
    </oc>
    <nc r="B218"/>
  </rcc>
  <rcc rId="11471" sId="1">
    <nc r="B213" t="inlineStr">
      <is>
        <t>Auces pilsētas kultūras nams</t>
      </is>
    </nc>
  </rcc>
  <rcc rId="11472" sId="1">
    <nc r="G213">
      <v>154379</v>
    </nc>
  </rcc>
  <rcc rId="11473" sId="1">
    <nc r="J213">
      <v>137404</v>
    </nc>
  </rcc>
</revisions>
</file>

<file path=xl/revisions/revisionLog22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474" sId="1" ref="A214:XFD214" action="insertRow">
    <undo index="8" exp="area" ref3D="1" dr="$A$287:$XFD$288" dn="Z_3A56BBDD_68CD_4AEA_B9E4_12391459D4C4_.wvu.Rows" sId="1"/>
    <undo index="6" exp="area" ref3D="1" dr="$A$267:$XFD$269" dn="Z_3A56BBDD_68CD_4AEA_B9E4_12391459D4C4_.wvu.Rows" sId="1"/>
  </rrc>
  <rcc rId="11475" sId="1">
    <nc r="C214">
      <f>SUM(D214,G214,H214:M214)</f>
    </nc>
  </rcc>
  <rcc rId="11476" sId="1">
    <nc r="D214">
      <f>SUM(E214:F214)</f>
    </nc>
  </rcc>
  <rcc rId="11477" sId="1">
    <nc r="B214" t="inlineStr">
      <is>
        <t>Ukru tautas nams</t>
      </is>
    </nc>
  </rcc>
  <rcc rId="11478" sId="1">
    <nc r="G214">
      <v>10133</v>
    </nc>
  </rcc>
  <rcc rId="11479" sId="1">
    <nc r="J214">
      <v>10650</v>
    </nc>
  </rcc>
</revisions>
</file>

<file path=xl/revisions/revisionLog22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480" sId="1" ref="A215:XFD215" action="insertRow">
    <undo index="8" exp="area" ref3D="1" dr="$A$288:$XFD$289" dn="Z_3A56BBDD_68CD_4AEA_B9E4_12391459D4C4_.wvu.Rows" sId="1"/>
    <undo index="6" exp="area" ref3D="1" dr="$A$268:$XFD$270" dn="Z_3A56BBDD_68CD_4AEA_B9E4_12391459D4C4_.wvu.Rows" sId="1"/>
  </rrc>
  <rcc rId="11481" sId="1">
    <nc r="C215">
      <f>SUM(D215,G215,H215:M215)</f>
    </nc>
  </rcc>
  <rcc rId="11482" sId="1">
    <nc r="D215">
      <f>SUM(E215:F215)</f>
    </nc>
  </rcc>
  <rcc rId="11483" sId="1">
    <nc r="B215" t="inlineStr">
      <is>
        <t>Bēnes tautas nams</t>
      </is>
    </nc>
  </rcc>
  <rcc rId="11484" sId="1">
    <nc r="J215">
      <v>700</v>
    </nc>
  </rcc>
  <rcc rId="11485" sId="1">
    <nc r="G215">
      <v>21785</v>
    </nc>
  </rcc>
  <rcc rId="11486" sId="1">
    <nc r="B216" t="inlineStr">
      <is>
        <t>Lielauces tautas nams</t>
      </is>
    </nc>
  </rcc>
  <rcc rId="11487" sId="1">
    <nc r="G216">
      <v>7411</v>
    </nc>
  </rcc>
  <rcc rId="11488" sId="1">
    <nc r="J216">
      <v>11985</v>
    </nc>
  </rcc>
</revisions>
</file>

<file path=xl/revisions/revisionLog22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89" sId="1">
    <oc r="B219" t="inlineStr">
      <is>
        <t>Pašdarbības kolektīvi Tērvete</t>
      </is>
    </oc>
    <nc r="B219"/>
  </rcc>
  <rrc rId="11490" sId="1" ref="A223:XFD223" action="insertRow">
    <undo index="8" exp="area" ref3D="1" dr="$A$289:$XFD$290" dn="Z_3A56BBDD_68CD_4AEA_B9E4_12391459D4C4_.wvu.Rows" sId="1"/>
    <undo index="6" exp="area" ref3D="1" dr="$A$269:$XFD$271" dn="Z_3A56BBDD_68CD_4AEA_B9E4_12391459D4C4_.wvu.Rows" sId="1"/>
  </rrc>
  <rcc rId="11491" sId="1">
    <nc r="C223">
      <f>SUM(D223,G223,H223:M223)</f>
    </nc>
  </rcc>
  <rcc rId="11492" sId="1">
    <nc r="D223">
      <f>SUM(E223:F223)</f>
    </nc>
  </rcc>
  <rcc rId="11493" sId="1">
    <nc r="B223" t="inlineStr">
      <is>
        <t>Auces pašdadības kolektīvi</t>
      </is>
    </nc>
  </rcc>
  <rcc rId="11494" sId="1">
    <nc r="G223">
      <v>18436</v>
    </nc>
  </rcc>
  <rcc rId="11495" sId="1">
    <nc r="J223">
      <v>2550</v>
    </nc>
  </rcc>
  <rcv guid="{CFE03FCF-A4D8-435A-8A9B-0544466F5A93}" action="delete"/>
  <rcv guid="{CFE03FCF-A4D8-435A-8A9B-0544466F5A93}" action="add"/>
</revisions>
</file>

<file path=xl/revisions/revisionLog22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96" sId="1">
    <nc r="G222">
      <v>37232</v>
    </nc>
  </rcc>
  <rcc rId="11497" sId="1">
    <nc r="J222">
      <v>16000</v>
    </nc>
  </rcc>
</revisions>
</file>

<file path=xl/revisions/revisionLog22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98" sId="1">
    <nc r="G160">
      <v>196715</v>
    </nc>
  </rcc>
  <rcc rId="11499" sId="1">
    <nc r="J160">
      <v>70276</v>
    </nc>
  </rcc>
  <rcv guid="{CFE03FCF-A4D8-435A-8A9B-0544466F5A93}" action="delete"/>
  <rcv guid="{CFE03FCF-A4D8-435A-8A9B-0544466F5A93}" action="add"/>
</revisions>
</file>

<file path=xl/revisions/revisionLog22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64" start="0" length="2147483647">
    <dxf>
      <font>
        <color rgb="FFFF0000"/>
      </font>
    </dxf>
  </rfmt>
  <rfmt sheetId="1" sqref="C162" start="0" length="2147483647">
    <dxf>
      <font>
        <color rgb="FFFF0000"/>
      </font>
    </dxf>
  </rfmt>
  <rfmt sheetId="1" sqref="C176" start="0" length="2147483647">
    <dxf>
      <font>
        <color rgb="FFFF0000"/>
      </font>
    </dxf>
  </rfmt>
  <rfmt sheetId="1" sqref="C171" start="0" length="2147483647">
    <dxf>
      <font>
        <color rgb="FFFF0000"/>
      </font>
    </dxf>
  </rfmt>
  <rfmt sheetId="1" sqref="C175" start="0" length="2147483647">
    <dxf>
      <font>
        <color rgb="FFFF0000"/>
      </font>
    </dxf>
  </rfmt>
  <rfmt sheetId="1" sqref="C174" start="0" length="2147483647">
    <dxf>
      <font>
        <color rgb="FFFF0000"/>
      </font>
    </dxf>
  </rfmt>
  <rcc rId="11500" sId="1">
    <oc r="B161" t="inlineStr">
      <is>
        <t>Bikstu sporta centrs</t>
      </is>
    </oc>
    <nc r="B161"/>
  </rcc>
  <rcc rId="11501" sId="1">
    <oc r="B163" t="inlineStr">
      <is>
        <t>Auru pagasta sporta centrs</t>
      </is>
    </oc>
    <nc r="B163"/>
  </rcc>
  <rcc rId="11502" sId="1">
    <oc r="B165" t="inlineStr">
      <is>
        <t>Krimūnu sporta centrs</t>
      </is>
    </oc>
    <nc r="B165"/>
  </rcc>
  <rcc rId="11503" sId="1">
    <oc r="B166" t="inlineStr">
      <is>
        <t>Mežinieku sporta centrs</t>
      </is>
    </oc>
    <nc r="B166"/>
  </rcc>
  <rcc rId="11504" sId="1">
    <oc r="B167" t="inlineStr">
      <is>
        <t>Naudītes sporta centrs</t>
      </is>
    </oc>
    <nc r="B167"/>
  </rcc>
  <rcc rId="11505" sId="1">
    <oc r="B168" t="inlineStr">
      <is>
        <t>Gardenes sporta centrs</t>
      </is>
    </oc>
    <nc r="B168"/>
  </rcc>
  <rcc rId="11506" sId="1">
    <oc r="B169" t="inlineStr">
      <is>
        <t>Kaķenieku sporta centrs</t>
      </is>
    </oc>
    <nc r="B169"/>
  </rcc>
  <rcc rId="11507" sId="1">
    <oc r="B170" t="inlineStr">
      <is>
        <t>Zebrenes sporta centrs</t>
      </is>
    </oc>
    <nc r="B170"/>
  </rcc>
  <rcc rId="11508" sId="1">
    <oc r="B172" t="inlineStr">
      <is>
        <t>Augstkalnes sporta centrs</t>
      </is>
    </oc>
    <nc r="B172"/>
  </rcc>
  <rcc rId="11509" sId="1">
    <oc r="B173" t="inlineStr">
      <is>
        <t>Bukaišu sporta centrs</t>
      </is>
    </oc>
    <nc r="B173"/>
  </rcc>
  <rrc rId="11510" sId="1" ref="A165:XFD165" action="deleteRow">
    <undo index="8" exp="area" ref3D="1" dr="$A$290:$XFD$291" dn="Z_3A56BBDD_68CD_4AEA_B9E4_12391459D4C4_.wvu.Rows" sId="1"/>
    <undo index="6" exp="area" ref3D="1" dr="$A$270:$XFD$272" dn="Z_3A56BBDD_68CD_4AEA_B9E4_12391459D4C4_.wvu.Rows" sId="1"/>
    <rfmt sheetId="1" xfDxf="1" sqref="A165:XFD165" start="0" length="0">
      <dxf>
        <font>
          <name val="Times New Roman"/>
          <scheme val="none"/>
        </font>
      </dxf>
    </rfmt>
    <rfmt sheetId="1" sqref="A165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5">
        <f>SUM(D165,G165,H165:M165)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5">
        <f>SUM(E165:F165)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5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1" sId="1" ref="A165:XFD165" action="deleteRow">
    <undo index="8" exp="area" ref3D="1" dr="$A$289:$XFD$290" dn="Z_3A56BBDD_68CD_4AEA_B9E4_12391459D4C4_.wvu.Rows" sId="1"/>
    <undo index="6" exp="area" ref3D="1" dr="$A$269:$XFD$271" dn="Z_3A56BBDD_68CD_4AEA_B9E4_12391459D4C4_.wvu.Rows" sId="1"/>
    <rfmt sheetId="1" xfDxf="1" sqref="A165:XFD165" start="0" length="0">
      <dxf>
        <font>
          <name val="Times New Roman"/>
          <scheme val="none"/>
        </font>
      </dxf>
    </rfmt>
    <rfmt sheetId="1" sqref="A165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5">
        <f>SUM(D165,G165,H165:M165)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5">
        <f>SUM(E165:F165)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5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2" sId="1" ref="A165:XFD165" action="deleteRow">
    <undo index="8" exp="area" ref3D="1" dr="$A$288:$XFD$289" dn="Z_3A56BBDD_68CD_4AEA_B9E4_12391459D4C4_.wvu.Rows" sId="1"/>
    <undo index="6" exp="area" ref3D="1" dr="$A$268:$XFD$270" dn="Z_3A56BBDD_68CD_4AEA_B9E4_12391459D4C4_.wvu.Rows" sId="1"/>
    <rfmt sheetId="1" xfDxf="1" sqref="A165:XFD165" start="0" length="0">
      <dxf>
        <font>
          <name val="Times New Roman"/>
          <scheme val="none"/>
        </font>
      </dxf>
    </rfmt>
    <rfmt sheetId="1" sqref="A165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5">
        <f>SUM(D165,G165,H165:M165)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5">
        <f>SUM(E165:F165)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5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3" sId="1" ref="A165:XFD165" action="deleteRow">
    <undo index="8" exp="area" ref3D="1" dr="$A$287:$XFD$288" dn="Z_3A56BBDD_68CD_4AEA_B9E4_12391459D4C4_.wvu.Rows" sId="1"/>
    <undo index="6" exp="area" ref3D="1" dr="$A$267:$XFD$269" dn="Z_3A56BBDD_68CD_4AEA_B9E4_12391459D4C4_.wvu.Rows" sId="1"/>
    <rfmt sheetId="1" xfDxf="1" sqref="A165:XFD165" start="0" length="0">
      <dxf>
        <font>
          <name val="Times New Roman"/>
          <scheme val="none"/>
        </font>
      </dxf>
    </rfmt>
    <rfmt sheetId="1" sqref="A165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5">
        <f>SUM(D165,G165,H165:M165)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5">
        <f>SUM(E165:F165)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5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4" sId="1" ref="A165:XFD165" action="deleteRow">
    <undo index="8" exp="area" ref3D="1" dr="$A$286:$XFD$287" dn="Z_3A56BBDD_68CD_4AEA_B9E4_12391459D4C4_.wvu.Rows" sId="1"/>
    <undo index="6" exp="area" ref3D="1" dr="$A$266:$XFD$268" dn="Z_3A56BBDD_68CD_4AEA_B9E4_12391459D4C4_.wvu.Rows" sId="1"/>
    <rfmt sheetId="1" xfDxf="1" sqref="A165:XFD165" start="0" length="0">
      <dxf>
        <font>
          <name val="Times New Roman"/>
          <scheme val="none"/>
        </font>
      </dxf>
    </rfmt>
    <rfmt sheetId="1" sqref="A165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5">
        <f>SUM(D165,G165,H165:M165)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5">
        <f>SUM(E165:F165)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5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5" sId="1" ref="A165:XFD165" action="deleteRow">
    <undo index="8" exp="area" ref3D="1" dr="$A$285:$XFD$286" dn="Z_3A56BBDD_68CD_4AEA_B9E4_12391459D4C4_.wvu.Rows" sId="1"/>
    <undo index="6" exp="area" ref3D="1" dr="$A$265:$XFD$267" dn="Z_3A56BBDD_68CD_4AEA_B9E4_12391459D4C4_.wvu.Rows" sId="1"/>
    <rfmt sheetId="1" xfDxf="1" sqref="A165:XFD165" start="0" length="0">
      <dxf>
        <font>
          <name val="Times New Roman"/>
          <scheme val="none"/>
        </font>
      </dxf>
    </rfmt>
    <rfmt sheetId="1" sqref="A165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5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5">
        <f>SUM(D165,G165,H165:M165)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5">
        <f>SUM(E165:F165)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5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6" sId="1" ref="A163:XFD163" action="deleteRow">
    <undo index="8" exp="area" ref3D="1" dr="$A$284:$XFD$285" dn="Z_3A56BBDD_68CD_4AEA_B9E4_12391459D4C4_.wvu.Rows" sId="1"/>
    <undo index="6" exp="area" ref3D="1" dr="$A$264:$XFD$266" dn="Z_3A56BBDD_68CD_4AEA_B9E4_12391459D4C4_.wvu.Rows" sId="1"/>
    <rfmt sheetId="1" xfDxf="1" sqref="A163:XFD163" start="0" length="0">
      <dxf>
        <font>
          <name val="Times New Roman"/>
          <scheme val="none"/>
        </font>
      </dxf>
    </rfmt>
    <rfmt sheetId="1" sqref="A163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3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3">
        <f>SUM(D163,G163,H163:M163)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3">
        <f>SUM(E163:F163)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3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7" sId="1" ref="A161:XFD161" action="deleteRow">
    <undo index="8" exp="area" ref3D="1" dr="$A$283:$XFD$284" dn="Z_3A56BBDD_68CD_4AEA_B9E4_12391459D4C4_.wvu.Rows" sId="1"/>
    <undo index="6" exp="area" ref3D="1" dr="$A$263:$XFD$265" dn="Z_3A56BBDD_68CD_4AEA_B9E4_12391459D4C4_.wvu.Rows" sId="1"/>
    <rfmt sheetId="1" xfDxf="1" sqref="A161:XFD161" start="0" length="0">
      <dxf>
        <font>
          <name val="Times New Roman"/>
          <scheme val="none"/>
        </font>
      </dxf>
    </rfmt>
    <rfmt sheetId="1" sqref="A161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1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1">
        <f>SUM(D161,G161,H161:M161)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1">
        <f>SUM(E161:F161)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1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18" sId="1" ref="A168:XFD168" action="insertRow">
    <undo index="8" exp="area" ref3D="1" dr="$A$282:$XFD$283" dn="Z_3A56BBDD_68CD_4AEA_B9E4_12391459D4C4_.wvu.Rows" sId="1"/>
    <undo index="6" exp="area" ref3D="1" dr="$A$262:$XFD$264" dn="Z_3A56BBDD_68CD_4AEA_B9E4_12391459D4C4_.wvu.Rows" sId="1"/>
  </rrc>
  <rcc rId="11519" sId="1">
    <nc r="C168">
      <f>SUM(D168,G168,H168:M168)</f>
    </nc>
  </rcc>
  <rcc rId="11520" sId="1">
    <nc r="D168">
      <f>SUM(E168:F168)</f>
    </nc>
  </rcc>
  <rrc rId="11521" sId="1" ref="A164:XFD164" action="deleteRow">
    <undo index="8" exp="area" ref3D="1" dr="$A$283:$XFD$284" dn="Z_3A56BBDD_68CD_4AEA_B9E4_12391459D4C4_.wvu.Rows" sId="1"/>
    <undo index="6" exp="area" ref3D="1" dr="$A$263:$XFD$265" dn="Z_3A56BBDD_68CD_4AEA_B9E4_12391459D4C4_.wvu.Rows" sId="1"/>
    <rfmt sheetId="1" xfDxf="1" sqref="A164:XFD164" start="0" length="0">
      <dxf>
        <font>
          <name val="Times New Roman"/>
          <scheme val="none"/>
        </font>
      </dxf>
    </rfmt>
    <rfmt sheetId="1" sqref="A164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4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4">
        <f>SUM(D164,G164,H164:M164)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4">
        <f>SUM(E164:F164)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4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22" sId="1" ref="A164:XFD164" action="deleteRow">
    <undo index="8" exp="area" ref3D="1" dr="$A$282:$XFD$283" dn="Z_3A56BBDD_68CD_4AEA_B9E4_12391459D4C4_.wvu.Rows" sId="1"/>
    <undo index="6" exp="area" ref3D="1" dr="$A$262:$XFD$264" dn="Z_3A56BBDD_68CD_4AEA_B9E4_12391459D4C4_.wvu.Rows" sId="1"/>
    <rfmt sheetId="1" xfDxf="1" sqref="A164:XFD164" start="0" length="0">
      <dxf>
        <font>
          <name val="Times New Roman"/>
          <scheme val="none"/>
        </font>
      </dxf>
    </rfmt>
    <rfmt sheetId="1" sqref="A164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64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4">
        <f>SUM(D164,G164,H164:M164)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4">
        <f>SUM(E164:F164)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4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1523" sId="1">
    <nc r="B166" t="inlineStr">
      <is>
        <t xml:space="preserve">Sports pagastos </t>
      </is>
    </nc>
  </rcc>
  <rcc rId="11524" sId="1">
    <nc r="G166">
      <v>29414</v>
    </nc>
  </rcc>
  <rcc rId="11525" sId="1">
    <nc r="J166">
      <v>4037</v>
    </nc>
  </rcc>
</revisions>
</file>

<file path=xl/revisions/revisionLog22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60:C167" start="0" length="2147483647">
    <dxf>
      <font>
        <color auto="1"/>
      </font>
    </dxf>
  </rfmt>
</revisions>
</file>

<file path=xl/revisions/revisionLog22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26" sId="1">
    <oc r="B98" t="inlineStr">
      <is>
        <t>Autoceļu fonds Auce</t>
      </is>
    </oc>
    <nc r="B98"/>
  </rcc>
  <rcc rId="11527" sId="1">
    <oc r="B97" t="inlineStr">
      <is>
        <t>Auce teritorija</t>
      </is>
    </oc>
    <nc r="B97" t="inlineStr">
      <is>
        <t>Auces pilsēta, Vecauces, Vītiņu pagastu teritorijas</t>
      </is>
    </nc>
  </rcc>
  <rcv guid="{CFE03FCF-A4D8-435A-8A9B-0544466F5A93}" action="delete"/>
  <rcv guid="{CFE03FCF-A4D8-435A-8A9B-0544466F5A93}" action="add"/>
</revisions>
</file>

<file path=xl/revisions/revisionLog2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5" sId="1">
    <oc r="C146">
      <v>485593</v>
    </oc>
    <nc r="C146">
      <v>691339</v>
    </nc>
  </rcc>
</revisions>
</file>

<file path=xl/revisions/revisionLog22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28" sId="1">
    <oc r="B102" t="inlineStr">
      <is>
        <t>Vītiņi</t>
      </is>
    </oc>
    <nc r="B102"/>
  </rcc>
  <rcc rId="11529" sId="1">
    <nc r="G97">
      <v>1216367</v>
    </nc>
  </rcc>
</revisions>
</file>

<file path=xl/revisions/revisionLog22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530" sId="1" ref="A98:XFD98" action="deleteRow">
    <undo index="8" exp="area" ref3D="1" dr="$A$281:$XFD$282" dn="Z_3A56BBDD_68CD_4AEA_B9E4_12391459D4C4_.wvu.Rows" sId="1"/>
    <undo index="6" exp="area" ref3D="1" dr="$A$261:$XFD$263" dn="Z_3A56BBDD_68CD_4AEA_B9E4_12391459D4C4_.wvu.Rows" sId="1"/>
    <undo index="4" exp="area" ref3D="1" dr="$A$146:$XFD$146" dn="Z_3A56BBDD_68CD_4AEA_B9E4_12391459D4C4_.wvu.Rows" sId="1"/>
    <undo index="2" exp="area" ref3D="1" dr="$A$143:$XFD$143" dn="Z_3A56BBDD_68CD_4AEA_B9E4_12391459D4C4_.wvu.Rows" sId="1"/>
    <undo index="1" exp="area" ref3D="1" dr="$A$116:$XFD$116" dn="Z_3A56BBDD_68CD_4AEA_B9E4_12391459D4C4_.wvu.Rows" sId="1"/>
    <rfmt sheetId="1" xfDxf="1" sqref="A98:XFD98" start="0" length="0">
      <dxf>
        <font>
          <name val="Times New Roman"/>
          <scheme val="none"/>
        </font>
      </dxf>
    </rfmt>
    <rfmt sheetId="1" sqref="A98" start="0" length="0">
      <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98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98">
        <f>SUM(D98,G98,H98:M98)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8">
        <f>SUM(E98:F98)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9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9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9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9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9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9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9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98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9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1531" sId="1" ref="A101:XFD101" action="deleteRow">
    <undo index="8" exp="area" ref3D="1" dr="$A$280:$XFD$281" dn="Z_3A56BBDD_68CD_4AEA_B9E4_12391459D4C4_.wvu.Rows" sId="1"/>
    <undo index="6" exp="area" ref3D="1" dr="$A$260:$XFD$262" dn="Z_3A56BBDD_68CD_4AEA_B9E4_12391459D4C4_.wvu.Rows" sId="1"/>
    <undo index="4" exp="area" ref3D="1" dr="$A$145:$XFD$145" dn="Z_3A56BBDD_68CD_4AEA_B9E4_12391459D4C4_.wvu.Rows" sId="1"/>
    <undo index="2" exp="area" ref3D="1" dr="$A$142:$XFD$142" dn="Z_3A56BBDD_68CD_4AEA_B9E4_12391459D4C4_.wvu.Rows" sId="1"/>
    <undo index="1" exp="area" ref3D="1" dr="$A$115:$XFD$115" dn="Z_3A56BBDD_68CD_4AEA_B9E4_12391459D4C4_.wvu.Rows" sId="1"/>
    <rfmt sheetId="1" xfDxf="1" sqref="A101:XFD101" start="0" length="0">
      <dxf>
        <font>
          <name val="Times New Roman"/>
          <scheme val="none"/>
        </font>
      </dxf>
    </rfmt>
    <rfmt sheetId="1" sqref="A101" start="0" length="0">
      <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1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01">
        <f>SUM(D101,G101,H101:M101)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1">
        <f>SUM(E101:F101)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1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2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32" sId="1">
    <oc r="B35" t="inlineStr">
      <is>
        <t>Deputāti, komisijas Tērvete</t>
      </is>
    </oc>
    <nc r="B35" t="inlineStr">
      <is>
        <t>Auces administrācija-Darbs ar jauniešiem</t>
      </is>
    </nc>
  </rcc>
  <rcc rId="11533" sId="1">
    <nc r="G35">
      <v>13950</v>
    </nc>
  </rcc>
  <rcc rId="11534" sId="1">
    <nc r="J35">
      <v>4020</v>
    </nc>
  </rcc>
  <rcv guid="{CFE03FCF-A4D8-435A-8A9B-0544466F5A93}" action="delete"/>
  <rcv guid="{CFE03FCF-A4D8-435A-8A9B-0544466F5A93}" action="add"/>
</revisions>
</file>

<file path=xl/revisions/revisionLog22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535" sId="1" ref="A165:XFD165" action="insertRow">
    <undo index="8" exp="area" ref3D="1" dr="$A$279:$XFD$280" dn="Z_3A56BBDD_68CD_4AEA_B9E4_12391459D4C4_.wvu.Rows" sId="1"/>
    <undo index="6" exp="area" ref3D="1" dr="$A$259:$XFD$261" dn="Z_3A56BBDD_68CD_4AEA_B9E4_12391459D4C4_.wvu.Rows" sId="1"/>
  </rrc>
  <rcc rId="11536" sId="1">
    <nc r="C165">
      <f>SUM(D165,G165,H165:M165)</f>
    </nc>
  </rcc>
  <rcc rId="11537" sId="1">
    <nc r="D165">
      <f>SUM(E165:F165)</f>
    </nc>
  </rcc>
  <rcc rId="11538" sId="1">
    <nc r="B165" t="inlineStr">
      <is>
        <t>Sporta projektu, sporta komandu atbalsts</t>
      </is>
    </nc>
  </rcc>
  <rcc rId="11539" sId="1">
    <nc r="H165">
      <v>10000</v>
    </nc>
  </rcc>
  <rcv guid="{CFE03FCF-A4D8-435A-8A9B-0544466F5A93}" action="delete"/>
  <rcv guid="{CFE03FCF-A4D8-435A-8A9B-0544466F5A93}" action="add"/>
</revisions>
</file>

<file path=xl/revisions/revisionLog22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40" sId="1">
    <oc r="B243" t="inlineStr">
      <is>
        <t>Augstkalnes vidusskola</t>
      </is>
    </oc>
    <nc r="B243" t="inlineStr">
      <is>
        <t>Augstkalnes pamatskola</t>
      </is>
    </nc>
  </rcc>
  <rcc rId="11541" sId="1">
    <nc r="G243">
      <v>122856</v>
    </nc>
  </rcc>
  <rcc rId="11542" sId="1">
    <nc r="J243">
      <v>55800</v>
    </nc>
  </rcc>
  <rcc rId="11543" sId="1">
    <nc r="G245">
      <v>420820</v>
    </nc>
  </rcc>
  <rcc rId="11544" sId="1">
    <nc r="J245">
      <v>44820</v>
    </nc>
  </rcc>
</revisions>
</file>

<file path=xl/revisions/revisionLog22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45" sId="1">
    <oc r="J243">
      <v>55800</v>
    </oc>
    <nc r="J243">
      <v>12800</v>
    </nc>
  </rcc>
  <rcv guid="{CFE03FCF-A4D8-435A-8A9B-0544466F5A93}" action="delete"/>
  <rcv guid="{CFE03FCF-A4D8-435A-8A9B-0544466F5A93}" action="add"/>
</revisions>
</file>

<file path=xl/revisions/revisionLog22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546" sId="1" ref="A102:XFD102" action="insertRow">
    <undo index="8" exp="area" ref3D="1" dr="$A$280:$XFD$281" dn="Z_3A56BBDD_68CD_4AEA_B9E4_12391459D4C4_.wvu.Rows" sId="1"/>
    <undo index="6" exp="area" ref3D="1" dr="$A$260:$XFD$262" dn="Z_3A56BBDD_68CD_4AEA_B9E4_12391459D4C4_.wvu.Rows" sId="1"/>
    <undo index="4" exp="area" ref3D="1" dr="$A$144:$XFD$144" dn="Z_3A56BBDD_68CD_4AEA_B9E4_12391459D4C4_.wvu.Rows" sId="1"/>
    <undo index="2" exp="area" ref3D="1" dr="$A$141:$XFD$141" dn="Z_3A56BBDD_68CD_4AEA_B9E4_12391459D4C4_.wvu.Rows" sId="1"/>
    <undo index="1" exp="area" ref3D="1" dr="$A$114:$XFD$114" dn="Z_3A56BBDD_68CD_4AEA_B9E4_12391459D4C4_.wvu.Rows" sId="1"/>
  </rrc>
  <rcc rId="11547" sId="1">
    <nc r="B102" t="inlineStr">
      <is>
        <t>Centralizētās kanalizācijas sistēmas pieslēgumi (AUCE)</t>
      </is>
    </nc>
  </rcc>
  <rcc rId="11548" sId="1">
    <nc r="C102">
      <f>SUM(D102,G102,H102:M102)</f>
    </nc>
  </rcc>
  <rcc rId="11549" sId="1">
    <nc r="D102">
      <f>SUM(E102:F102)</f>
    </nc>
  </rcc>
  <rcv guid="{CFE03FCF-A4D8-435A-8A9B-0544466F5A93}" action="delete"/>
  <rcv guid="{CFE03FCF-A4D8-435A-8A9B-0544466F5A93}" action="add"/>
</revisions>
</file>

<file path=xl/revisions/revisionLog22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0" sId="1">
    <oc r="B223" t="inlineStr">
      <is>
        <t>Centralizētās kanalizācijas sistēmas pieslēgumi</t>
      </is>
    </oc>
    <nc r="B223"/>
  </rcc>
  <rcc rId="11551" sId="1">
    <oc r="A223" t="inlineStr">
      <is>
        <t>08.910</t>
      </is>
    </oc>
    <nc r="A223"/>
  </rcc>
</revisions>
</file>

<file path=xl/revisions/revisionLog22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2" sId="1">
    <nc r="G102">
      <v>35000</v>
    </nc>
  </rcc>
</revisions>
</file>

<file path=xl/revisions/revisionLog22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3" sId="1">
    <oc r="G35">
      <v>13950</v>
    </oc>
    <nc r="G35">
      <v>14400</v>
    </nc>
  </rcc>
  <rcc rId="11554" sId="1">
    <oc r="J35">
      <v>4020</v>
    </oc>
    <nc r="J35">
      <v>3570</v>
    </nc>
  </rcc>
  <rcv guid="{CFE03FCF-A4D8-435A-8A9B-0544466F5A93}" action="delete"/>
  <rcv guid="{CFE03FCF-A4D8-435A-8A9B-0544466F5A93}" action="add"/>
</revisions>
</file>

<file path=xl/revisions/revisionLog2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6" sId="1">
    <oc r="C178">
      <v>0</v>
    </oc>
    <nc r="C178">
      <v>60878</v>
    </nc>
  </rcc>
  <rfmt sheetId="1" sqref="B178" start="0" length="2147483647">
    <dxf>
      <font>
        <color auto="1"/>
      </font>
    </dxf>
  </rfmt>
</revisions>
</file>

<file path=xl/revisions/revisionLog22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5" sId="1">
    <nc r="G82">
      <v>35000</v>
    </nc>
  </rcc>
</revisions>
</file>

<file path=xl/revisions/revisionLog22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6" sId="1">
    <oc r="B102" t="inlineStr">
      <is>
        <t>Centralizētās kanalizācijas sistēmas pieslēgumi (AUCE)</t>
      </is>
    </oc>
    <nc r="B102"/>
  </rcc>
  <rcc rId="11557" sId="1">
    <oc r="G102">
      <v>35000</v>
    </oc>
    <nc r="G102"/>
  </rcc>
  <rcv guid="{CFE03FCF-A4D8-435A-8A9B-0544466F5A93}" action="delete"/>
  <rcv guid="{CFE03FCF-A4D8-435A-8A9B-0544466F5A93}" action="add"/>
</revisions>
</file>

<file path=xl/revisions/revisionLog22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8" sId="1">
    <nc r="G257">
      <v>206934</v>
    </nc>
  </rcc>
</revisions>
</file>

<file path=xl/revisions/revisionLog22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59" sId="1">
    <nc r="J257">
      <v>14850</v>
    </nc>
  </rcc>
</revisions>
</file>

<file path=xl/revisions/revisionLog22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560" sId="1" ref="A258:XFD258" action="deleteRow">
    <undo index="8" exp="area" ref3D="1" dr="$A$281:$XFD$282" dn="Z_3A56BBDD_68CD_4AEA_B9E4_12391459D4C4_.wvu.Rows" sId="1"/>
    <undo index="6" exp="area" ref3D="1" dr="$A$261:$XFD$263" dn="Z_3A56BBDD_68CD_4AEA_B9E4_12391459D4C4_.wvu.Rows" sId="1"/>
    <rfmt sheetId="1" xfDxf="1" sqref="A258:XFD258" start="0" length="0">
      <dxf>
        <font>
          <name val="Times New Roman"/>
          <scheme val="none"/>
        </font>
        <alignment horizontal="left" vertical="center" wrapText="1" readingOrder="0"/>
      </dxf>
    </rfmt>
    <rfmt sheetId="1" sqref="A258" start="0" length="0">
      <dxf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58">
        <f>SUM(D258,G258,H258:M258)</f>
      </nc>
      <n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58">
        <f>SUM(E258:F258)</f>
      </nc>
      <n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5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5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5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5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5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5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5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2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61" sId="1">
    <nc r="G249">
      <v>82450</v>
    </nc>
  </rcc>
  <rcc rId="11562" sId="1">
    <nc r="J249">
      <v>10000</v>
    </nc>
  </rcc>
</revisions>
</file>

<file path=xl/revisions/revisionLog22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2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63" sId="1">
    <nc r="C326">
      <v>-200000</v>
    </nc>
  </rcc>
  <rcv guid="{3A56BBDD-68CD-4AEA-B9E4-12391459D4C4}" action="delete"/>
  <rdn rId="0" localSheetId="1" customView="1" name="Z_3A56BBDD_68CD_4AEA_B9E4_12391459D4C4_.wvu.Rows" hidden="1" oldHidden="1">
    <formula>Sheet1!$115:$115,Sheet1!$142:$142,Sheet1!$145:$145,Sheet1!$260:$262,Sheet1!$280:$281</formula>
    <oldFormula>Sheet1!$115:$115,Sheet1!$142:$142,Sheet1!$145:$145,Sheet1!$260:$262,Sheet1!$280:$281</oldFormula>
  </rdn>
  <rcv guid="{3A56BBDD-68CD-4AEA-B9E4-12391459D4C4}" action="add"/>
</revisions>
</file>

<file path=xl/revisions/revisionLog22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65" sId="1">
    <nc r="G87">
      <v>21650</v>
    </nc>
  </rcc>
  <rcc rId="11566" sId="1">
    <nc r="J87">
      <v>8300</v>
    </nc>
  </rcc>
  <rcc rId="11567" sId="1">
    <nc r="G90">
      <v>8770</v>
    </nc>
  </rcc>
  <rcc rId="11568" sId="1">
    <nc r="J90">
      <v>1550</v>
    </nc>
  </rcc>
  <rcv guid="{CFE03FCF-A4D8-435A-8A9B-0544466F5A93}" action="delete"/>
  <rcv guid="{CFE03FCF-A4D8-435A-8A9B-0544466F5A93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CFE03FCF-A4D8-435A-8A9B-0544466F5A93}" action="add"/>
</revisions>
</file>

<file path=xl/revisions/revisionLog2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7" sId="1">
    <oc r="C180">
      <v>145702</v>
    </oc>
    <nc r="C180">
      <v>138063</v>
    </nc>
  </rcc>
  <rcc rId="1588" sId="1">
    <oc r="C181">
      <v>74298</v>
    </oc>
    <nc r="C181">
      <v>62082</v>
    </nc>
  </rcc>
</revisions>
</file>

<file path=xl/revisions/revisionLog23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69" sId="1">
    <nc r="G94">
      <v>10250</v>
    </nc>
  </rcc>
  <rcc rId="11570" sId="1">
    <nc r="J94">
      <v>11500</v>
    </nc>
  </rcc>
</revisions>
</file>

<file path=xl/revisions/revisionLog23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71" sId="1">
    <nc r="G18">
      <v>13140</v>
    </nc>
  </rcc>
  <rcc rId="11572" sId="1">
    <nc r="G20">
      <v>23900</v>
    </nc>
  </rcc>
  <rcc rId="11573" sId="1">
    <nc r="G21">
      <v>15880</v>
    </nc>
  </rcc>
  <rcc rId="11574" sId="1">
    <nc r="G230">
      <v>79185</v>
    </nc>
  </rcc>
</revisions>
</file>

<file path=xl/revisions/revisionLog23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75" sId="1">
    <nc r="G229">
      <v>127499</v>
    </nc>
  </rcc>
</revisions>
</file>

<file path=xl/revisions/revisionLog23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76" sId="1">
    <nc r="J229">
      <v>6150</v>
    </nc>
  </rcc>
</revisions>
</file>

<file path=xl/revisions/revisionLog23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77" sId="1">
    <oc r="B50" t="inlineStr">
      <is>
        <t>Pašvaldības policija Dobele</t>
      </is>
    </oc>
    <nc r="B50" t="inlineStr">
      <is>
        <t xml:space="preserve">Pašvaldības policija </t>
      </is>
    </nc>
  </rcc>
  <rcc rId="11578" sId="1">
    <nc r="F50">
      <v>5900</v>
    </nc>
  </rcc>
  <rcc rId="11579" sId="1">
    <nc r="G50">
      <v>81034</v>
    </nc>
  </rcc>
  <rcc rId="11580" sId="1">
    <nc r="J50">
      <v>1300</v>
    </nc>
  </rcc>
  <rcv guid="{CFE03FCF-A4D8-435A-8A9B-0544466F5A93}" action="delete"/>
  <rcv guid="{CFE03FCF-A4D8-435A-8A9B-0544466F5A93}" action="add"/>
</revisions>
</file>

<file path=xl/revisions/revisionLog23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81" sId="1">
    <oc r="G28">
      <v>12892</v>
    </oc>
    <nc r="G28">
      <v>15435</v>
    </nc>
  </rcc>
  <rcv guid="{CFE03FCF-A4D8-435A-8A9B-0544466F5A93}" action="delete"/>
  <rcv guid="{CFE03FCF-A4D8-435A-8A9B-0544466F5A93}" action="add"/>
</revisions>
</file>

<file path=xl/revisions/revisionLog23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582" sId="1" ref="A73:XFD73" action="insertRow">
    <undo index="8" exp="area" ref3D="1" dr="$A$280:$XFD$281" dn="Z_3A56BBDD_68CD_4AEA_B9E4_12391459D4C4_.wvu.Rows" sId="1"/>
    <undo index="6" exp="area" ref3D="1" dr="$A$260:$XFD$262" dn="Z_3A56BBDD_68CD_4AEA_B9E4_12391459D4C4_.wvu.Rows" sId="1"/>
    <undo index="4" exp="area" ref3D="1" dr="$A$145:$XFD$145" dn="Z_3A56BBDD_68CD_4AEA_B9E4_12391459D4C4_.wvu.Rows" sId="1"/>
    <undo index="2" exp="area" ref3D="1" dr="$A$142:$XFD$142" dn="Z_3A56BBDD_68CD_4AEA_B9E4_12391459D4C4_.wvu.Rows" sId="1"/>
    <undo index="1" exp="area" ref3D="1" dr="$A$115:$XFD$115" dn="Z_3A56BBDD_68CD_4AEA_B9E4_12391459D4C4_.wvu.Rows" sId="1"/>
  </rrc>
  <rcc rId="11583" sId="1">
    <nc r="A73" t="inlineStr">
      <is>
        <t>04.730</t>
      </is>
    </nc>
  </rcc>
  <rcc rId="11584" sId="1">
    <nc r="B73" t="inlineStr">
      <is>
        <t>Tūrisma informācijas centrs Auce</t>
      </is>
    </nc>
  </rcc>
  <rcv guid="{CFE03FCF-A4D8-435A-8A9B-0544466F5A93}" action="delete"/>
  <rcv guid="{CFE03FCF-A4D8-435A-8A9B-0544466F5A93}" action="add"/>
</revisions>
</file>

<file path=xl/revisions/revisionLog23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85" sId="1">
    <nc r="C73">
      <f>SUM(D73,G73,H73:M73)</f>
    </nc>
  </rcc>
  <rcc rId="11586" sId="1">
    <nc r="D73">
      <f>SUM(E73:F73)</f>
    </nc>
  </rcc>
</revisions>
</file>

<file path=xl/revisions/revisionLog23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87" sId="1">
    <nc r="G73">
      <v>13101</v>
    </nc>
  </rcc>
</revisions>
</file>

<file path=xl/revisions/revisionLog23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88" sId="1">
    <nc r="G234">
      <v>68040</v>
    </nc>
  </rcc>
  <rcc rId="11589" sId="1">
    <nc r="J234">
      <v>1850</v>
    </nc>
  </rcc>
  <rcv guid="{CFE03FCF-A4D8-435A-8A9B-0544466F5A93}" action="delete"/>
  <rcv guid="{CFE03FCF-A4D8-435A-8A9B-0544466F5A93}" action="add"/>
</revisions>
</file>

<file path=xl/revisions/revisionLog2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89" sId="1">
    <oc r="C183">
      <v>10318</v>
    </oc>
    <nc r="C183">
      <v>4359</v>
    </nc>
  </rcc>
</revisions>
</file>

<file path=xl/revisions/revisionLog23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90" sId="1">
    <nc r="E16">
      <v>900</v>
    </nc>
  </rcc>
  <rcc rId="11591" sId="1">
    <nc r="F16">
      <v>5212</v>
    </nc>
  </rcc>
  <rcc rId="11592" sId="1">
    <nc r="G16">
      <v>644137</v>
    </nc>
  </rcc>
  <rcc rId="11593" sId="1">
    <nc r="J16">
      <v>156024</v>
    </nc>
  </rcc>
  <rcv guid="{CFE03FCF-A4D8-435A-8A9B-0544466F5A93}" action="delete"/>
  <rcv guid="{CFE03FCF-A4D8-435A-8A9B-0544466F5A93}" action="add"/>
</revisions>
</file>

<file path=xl/revisions/revisionLog23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94" sId="1">
    <nc r="G26">
      <v>29510</v>
    </nc>
  </rcc>
  <rcc rId="11595" sId="1">
    <nc r="G54">
      <v>1670</v>
    </nc>
  </rcc>
  <rcv guid="{CFE03FCF-A4D8-435A-8A9B-0544466F5A93}" action="delete"/>
  <rcv guid="{CFE03FCF-A4D8-435A-8A9B-0544466F5A93}" action="add"/>
</revisions>
</file>

<file path=xl/revisions/revisionLog23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96" sId="1">
    <nc r="G93">
      <v>35235</v>
    </nc>
  </rcc>
  <rcc rId="11597" sId="1">
    <nc r="J93">
      <v>700</v>
    </nc>
  </rcc>
</revisions>
</file>

<file path=xl/revisions/revisionLog23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98" sId="1">
    <nc r="G92">
      <v>41658</v>
    </nc>
  </rcc>
  <rcc rId="11599" sId="1">
    <nc r="J92">
      <v>6050</v>
    </nc>
  </rcc>
  <rcc rId="11600" sId="1">
    <nc r="G25">
      <v>9505</v>
    </nc>
  </rcc>
</revisions>
</file>

<file path=xl/revisions/revisionLog23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01" sId="1">
    <nc r="E17">
      <v>226568</v>
    </nc>
  </rcc>
  <rcc rId="11602" sId="1">
    <nc r="F17">
      <v>74675</v>
    </nc>
  </rcc>
  <rcc rId="11603" sId="1">
    <nc r="G17">
      <v>3480</v>
    </nc>
  </rcc>
  <rcv guid="{CFE03FCF-A4D8-435A-8A9B-0544466F5A93}" action="delete"/>
  <rcv guid="{CFE03FCF-A4D8-435A-8A9B-0544466F5A93}" action="add"/>
</revisions>
</file>

<file path=xl/revisions/revisionLog23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04" sId="1">
    <nc r="G248">
      <v>138456</v>
    </nc>
  </rcc>
  <rcc rId="11605" sId="1">
    <nc r="J248">
      <v>15670</v>
    </nc>
  </rcc>
  <rcc rId="11606" sId="1">
    <nc r="G249">
      <v>87457</v>
    </nc>
  </rcc>
  <rcc rId="11607" sId="1">
    <nc r="J249">
      <v>11800</v>
    </nc>
  </rcc>
  <rcv guid="{CFE03FCF-A4D8-435A-8A9B-0544466F5A93}" action="delete"/>
  <rcv guid="{CFE03FCF-A4D8-435A-8A9B-0544466F5A93}" action="add"/>
</revisions>
</file>

<file path=xl/revisions/revisionLog23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08" sId="1">
    <oc r="J248">
      <v>15670</v>
    </oc>
    <nc r="J248">
      <v>15000</v>
    </nc>
  </rcc>
  <rcc rId="11609" sId="1">
    <oc r="G248">
      <v>138456</v>
    </oc>
    <nc r="G248">
      <v>139126</v>
    </nc>
  </rcc>
  <rcv guid="{CFE03FCF-A4D8-435A-8A9B-0544466F5A93}" action="delete"/>
  <rcv guid="{CFE03FCF-A4D8-435A-8A9B-0544466F5A93}" action="add"/>
</revisions>
</file>

<file path=xl/revisions/revisionLog23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10" sId="1">
    <nc r="G255">
      <v>46619</v>
    </nc>
  </rcc>
  <rcc rId="11611" sId="1">
    <nc r="J255">
      <v>4089</v>
    </nc>
  </rcc>
  <rcv guid="{CFE03FCF-A4D8-435A-8A9B-0544466F5A93}" action="delete"/>
  <rcv guid="{CFE03FCF-A4D8-435A-8A9B-0544466F5A93}" action="add"/>
</revisions>
</file>

<file path=xl/revisions/revisionLog23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0" sId="1">
    <oc r="C183">
      <v>4359</v>
    </oc>
    <nc r="C183">
      <v>7860</v>
    </nc>
  </rcc>
</revisions>
</file>

<file path=xl/revisions/revisionLog23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12" sId="1">
    <nc r="G244">
      <v>76739</v>
    </nc>
  </rcc>
  <rcc rId="11613" sId="1">
    <nc r="J244">
      <v>8387</v>
    </nc>
  </rcc>
</revisions>
</file>

<file path=xl/revisions/revisionLog23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14" sId="1">
    <nc r="G228">
      <v>69920</v>
    </nc>
  </rcc>
  <rcc rId="11615" sId="1">
    <nc r="J228">
      <v>5200</v>
    </nc>
  </rcc>
</revisions>
</file>

<file path=xl/revisions/revisionLog23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16" sId="1">
    <nc r="G235">
      <v>53209</v>
    </nc>
  </rcc>
</revisions>
</file>

<file path=xl/revisions/revisionLog23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17" sId="1">
    <nc r="J235">
      <v>4500</v>
    </nc>
  </rcc>
</revisions>
</file>

<file path=xl/revisions/revisionLog23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18" sId="1">
    <nc r="G254">
      <v>76410</v>
    </nc>
  </rcc>
  <rcc rId="11619" sId="1">
    <nc r="J254">
      <v>11000</v>
    </nc>
  </rcc>
</revisions>
</file>

<file path=xl/revisions/revisionLog23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20" sId="1">
    <nc r="G232">
      <v>73070</v>
    </nc>
  </rcc>
  <rcc rId="11621" sId="1">
    <nc r="J232">
      <v>2200</v>
    </nc>
  </rcc>
</revisions>
</file>

<file path=xl/revisions/revisionLog23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22" sId="1">
    <nc r="G289">
      <v>5272</v>
    </nc>
  </rcc>
</revisions>
</file>

<file path=xl/revisions/revisionLog23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23" sId="1">
    <nc r="G241">
      <v>338028</v>
    </nc>
  </rcc>
  <rcc rId="11624" sId="1">
    <nc r="J241">
      <v>49800</v>
    </nc>
  </rcc>
</revisions>
</file>

<file path=xl/revisions/revisionLog23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25" sId="1">
    <nc r="G240">
      <v>230205</v>
    </nc>
  </rcc>
  <rcc rId="11626" sId="1">
    <nc r="J240">
      <v>26566</v>
    </nc>
  </rcc>
  <rcv guid="{CFE03FCF-A4D8-435A-8A9B-0544466F5A93}" action="delete"/>
  <rcv guid="{CFE03FCF-A4D8-435A-8A9B-0544466F5A93}" action="add"/>
</revisions>
</file>

<file path=xl/revisions/revisionLog23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27" sId="1">
    <nc r="G260">
      <v>38330</v>
    </nc>
  </rcc>
  <rcc rId="11628" sId="1">
    <nc r="J260">
      <v>5870</v>
    </nc>
  </rcc>
</revisions>
</file>

<file path=xl/revisions/revisionLog2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1" sId="1">
    <oc r="C165">
      <v>851071</v>
    </oc>
    <nc r="C165">
      <v>863595</v>
    </nc>
  </rcc>
</revisions>
</file>

<file path=xl/revisions/revisionLog23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29" sId="1">
    <nc r="G253">
      <v>215872</v>
    </nc>
  </rcc>
  <rcc rId="11630" sId="1">
    <nc r="J253">
      <v>27832</v>
    </nc>
  </rcc>
  <rcc rId="11631" sId="1">
    <nc r="K253">
      <v>54000</v>
    </nc>
  </rcc>
</revisions>
</file>

<file path=xl/revisions/revisionLog23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32" sId="1">
    <nc r="G264">
      <v>36070</v>
    </nc>
  </rcc>
</revisions>
</file>

<file path=xl/revisions/revisionLog23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33" sId="1">
    <nc r="E272">
      <v>14815</v>
    </nc>
  </rcc>
  <rcc rId="11634" sId="1">
    <nc r="F272">
      <v>3645</v>
    </nc>
  </rcc>
  <rcc rId="11635" sId="1">
    <nc r="G272">
      <v>82132</v>
    </nc>
  </rcc>
  <rcc rId="11636" sId="1">
    <nc r="J272">
      <v>69866</v>
    </nc>
  </rcc>
  <rcv guid="{CFE03FCF-A4D8-435A-8A9B-0544466F5A93}" action="delete"/>
  <rcv guid="{CFE03FCF-A4D8-435A-8A9B-0544466F5A93}" action="add"/>
</revisions>
</file>

<file path=xl/revisions/revisionLog23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37" sId="1">
    <nc r="E275">
      <v>16595</v>
    </nc>
  </rcc>
  <rcc rId="11638" sId="1">
    <nc r="F275">
      <v>3998</v>
    </nc>
  </rcc>
  <rcc rId="11639" sId="1">
    <nc r="G275">
      <v>11200</v>
    </nc>
  </rcc>
  <rcc rId="11640" sId="1">
    <nc r="J275">
      <v>6880</v>
    </nc>
  </rcc>
  <rcc rId="11641" sId="1">
    <nc r="E277">
      <v>9188</v>
    </nc>
  </rcc>
  <rcc rId="11642" sId="1">
    <nc r="F277">
      <v>2212</v>
    </nc>
  </rcc>
  <rcc rId="11643" sId="1">
    <nc r="G277">
      <v>21750</v>
    </nc>
  </rcc>
  <rcc rId="11644" sId="1">
    <nc r="J277">
      <v>19400</v>
    </nc>
  </rcc>
  <rcc rId="11645" sId="1">
    <nc r="E274">
      <v>26500</v>
    </nc>
  </rcc>
  <rcc rId="11646" sId="1">
    <nc r="F274">
      <v>6248</v>
    </nc>
  </rcc>
  <rcc rId="11647" sId="1">
    <nc r="G274">
      <v>18810</v>
    </nc>
  </rcc>
  <rcc rId="11648" sId="1">
    <nc r="J274">
      <v>4340</v>
    </nc>
  </rcc>
  <rcc rId="11649" sId="1">
    <nc r="K274">
      <v>13000</v>
    </nc>
  </rcc>
</revisions>
</file>

<file path=xl/revisions/revisionLog23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650" sId="1" ref="A224:XFD224" action="deleteRow">
    <undo index="17" exp="ref" v="1" dr="M224" r="M226" sId="1"/>
    <undo index="17" exp="ref" v="1" dr="L224" r="L226" sId="1"/>
    <undo index="17" exp="ref" v="1" dr="K224" r="K226" sId="1"/>
    <undo index="17" exp="ref" v="1" dr="J224" r="J226" sId="1"/>
    <undo index="17" exp="ref" v="1" dr="I224" r="I226" sId="1"/>
    <undo index="17" exp="ref" v="1" dr="H224" r="H226" sId="1"/>
    <undo index="17" exp="ref" v="1" dr="G224" r="G226" sId="1"/>
    <undo index="17" exp="ref" v="1" dr="F224" r="F226" sId="1"/>
    <undo index="17" exp="ref" v="1" dr="E224" r="E226" sId="1"/>
    <undo index="17" exp="ref" v="1" dr="D224" r="D226" sId="1"/>
    <undo index="17" exp="ref" v="1" dr="C224" r="C226" sId="1"/>
    <undo index="8" exp="area" ref3D="1" dr="$A$281:$XFD$282" dn="Z_3A56BBDD_68CD_4AEA_B9E4_12391459D4C4_.wvu.Rows" sId="1"/>
    <undo index="6" exp="area" ref3D="1" dr="$A$261:$XFD$263" dn="Z_3A56BBDD_68CD_4AEA_B9E4_12391459D4C4_.wvu.Rows" sId="1"/>
    <rfmt sheetId="1" xfDxf="1" sqref="A224:XFD224" start="0" length="0">
      <dxf>
        <font>
          <b/>
          <name val="Times New Roman"/>
          <scheme val="none"/>
        </font>
      </dxf>
    </rfmt>
    <rfmt sheetId="1" sqref="A224" start="0" length="0">
      <dxf>
        <numFmt numFmtId="30" formatCode="@"/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4" start="0" length="0">
      <dxf>
        <font>
          <b val="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24">
        <f>SUM(D224,G224,H224:M224)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24">
        <f>SUM(E224:F224)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24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24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4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24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24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24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24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24" start="0" length="0">
      <dxf>
        <font>
          <b val="0"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24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1651" sId="1">
    <oc r="C225">
      <f>C159+C169+C192+C213+C219+C220+C221+C222+C223+#REF!+C224</f>
    </oc>
    <nc r="C225">
      <f>C159+C169+C192+C213+C219+C220+C221+C222+C223+C224</f>
    </nc>
  </rcc>
  <rcc rId="11652" sId="1">
    <oc r="D225">
      <f>D159+D169+D192+D213+D219+D220+D221+D222+D223+#REF!+D224</f>
    </oc>
    <nc r="D225">
      <f>D159+D169+D192+D213+D219+D220+D221+D222+D223+D224</f>
    </nc>
  </rcc>
  <rcc rId="11653" sId="1">
    <oc r="E225">
      <f>E159+E169+E192+E213+E219+E220+E221+E222+E223+#REF!+E224</f>
    </oc>
    <nc r="E225">
      <f>E159+E169+E192+E213+E219+E220+E221+E222+E223+E224</f>
    </nc>
  </rcc>
  <rcc rId="11654" sId="1">
    <oc r="F225">
      <f>F159+F169+F192+F213+F219+F220+F221+F222+F223+#REF!+F224</f>
    </oc>
    <nc r="F225">
      <f>F159+F169+F192+F213+F219+F220+F221+F222+F223+F224</f>
    </nc>
  </rcc>
  <rcc rId="11655" sId="1">
    <oc r="G225">
      <f>G159+G169+G192+G213+G219+G220+G221+G222+G223+#REF!+G224</f>
    </oc>
    <nc r="G225">
      <f>G159+G169+G192+G213+G219+G220+G221+G222+G223+G224</f>
    </nc>
  </rcc>
  <rcc rId="11656" sId="1">
    <oc r="H225">
      <f>H159+H169+H192+H213+H219+H220+H221+H222+H223+#REF!+H224</f>
    </oc>
    <nc r="H225">
      <f>H159+H169+H192+H213+H219+H220+H221+H222+H223+H224</f>
    </nc>
  </rcc>
  <rcc rId="11657" sId="1">
    <oc r="I225">
      <f>I159+I169+I192+I213+I219+I220+I221+I222+I223+#REF!+I224</f>
    </oc>
    <nc r="I225">
      <f>I159+I169+I192+I213+I219+I220+I221+I222+I223+I224</f>
    </nc>
  </rcc>
  <rcc rId="11658" sId="1">
    <oc r="J225">
      <f>J159+J169+J192+J213+J219+J220+J221+J222+J223+#REF!+J224</f>
    </oc>
    <nc r="J225">
      <f>J159+J169+J192+J213+J219+J220+J221+J222+J223+J224</f>
    </nc>
  </rcc>
  <rcc rId="11659" sId="1">
    <oc r="K225">
      <f>K159+K169+K192+K213+K219+K220+K221+K222+K223+#REF!+K224</f>
    </oc>
    <nc r="K225">
      <f>K159+K169+K192+K213+K219+K220+K221+K222+K223+K224</f>
    </nc>
  </rcc>
  <rcc rId="11660" sId="1">
    <oc r="L225">
      <f>L159+L169+L192+L213+L219+L220+L221+L222+L223+#REF!+L224</f>
    </oc>
    <nc r="L225">
      <f>L159+L169+L192+L213+L219+L220+L221+L222+L223+L224</f>
    </nc>
  </rcc>
  <rcc rId="11661" sId="1">
    <oc r="M225">
      <f>M159+M169+M192+M213+M219+M220+M221+M222+M223+#REF!+M224</f>
    </oc>
    <nc r="M225">
      <f>M159+M169+M192+M213+M219+M220+M221+M222+M223+M224</f>
    </nc>
  </rcc>
  <rcv guid="{CFE03FCF-A4D8-435A-8A9B-0544466F5A93}" action="delete"/>
  <rcv guid="{CFE03FCF-A4D8-435A-8A9B-0544466F5A93}" action="add"/>
</revisions>
</file>

<file path=xl/revisions/revisionLog23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62" sId="1">
    <nc r="H139">
      <v>16071</v>
    </nc>
  </rcc>
  <rfmt sheetId="1" sqref="A139:XFD139" start="0" length="2147483647">
    <dxf>
      <font>
        <color rgb="FFFF0000"/>
      </font>
    </dxf>
  </rfmt>
  <rfmt sheetId="1" sqref="A144:XFD144" start="0" length="2147483647">
    <dxf>
      <font>
        <color rgb="FFFF0000"/>
      </font>
    </dxf>
  </rfmt>
  <rcc rId="11663" sId="1">
    <nc r="H144">
      <v>26174</v>
    </nc>
  </rcc>
  <rcc rId="11664" sId="1">
    <nc r="H145">
      <v>194180</v>
    </nc>
  </rcc>
  <rfmt sheetId="1" sqref="A145:XFD145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3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65" sId="1">
    <nc r="H141">
      <v>256069</v>
    </nc>
  </rcc>
  <rfmt sheetId="1" sqref="A141:XFD141" start="0" length="2147483647">
    <dxf>
      <font>
        <color rgb="FFFF0000"/>
      </font>
    </dxf>
  </rfmt>
</revisions>
</file>

<file path=xl/revisions/revisionLog23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42:XFD142" start="0" length="2147483647">
    <dxf>
      <font>
        <color rgb="FFFF0000"/>
      </font>
    </dxf>
  </rfmt>
  <rcc rId="11666" sId="1">
    <nc r="H142">
      <v>403867</v>
    </nc>
  </rcc>
</revisions>
</file>

<file path=xl/revisions/revisionLog23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7:XFD77" start="0" length="2147483647">
    <dxf>
      <font>
        <color rgb="FFFF0000"/>
      </font>
    </dxf>
  </rfmt>
  <rcc rId="11667" sId="1">
    <nc r="H77">
      <v>90810</v>
    </nc>
  </rcc>
</revisions>
</file>

<file path=xl/revisions/revisionLog23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70:B191" start="0" length="2147483647">
    <dxf>
      <font>
        <color auto="1"/>
      </font>
    </dxf>
  </rfmt>
  <rcc rId="11668" sId="1">
    <nc r="G255">
      <v>27674</v>
    </nc>
  </rcc>
  <rcc rId="11669" sId="1">
    <nc r="J255">
      <v>4160</v>
    </nc>
  </rcc>
  <rcv guid="{CFE03FCF-A4D8-435A-8A9B-0544466F5A93}" action="delete"/>
  <rcv guid="{CFE03FCF-A4D8-435A-8A9B-0544466F5A93}" action="add"/>
</revisions>
</file>

<file path=xl/revisions/revisionLog2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2" sId="1">
    <nc r="C184">
      <v>36418</v>
    </nc>
  </rcc>
  <rfmt sheetId="1" sqref="C184" start="0" length="2147483647">
    <dxf>
      <font>
        <color rgb="FFFF0000"/>
      </font>
    </dxf>
  </rfmt>
  <rcc rId="1593" sId="1">
    <oc r="C142">
      <f>SUM(C143:C182)</f>
    </oc>
    <nc r="C142">
      <f>SUM(C143:C184)</f>
    </nc>
  </rcc>
</revisions>
</file>

<file path=xl/revisions/revisionLog23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0" sId="1">
    <nc r="G242">
      <v>52057</v>
    </nc>
  </rcc>
  <rcc rId="11671" sId="1">
    <nc r="J242">
      <v>3553</v>
    </nc>
  </rcc>
</revisions>
</file>

<file path=xl/revisions/revisionLog23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Sheet1!$116:$116,Sheet1!$143:$143,Sheet1!$146:$146,Sheet1!$260:$262,Sheet1!$280:$281</formula>
    <oldFormula>Sheet1!$116:$116,Sheet1!$143:$143,Sheet1!$146:$146,Sheet1!$260:$262,Sheet1!$280:$281</oldFormula>
  </rdn>
  <rcv guid="{3A56BBDD-68CD-4AEA-B9E4-12391459D4C4}" action="add"/>
</revisions>
</file>

<file path=xl/revisions/revisionLog23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3" sId="1">
    <nc r="G318">
      <v>15214</v>
    </nc>
  </rcc>
  <rcv guid="{CFE03FCF-A4D8-435A-8A9B-0544466F5A93}" action="delete"/>
  <rcv guid="{CFE03FCF-A4D8-435A-8A9B-0544466F5A93}" action="add"/>
</revisions>
</file>

<file path=xl/revisions/revisionLog23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4" sId="1">
    <oc r="B314" t="inlineStr">
      <is>
        <t>Ģimenes asistenta pakalpojuma aprobēšana-pilotprojekts</t>
      </is>
    </oc>
    <nc r="B314" t="inlineStr">
      <is>
        <t>Ģimenes asistenta pakalpojuma aprobēšana-LM pilotprojekts</t>
      </is>
    </nc>
  </rcc>
  <rcc rId="11675" sId="1">
    <nc r="F314">
      <v>2875</v>
    </nc>
  </rcc>
  <rcc rId="11676" sId="1">
    <nc r="E314">
      <v>13675</v>
    </nc>
  </rcc>
  <rcc rId="11677" sId="1">
    <nc r="G314">
      <v>1835</v>
    </nc>
  </rcc>
</revisions>
</file>

<file path=xl/revisions/revisionLog23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8" sId="1">
    <nc r="K311">
      <v>50000</v>
    </nc>
  </rcc>
  <rcc rId="11679" sId="1">
    <oc r="B311" t="inlineStr">
      <is>
        <t>Izdevumi brīvprātīgo iniciatīvu izpildei</t>
      </is>
    </oc>
    <nc r="B311" t="inlineStr">
      <is>
        <t>Izdevumi brīvprātīgo iniciatīvu izpildei (419)</t>
      </is>
    </nc>
  </rcc>
</revisions>
</file>

<file path=xl/revisions/revisionLog23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0" sId="1">
    <oc r="B303" t="inlineStr">
      <is>
        <t>Projekts -rehabilitācija dzīvesvietā</t>
      </is>
    </oc>
    <nc r="B303" t="inlineStr">
      <is>
        <t>Projekts -rehabilitācija dzīvesvietā pilngadīgām personām</t>
      </is>
    </nc>
  </rcc>
  <rcc rId="11681" sId="1">
    <nc r="G303">
      <v>7500</v>
    </nc>
  </rcc>
  <rcv guid="{CFE03FCF-A4D8-435A-8A9B-0544466F5A93}" action="delete"/>
  <rcv guid="{CFE03FCF-A4D8-435A-8A9B-0544466F5A93}" action="add"/>
</revisions>
</file>

<file path=xl/revisions/revisionLog23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2" sId="1">
    <nc r="E307">
      <v>1070</v>
    </nc>
  </rcc>
  <rcc rId="11683" sId="1">
    <nc r="F307">
      <v>252</v>
    </nc>
  </rcc>
  <rcc rId="11684" sId="1">
    <nc r="G307">
      <v>19264</v>
    </nc>
  </rcc>
  <rcc rId="11685" sId="1">
    <nc r="E306">
      <v>205114</v>
    </nc>
  </rcc>
  <rcc rId="11686" sId="1">
    <nc r="F306">
      <v>48386</v>
    </nc>
  </rcc>
  <rcc rId="11687" sId="1">
    <nc r="G306">
      <v>96500</v>
    </nc>
  </rcc>
  <rcc rId="11688" sId="1">
    <nc r="H313">
      <v>15000</v>
    </nc>
  </rcc>
  <rrc rId="11689" sId="1" ref="A304:XFD304" action="insertRow"/>
  <rcc rId="11690" sId="1">
    <nc r="C304">
      <f>SUM(D304,G304,H304:M304)</f>
    </nc>
  </rcc>
  <rcc rId="11691" sId="1">
    <nc r="D304">
      <f>SUM(E304:F304)</f>
    </nc>
  </rcc>
  <rfmt sheetId="1" sqref="A304">
    <dxf>
      <numFmt numFmtId="30" formatCode="@"/>
    </dxf>
  </rfmt>
  <rcc rId="11692" sId="1" numFmtId="30">
    <nc r="A304" t="inlineStr">
      <is>
        <t>10.700</t>
      </is>
    </nc>
  </rcc>
  <rcc rId="11693" sId="1">
    <nc r="B304" t="inlineStr">
      <is>
        <t>Projekts-rehabilitācija dzīvesvietā (413)</t>
      </is>
    </nc>
  </rcc>
  <rcc rId="11694" sId="1">
    <nc r="G304">
      <v>11187</v>
    </nc>
  </rcc>
</revisions>
</file>

<file path=xl/revisions/revisionLog23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95" sId="1">
    <oc r="B309" t="inlineStr">
      <is>
        <t>SPC projekts bērnu rehabilitācijai</t>
      </is>
    </oc>
    <nc r="B309" t="inlineStr">
      <is>
        <t>SPC projekts bērnu rehabilitācijai (LBF)</t>
      </is>
    </nc>
  </rcc>
  <rcc rId="11696" sId="1">
    <nc r="K313">
      <v>350000</v>
    </nc>
  </rcc>
</revisions>
</file>

<file path=xl/revisions/revisionLog23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97" sId="1">
    <nc r="K310">
      <v>582000</v>
    </nc>
  </rcc>
  <rcv guid="{CFE03FCF-A4D8-435A-8A9B-0544466F5A93}" action="delete"/>
  <rcv guid="{CFE03FCF-A4D8-435A-8A9B-0544466F5A93}" action="add"/>
</revisions>
</file>

<file path=xl/revisions/revisionLog23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98" sId="1">
    <nc r="G293">
      <v>30921</v>
    </nc>
  </rcc>
  <rcc rId="11699" sId="1">
    <nc r="J293">
      <v>1450</v>
    </nc>
  </rcc>
</revisions>
</file>

<file path=xl/revisions/revisionLog2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4" sId="1">
    <oc r="C177">
      <v>351430</v>
    </oc>
    <nc r="C177">
      <v>331495</v>
    </nc>
  </rcc>
</revisions>
</file>

<file path=xl/revisions/revisionLog23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00" sId="1">
    <nc r="G290">
      <v>67568</v>
    </nc>
  </rcc>
</revisions>
</file>

<file path=xl/revisions/revisionLog23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01" sId="1">
    <nc r="G305">
      <v>11685</v>
    </nc>
  </rcc>
</revisions>
</file>

<file path=xl/revisions/revisionLog23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02" sId="1">
    <nc r="G294">
      <v>86461</v>
    </nc>
  </rcc>
  <rcc rId="11703" sId="1">
    <nc r="J294">
      <v>12600</v>
    </nc>
  </rcc>
</revisions>
</file>

<file path=xl/revisions/revisionLog23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04" sId="1">
    <oc r="E289">
      <f>SUM(E290:E321)</f>
    </oc>
    <nc r="E289">
      <f>SUM(E290:E321)</f>
    </nc>
  </rcc>
  <rcc rId="11705" sId="1">
    <oc r="F289">
      <f>SUM(F290:F321)</f>
    </oc>
    <nc r="F289">
      <f>SUM(F290:F321)</f>
    </nc>
  </rcc>
  <rcc rId="11706" sId="1">
    <oc r="G289">
      <f>SUM(G290:G321)</f>
    </oc>
    <nc r="G289">
      <f>SUM(G290:G321)</f>
    </nc>
  </rcc>
  <rcc rId="11707" sId="1">
    <oc r="H289">
      <f>SUM(H290:H321)</f>
    </oc>
    <nc r="H289">
      <f>SUM(H290:H321)</f>
    </nc>
  </rcc>
  <rcc rId="11708" sId="1">
    <oc r="I289">
      <f>SUM(I290:I321)</f>
    </oc>
    <nc r="I289">
      <f>SUM(I290:I321)</f>
    </nc>
  </rcc>
  <rcc rId="11709" sId="1">
    <oc r="J289">
      <f>SUM(J290:J321)</f>
    </oc>
    <nc r="J289">
      <f>SUM(J290:J321)</f>
    </nc>
  </rcc>
  <rcc rId="11710" sId="1">
    <oc r="K289">
      <f>SUM(K290:K321)</f>
    </oc>
    <nc r="K289">
      <f>SUM(K290:K321)</f>
    </nc>
  </rcc>
  <rcc rId="11711" sId="1" odxf="1" dxf="1">
    <oc r="L289">
      <f>SUM(L290:L321)</f>
    </oc>
    <nc r="L289">
      <f>SUM(L290:L321)</f>
    </nc>
    <odxf>
      <alignment horizontal="right" vertical="top" readingOrder="0"/>
    </odxf>
    <ndxf>
      <alignment horizontal="general" vertical="bottom" readingOrder="0"/>
    </ndxf>
  </rcc>
  <rcc rId="11712" sId="1">
    <oc r="M289">
      <f>SUM(M290:M321)</f>
    </oc>
    <nc r="M289">
      <f>SUM(M290:M321)</f>
    </nc>
  </rcc>
  <rcc rId="11713" sId="1">
    <oc r="E226">
      <f>SUM(E227:E288)</f>
    </oc>
    <nc r="E226">
      <f>SUM(E227:E288)</f>
    </nc>
  </rcc>
  <rcc rId="11714" sId="1">
    <oc r="F226">
      <f>SUM(F227:F288)</f>
    </oc>
    <nc r="F226">
      <f>SUM(F227:F288)</f>
    </nc>
  </rcc>
  <rcc rId="11715" sId="1">
    <oc r="G226">
      <f>SUM(G227:G288)</f>
    </oc>
    <nc r="G226">
      <f>SUM(G227:G288)</f>
    </nc>
  </rcc>
  <rcc rId="11716" sId="1">
    <oc r="H226">
      <f>SUM(H227:H288)</f>
    </oc>
    <nc r="H226">
      <f>SUM(H227:H288)</f>
    </nc>
  </rcc>
  <rcc rId="11717" sId="1">
    <oc r="I226">
      <f>SUM(I227:I288)</f>
    </oc>
    <nc r="I226">
      <f>SUM(I227:I288)</f>
    </nc>
  </rcc>
  <rcc rId="11718" sId="1">
    <oc r="J226">
      <f>SUM(J227:J288)</f>
    </oc>
    <nc r="J226">
      <f>SUM(J227:J288)</f>
    </nc>
  </rcc>
  <rcc rId="11719" sId="1">
    <oc r="K226">
      <f>SUM(K227:K288)</f>
    </oc>
    <nc r="K226">
      <f>SUM(K227:K288)</f>
    </nc>
  </rcc>
  <rcc rId="11720" sId="1">
    <oc r="L226">
      <f>SUM(L227:L288)</f>
    </oc>
    <nc r="L226">
      <f>SUM(L227:L288)</f>
    </nc>
  </rcc>
  <rcc rId="11721" sId="1">
    <oc r="M226">
      <f>SUM(M227:M288)</f>
    </oc>
    <nc r="M226">
      <f>SUM(M227:M288)</f>
    </nc>
  </rcc>
  <rcc rId="11722" sId="1">
    <oc r="D213">
      <f>SUM(D214:D218)</f>
    </oc>
    <nc r="D213">
      <f>SUM(D214:D218)</f>
    </nc>
  </rcc>
  <rcc rId="11723" sId="1">
    <oc r="E213">
      <f>SUM(E214:E218)</f>
    </oc>
    <nc r="E213">
      <f>SUM(E214:E218)</f>
    </nc>
  </rcc>
  <rcc rId="11724" sId="1">
    <oc r="F213">
      <f>SUM(F214:F218)</f>
    </oc>
    <nc r="F213">
      <f>SUM(F214:F218)</f>
    </nc>
  </rcc>
  <rcc rId="11725" sId="1">
    <oc r="G213">
      <f>SUM(G214:G218)</f>
    </oc>
    <nc r="G213">
      <f>SUM(G214:G218)</f>
    </nc>
  </rcc>
  <rcc rId="11726" sId="1">
    <oc r="H213">
      <f>SUM(H214:H218)</f>
    </oc>
    <nc r="H213">
      <f>SUM(H214:H218)</f>
    </nc>
  </rcc>
  <rcc rId="11727" sId="1">
    <oc r="I213">
      <f>SUM(I214:I218)</f>
    </oc>
    <nc r="I213">
      <f>SUM(I214:I218)</f>
    </nc>
  </rcc>
  <rcc rId="11728" sId="1">
    <oc r="J213">
      <f>SUM(J214:J218)</f>
    </oc>
    <nc r="J213">
      <f>SUM(J214:J218)</f>
    </nc>
  </rcc>
  <rcc rId="11729" sId="1">
    <oc r="K213">
      <f>SUM(K214:K218)</f>
    </oc>
    <nc r="K213">
      <f>SUM(K214:K218)</f>
    </nc>
  </rcc>
  <rcc rId="11730" sId="1" odxf="1" dxf="1">
    <oc r="L213">
      <f>SUM(L214:L218)</f>
    </oc>
    <nc r="L213">
      <f>SUM(L214:L218)</f>
    </nc>
    <odxf>
      <alignment horizontal="right" vertical="top" readingOrder="0"/>
    </odxf>
    <ndxf>
      <alignment horizontal="general" vertical="bottom" readingOrder="0"/>
    </ndxf>
  </rcc>
  <rcc rId="11731" sId="1">
    <oc r="M213">
      <f>SUM(M214:M218)</f>
    </oc>
    <nc r="M213">
      <f>SUM(M214:M218)</f>
    </nc>
  </rcc>
</revisions>
</file>

<file path=xl/revisions/revisionLog23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2" sId="1">
    <oc r="D192">
      <f>SUM(D193:D212)</f>
    </oc>
    <nc r="D192">
      <f>SUM(D193:D212)</f>
    </nc>
  </rcc>
  <rcc rId="11733" sId="1">
    <oc r="E192">
      <f>SUM(E193:E212)</f>
    </oc>
    <nc r="E192">
      <f>SUM(E193:E212)</f>
    </nc>
  </rcc>
  <rcc rId="11734" sId="1">
    <oc r="F192">
      <f>SUM(F193:F212)</f>
    </oc>
    <nc r="F192">
      <f>SUM(F193:F212)</f>
    </nc>
  </rcc>
  <rcc rId="11735" sId="1">
    <oc r="G192">
      <f>SUM(G193:G212)</f>
    </oc>
    <nc r="G192">
      <f>SUM(G193:G212)</f>
    </nc>
  </rcc>
  <rcc rId="11736" sId="1">
    <oc r="H192">
      <f>SUM(H193:H212)</f>
    </oc>
    <nc r="H192">
      <f>SUM(H193:H212)</f>
    </nc>
  </rcc>
  <rcc rId="11737" sId="1">
    <oc r="I192">
      <f>SUM(I193:I212)</f>
    </oc>
    <nc r="I192">
      <f>SUM(I193:I212)</f>
    </nc>
  </rcc>
  <rcc rId="11738" sId="1">
    <oc r="J192">
      <f>SUM(J193:J212)</f>
    </oc>
    <nc r="J192">
      <f>SUM(J193:J212)</f>
    </nc>
  </rcc>
  <rcc rId="11739" sId="1">
    <oc r="K192">
      <f>SUM(K193:K212)</f>
    </oc>
    <nc r="K192">
      <f>SUM(K193:K212)</f>
    </nc>
  </rcc>
  <rcc rId="11740" sId="1">
    <oc r="L192">
      <f>SUM(L193:L212)</f>
    </oc>
    <nc r="L192">
      <f>SUM(L193:L212)</f>
    </nc>
  </rcc>
  <rcc rId="11741" sId="1">
    <oc r="M192">
      <f>SUM(M193:M212)</f>
    </oc>
    <nc r="M192">
      <f>SUM(M193:M212)</f>
    </nc>
  </rcc>
  <rcc rId="11742" sId="1">
    <oc r="D169">
      <f>SUM(D170:D191)</f>
    </oc>
    <nc r="D169">
      <f>SUM(D170:D191)</f>
    </nc>
  </rcc>
  <rcc rId="11743" sId="1">
    <oc r="E169">
      <f>SUM(E170:E185)</f>
    </oc>
    <nc r="E169">
      <f>SUM(E170:E191)</f>
    </nc>
  </rcc>
  <rcc rId="11744" sId="1">
    <oc r="F169">
      <f>SUM(F170:F185)</f>
    </oc>
    <nc r="F169">
      <f>SUM(F170:F191)</f>
    </nc>
  </rcc>
  <rcc rId="11745" sId="1">
    <oc r="G169">
      <f>SUM(G170:G185)</f>
    </oc>
    <nc r="G169">
      <f>SUM(G170:G191)</f>
    </nc>
  </rcc>
  <rcc rId="11746" sId="1">
    <oc r="H169">
      <f>SUM(H170:H185)</f>
    </oc>
    <nc r="H169">
      <f>SUM(H170:H191)</f>
    </nc>
  </rcc>
  <rcc rId="11747" sId="1">
    <oc r="I169">
      <f>SUM(I170:I185)</f>
    </oc>
    <nc r="I169">
      <f>SUM(I170:I191)</f>
    </nc>
  </rcc>
  <rcc rId="11748" sId="1">
    <oc r="J169">
      <f>SUM(J170:J185)</f>
    </oc>
    <nc r="J169">
      <f>SUM(J170:J191)</f>
    </nc>
  </rcc>
  <rcc rId="11749" sId="1">
    <oc r="K169">
      <f>SUM(K170:K185)</f>
    </oc>
    <nc r="K169">
      <f>SUM(K170:K191)</f>
    </nc>
  </rcc>
  <rcc rId="11750" sId="1">
    <oc r="L169">
      <f>SUM(L170:L185)</f>
    </oc>
    <nc r="L169">
      <f>SUM(L170:L191)</f>
    </nc>
  </rcc>
  <rcc rId="11751" sId="1">
    <oc r="M169">
      <f>SUM(M170:M185)</f>
    </oc>
    <nc r="M169">
      <f>SUM(M170:M191)</f>
    </nc>
  </rcc>
  <rcc rId="11752" sId="1">
    <oc r="F159">
      <f>SUM(F160:F168)</f>
    </oc>
    <nc r="F159">
      <f>SUM(F160:F168)</f>
    </nc>
  </rcc>
  <rcc rId="11753" sId="1">
    <oc r="G159">
      <f>SUM(G160:G168)</f>
    </oc>
    <nc r="G159">
      <f>SUM(G160:G168)</f>
    </nc>
  </rcc>
  <rcc rId="11754" sId="1">
    <oc r="H159">
      <f>SUM(H160:H168)</f>
    </oc>
    <nc r="H159">
      <f>SUM(H160:H168)</f>
    </nc>
  </rcc>
  <rcc rId="11755" sId="1">
    <oc r="I159">
      <f>SUM(I160:I168)</f>
    </oc>
    <nc r="I159">
      <f>SUM(I160:I168)</f>
    </nc>
  </rcc>
  <rcc rId="11756" sId="1">
    <oc r="J159">
      <f>SUM(J160:J168)</f>
    </oc>
    <nc r="J159">
      <f>SUM(J160:J168)</f>
    </nc>
  </rcc>
  <rcc rId="11757" sId="1">
    <oc r="K159">
      <f>SUM(K160:K168)</f>
    </oc>
    <nc r="K159">
      <f>SUM(K160:K168)</f>
    </nc>
  </rcc>
  <rcc rId="11758" sId="1">
    <oc r="L159">
      <f>SUM(L160:L168)</f>
    </oc>
    <nc r="L159">
      <f>SUM(L160:L168)</f>
    </nc>
  </rcc>
  <rcc rId="11759" sId="1">
    <oc r="M159">
      <f>SUM(M160:M168)</f>
    </oc>
    <nc r="M159">
      <f>SUM(M160:M168)</f>
    </nc>
  </rcc>
  <rcc rId="11760" sId="1">
    <oc r="D150">
      <f>SUM(D151:D158)</f>
    </oc>
    <nc r="D150">
      <f>SUM(D151:D158)</f>
    </nc>
  </rcc>
  <rcc rId="11761" sId="1">
    <oc r="E150">
      <f>SUM(E151:E158)</f>
    </oc>
    <nc r="E150">
      <f>SUM(E151:E158)</f>
    </nc>
  </rcc>
  <rcc rId="11762" sId="1">
    <oc r="F150">
      <f>SUM(F151:F158)</f>
    </oc>
    <nc r="F150">
      <f>SUM(F151:F158)</f>
    </nc>
  </rcc>
  <rcc rId="11763" sId="1">
    <oc r="G150">
      <f>SUM(G151:G158)</f>
    </oc>
    <nc r="G150">
      <f>SUM(G151:G158)</f>
    </nc>
  </rcc>
  <rcc rId="11764" sId="1">
    <oc r="H150">
      <f>SUM(H151:H158)</f>
    </oc>
    <nc r="H150">
      <f>SUM(H151:H158)</f>
    </nc>
  </rcc>
  <rcc rId="11765" sId="1">
    <oc r="I150">
      <f>SUM(I151:I158)</f>
    </oc>
    <nc r="I150">
      <f>SUM(I151:I158)</f>
    </nc>
  </rcc>
  <rcc rId="11766" sId="1">
    <oc r="J150">
      <f>SUM(J151:J158)</f>
    </oc>
    <nc r="J150">
      <f>SUM(J151:J158)</f>
    </nc>
  </rcc>
  <rcc rId="11767" sId="1">
    <oc r="K150">
      <f>SUM(K151:K158)</f>
    </oc>
    <nc r="K150">
      <f>SUM(K151:K158)</f>
    </nc>
  </rcc>
  <rcc rId="11768" sId="1">
    <oc r="L150">
      <f>SUM(L151:L158)</f>
    </oc>
    <nc r="L150">
      <f>SUM(L151:L158)</f>
    </nc>
  </rcc>
  <rcc rId="11769" sId="1">
    <oc r="M150">
      <f>SUM(M151:M158)</f>
    </oc>
    <nc r="M150">
      <f>SUM(M151:M158)</f>
    </nc>
  </rcc>
  <rcc rId="11770" sId="1">
    <oc r="D133">
      <f>SUM(D134:D148)</f>
    </oc>
    <nc r="D133">
      <f>SUM(D134:D148)</f>
    </nc>
  </rcc>
  <rcc rId="11771" sId="1">
    <oc r="E133">
      <f>SUM(E134:E148)</f>
    </oc>
    <nc r="E133">
      <f>SUM(E134:E148)</f>
    </nc>
  </rcc>
  <rcc rId="11772" sId="1">
    <oc r="F133">
      <f>SUM(F134:F148)</f>
    </oc>
    <nc r="F133">
      <f>SUM(F134:F148)</f>
    </nc>
  </rcc>
  <rcc rId="11773" sId="1">
    <oc r="G133">
      <f>SUM(G134:G148)</f>
    </oc>
    <nc r="G133">
      <f>SUM(G134:G148)</f>
    </nc>
  </rcc>
  <rcc rId="11774" sId="1">
    <oc r="H133">
      <f>SUM(H134:H148)</f>
    </oc>
    <nc r="H133">
      <f>SUM(H134:H148)</f>
    </nc>
  </rcc>
  <rcc rId="11775" sId="1">
    <oc r="I133">
      <f>SUM(I134:I148)</f>
    </oc>
    <nc r="I133">
      <f>SUM(I134:I148)</f>
    </nc>
  </rcc>
  <rcc rId="11776" sId="1">
    <oc r="J133">
      <f>SUM(J134:J148)</f>
    </oc>
    <nc r="J133">
      <f>SUM(J134:J148)</f>
    </nc>
  </rcc>
  <rcc rId="11777" sId="1">
    <oc r="K133">
      <f>SUM(K134:K148)</f>
    </oc>
    <nc r="K133">
      <f>SUM(K134:K148)</f>
    </nc>
  </rcc>
  <rcc rId="11778" sId="1" odxf="1" dxf="1">
    <oc r="L133">
      <f>SUM(L134:L148)</f>
    </oc>
    <nc r="L133">
      <f>SUM(L134:L148)</f>
    </nc>
    <odxf>
      <alignment horizontal="right" vertical="top" readingOrder="0"/>
    </odxf>
    <ndxf>
      <alignment horizontal="general" vertical="bottom" readingOrder="0"/>
    </ndxf>
  </rcc>
  <rcc rId="11779" sId="1">
    <oc r="M133">
      <f>SUM(M134:M148)</f>
    </oc>
    <nc r="M133">
      <f>SUM(M134:M148)</f>
    </nc>
  </rcc>
  <rcc rId="11780" sId="1">
    <oc r="D128">
      <f>SUM(D129:D132)</f>
    </oc>
    <nc r="D128">
      <f>SUM(D129:D132)</f>
    </nc>
  </rcc>
  <rcc rId="11781" sId="1">
    <oc r="E128">
      <f>SUM(E129:E132)</f>
    </oc>
    <nc r="E128">
      <f>SUM(E129:E132)</f>
    </nc>
  </rcc>
  <rcc rId="11782" sId="1">
    <oc r="F128">
      <f>SUM(F129:F132)</f>
    </oc>
    <nc r="F128">
      <f>SUM(F129:F132)</f>
    </nc>
  </rcc>
  <rcc rId="11783" sId="1">
    <oc r="G128">
      <f>SUM(G129:G132)</f>
    </oc>
    <nc r="G128">
      <f>SUM(G129:G132)</f>
    </nc>
  </rcc>
  <rcc rId="11784" sId="1">
    <oc r="H128">
      <f>SUM(H129:H132)</f>
    </oc>
    <nc r="H128">
      <f>SUM(H129:H132)</f>
    </nc>
  </rcc>
  <rcc rId="11785" sId="1">
    <oc r="I128">
      <f>SUM(I129:I132)</f>
    </oc>
    <nc r="I128">
      <f>SUM(I129:I132)</f>
    </nc>
  </rcc>
  <rcc rId="11786" sId="1">
    <oc r="J128">
      <f>SUM(J129:J132)</f>
    </oc>
    <nc r="J128">
      <f>SUM(J129:J132)</f>
    </nc>
  </rcc>
  <rcc rId="11787" sId="1">
    <oc r="K128">
      <f>SUM(K129:K132)</f>
    </oc>
    <nc r="K128">
      <f>SUM(K129:K132)</f>
    </nc>
  </rcc>
  <rcc rId="11788" sId="1" odxf="1" dxf="1">
    <oc r="L128">
      <f>SUM(L129:L132)</f>
    </oc>
    <nc r="L128">
      <f>SUM(L129:L132)</f>
    </nc>
    <odxf>
      <alignment horizontal="right" vertical="top" readingOrder="0"/>
    </odxf>
    <ndxf>
      <alignment horizontal="general" vertical="bottom" readingOrder="0"/>
    </ndxf>
  </rcc>
  <rcc rId="11789" sId="1">
    <oc r="M128">
      <f>SUM(M129:M132)</f>
    </oc>
    <nc r="M128">
      <f>SUM(M129:M132)</f>
    </nc>
  </rcc>
  <rcc rId="11790" sId="1">
    <oc r="D125">
      <f>SUM(D126:D127)</f>
    </oc>
    <nc r="D125">
      <f>SUM(D126:D127)</f>
    </nc>
  </rcc>
  <rcc rId="11791" sId="1">
    <oc r="E125">
      <f>SUM(E126:E127)</f>
    </oc>
    <nc r="E125">
      <f>SUM(E126:E127)</f>
    </nc>
  </rcc>
  <rcc rId="11792" sId="1">
    <oc r="F125">
      <f>SUM(F126:F127)</f>
    </oc>
    <nc r="F125">
      <f>SUM(F126:F127)</f>
    </nc>
  </rcc>
  <rcc rId="11793" sId="1">
    <oc r="G125">
      <f>SUM(G126:G127)</f>
    </oc>
    <nc r="G125">
      <f>SUM(G126:G127)</f>
    </nc>
  </rcc>
  <rcc rId="11794" sId="1">
    <oc r="H125">
      <f>SUM(H126:H127)</f>
    </oc>
    <nc r="H125">
      <f>SUM(H126:H127)</f>
    </nc>
  </rcc>
  <rcc rId="11795" sId="1">
    <oc r="I125">
      <f>SUM(I126:I127)</f>
    </oc>
    <nc r="I125">
      <f>SUM(I126:I127)</f>
    </nc>
  </rcc>
  <rcc rId="11796" sId="1">
    <oc r="J125">
      <f>SUM(J126:J127)</f>
    </oc>
    <nc r="J125">
      <f>SUM(J126:J127)</f>
    </nc>
  </rcc>
  <rcc rId="11797" sId="1">
    <oc r="K125">
      <f>SUM(K126:K127)</f>
    </oc>
    <nc r="K125">
      <f>SUM(K126:K127)</f>
    </nc>
  </rcc>
  <rcc rId="11798" sId="1" odxf="1" dxf="1">
    <oc r="L125">
      <f>SUM(L126:L127)</f>
    </oc>
    <nc r="L125">
      <f>SUM(L126:L127)</f>
    </nc>
    <odxf>
      <alignment horizontal="right" vertical="top" readingOrder="0"/>
    </odxf>
    <ndxf>
      <alignment horizontal="general" vertical="bottom" readingOrder="0"/>
    </ndxf>
  </rcc>
  <rcc rId="11799" sId="1">
    <oc r="M125">
      <f>SUM(M126:M127)</f>
    </oc>
    <nc r="M125">
      <f>SUM(M126:M127)</f>
    </nc>
  </rcc>
  <rcc rId="11800" sId="1">
    <oc r="D112">
      <f>SUM(D113:D124)</f>
    </oc>
    <nc r="D112">
      <f>SUM(D113:D124)</f>
    </nc>
  </rcc>
  <rcc rId="11801" sId="1">
    <oc r="E112">
      <f>SUM(E113:E124)</f>
    </oc>
    <nc r="E112">
      <f>SUM(E113:E124)</f>
    </nc>
  </rcc>
  <rcc rId="11802" sId="1">
    <oc r="F112">
      <f>SUM(F113:F124)</f>
    </oc>
    <nc r="F112">
      <f>SUM(F113:F124)</f>
    </nc>
  </rcc>
  <rcc rId="11803" sId="1">
    <oc r="G112">
      <f>SUM(G113:G124)</f>
    </oc>
    <nc r="G112">
      <f>SUM(G113:G124)</f>
    </nc>
  </rcc>
  <rcc rId="11804" sId="1">
    <oc r="H112">
      <f>SUM(H113:H124)</f>
    </oc>
    <nc r="H112">
      <f>SUM(H113:H124)</f>
    </nc>
  </rcc>
  <rcc rId="11805" sId="1">
    <oc r="I112">
      <f>SUM(I113:I124)</f>
    </oc>
    <nc r="I112">
      <f>SUM(I113:I124)</f>
    </nc>
  </rcc>
  <rcc rId="11806" sId="1">
    <oc r="J112">
      <f>SUM(J113:J124)</f>
    </oc>
    <nc r="J112">
      <f>SUM(J113:J124)</f>
    </nc>
  </rcc>
  <rcc rId="11807" sId="1">
    <oc r="K112">
      <f>SUM(K113:K124)</f>
    </oc>
    <nc r="K112">
      <f>SUM(K113:K124)</f>
    </nc>
  </rcc>
  <rcc rId="11808" sId="1" odxf="1" dxf="1">
    <oc r="L112">
      <f>SUM(L113:L124)</f>
    </oc>
    <nc r="L112">
      <f>SUM(L113:L124)</f>
    </nc>
    <odxf>
      <alignment horizontal="right" vertical="top" readingOrder="0"/>
    </odxf>
    <ndxf>
      <alignment horizontal="general" vertical="bottom" readingOrder="0"/>
    </ndxf>
  </rcc>
  <rcc rId="11809" sId="1">
    <oc r="M112">
      <f>SUM(M113:M124)</f>
    </oc>
    <nc r="M112">
      <f>SUM(M113:M124)</f>
    </nc>
  </rcc>
  <rcc rId="11810" sId="1">
    <oc r="D87">
      <f>SUM(D88:D111)</f>
    </oc>
    <nc r="D87">
      <f>SUM(D88:D111)</f>
    </nc>
  </rcc>
  <rcc rId="11811" sId="1">
    <oc r="E87">
      <f>SUM(E88:E111)</f>
    </oc>
    <nc r="E87">
      <f>SUM(E88:E111)</f>
    </nc>
  </rcc>
  <rcc rId="11812" sId="1">
    <oc r="F87">
      <f>SUM(F88:F111)</f>
    </oc>
    <nc r="F87">
      <f>SUM(F88:F111)</f>
    </nc>
  </rcc>
  <rcc rId="11813" sId="1">
    <oc r="G87">
      <f>SUM(G88:G111)</f>
    </oc>
    <nc r="G87">
      <f>SUM(G88:G111)</f>
    </nc>
  </rcc>
  <rcc rId="11814" sId="1">
    <oc r="H87">
      <f>SUM(H88:H111)</f>
    </oc>
    <nc r="H87">
      <f>SUM(H88:H111)</f>
    </nc>
  </rcc>
  <rcc rId="11815" sId="1">
    <oc r="I87">
      <f>SUM(I88:I111)</f>
    </oc>
    <nc r="I87">
      <f>SUM(I88:I111)</f>
    </nc>
  </rcc>
  <rcc rId="11816" sId="1">
    <oc r="J87">
      <f>SUM(J88:J111)</f>
    </oc>
    <nc r="J87">
      <f>SUM(J88:J111)</f>
    </nc>
  </rcc>
  <rcc rId="11817" sId="1">
    <oc r="K87">
      <f>SUM(K88:K111)</f>
    </oc>
    <nc r="K87">
      <f>SUM(K88:K111)</f>
    </nc>
  </rcc>
  <rcc rId="11818" sId="1">
    <oc r="L87">
      <f>SUM(L88:L111)</f>
    </oc>
    <nc r="L87">
      <f>SUM(L88:L111)</f>
    </nc>
  </rcc>
  <rcc rId="11819" sId="1">
    <oc r="M87">
      <f>SUM(M88:M111)</f>
    </oc>
    <nc r="M87">
      <f>SUM(M88:M111)</f>
    </nc>
  </rcc>
  <rcc rId="11820" sId="1">
    <oc r="D79">
      <f>SUM(D80:D85)</f>
    </oc>
    <nc r="D79">
      <f>SUM(D80:D85)</f>
    </nc>
  </rcc>
  <rcc rId="11821" sId="1">
    <oc r="E79">
      <f>SUM(E80:E85)</f>
    </oc>
    <nc r="E79">
      <f>SUM(E80:E85)</f>
    </nc>
  </rcc>
  <rcc rId="11822" sId="1">
    <oc r="F79">
      <f>SUM(F80:F85)</f>
    </oc>
    <nc r="F79">
      <f>SUM(F80:F85)</f>
    </nc>
  </rcc>
  <rcc rId="11823" sId="1">
    <oc r="G79">
      <f>SUM(G80:G85)</f>
    </oc>
    <nc r="G79">
      <f>SUM(G80:G85)</f>
    </nc>
  </rcc>
  <rcc rId="11824" sId="1">
    <oc r="H79">
      <f>SUM(H80:H85)</f>
    </oc>
    <nc r="H79">
      <f>SUM(H80:H85)</f>
    </nc>
  </rcc>
  <rcc rId="11825" sId="1">
    <oc r="I79">
      <f>SUM(I80:I85)</f>
    </oc>
    <nc r="I79">
      <f>SUM(I80:I85)</f>
    </nc>
  </rcc>
  <rcc rId="11826" sId="1">
    <oc r="J79">
      <f>SUM(J80:J85)</f>
    </oc>
    <nc r="J79">
      <f>SUM(J80:J85)</f>
    </nc>
  </rcc>
  <rcc rId="11827" sId="1">
    <oc r="K79">
      <f>SUM(K80:K85)</f>
    </oc>
    <nc r="K79">
      <f>SUM(K80:K85)</f>
    </nc>
  </rcc>
  <rcc rId="11828" sId="1">
    <oc r="L79">
      <f>SUM(L80:L85)</f>
    </oc>
    <nc r="L79">
      <f>SUM(L80:L85)</f>
    </nc>
  </rcc>
  <rcc rId="11829" sId="1">
    <oc r="M79">
      <f>SUM(M80:M85)</f>
    </oc>
    <nc r="M79">
      <f>SUM(M80:M85)</f>
    </nc>
  </rcc>
  <rcc rId="11830" sId="1">
    <oc r="D76">
      <f>(D77+D78)</f>
    </oc>
    <nc r="D76">
      <f>(D77+D78)</f>
    </nc>
  </rcc>
  <rcc rId="11831" sId="1">
    <oc r="E76">
      <f>(E77+E78)</f>
    </oc>
    <nc r="E76">
      <f>(E77+E78)</f>
    </nc>
  </rcc>
  <rcc rId="11832" sId="1">
    <oc r="F76">
      <f>(F77+F78)</f>
    </oc>
    <nc r="F76">
      <f>(F77+F78)</f>
    </nc>
  </rcc>
  <rcc rId="11833" sId="1">
    <oc r="G76">
      <f>(G77+G78)</f>
    </oc>
    <nc r="G76">
      <f>(G77+G78)</f>
    </nc>
  </rcc>
  <rcc rId="11834" sId="1">
    <oc r="H76">
      <f>(H77+H78)</f>
    </oc>
    <nc r="H76">
      <f>(H77+H78)</f>
    </nc>
  </rcc>
  <rcc rId="11835" sId="1">
    <oc r="I76">
      <f>(I77+I78)</f>
    </oc>
    <nc r="I76">
      <f>(I77+I78)</f>
    </nc>
  </rcc>
  <rcc rId="11836" sId="1">
    <oc r="J76">
      <f>(J77+J78)</f>
    </oc>
    <nc r="J76">
      <f>(J77+J78)</f>
    </nc>
  </rcc>
  <rcc rId="11837" sId="1">
    <oc r="K76">
      <f>(K77+K78)</f>
    </oc>
    <nc r="K76">
      <f>(K77+K78)</f>
    </nc>
  </rcc>
  <rcc rId="11838" sId="1">
    <oc r="L76">
      <f>(L77+L78)</f>
    </oc>
    <nc r="L76">
      <f>(L77+L78)</f>
    </nc>
  </rcc>
  <rcc rId="11839" sId="1">
    <oc r="M76">
      <f>(M77+M78)</f>
    </oc>
    <nc r="M76">
      <f>(M77+M78)</f>
    </nc>
  </rcc>
  <rfmt sheetId="1" sqref="C56:M56" start="0" length="2147483647">
    <dxf>
      <font>
        <b/>
      </font>
    </dxf>
  </rfmt>
  <rcc rId="11840" sId="1">
    <oc r="D58">
      <f>SUM(D50,D52,D53,D56,D57,D51)</f>
    </oc>
    <nc r="D58">
      <f>SUM(D50,D52,D53,D56,D57,D51)</f>
    </nc>
  </rcc>
  <rcc rId="11841" sId="1">
    <oc r="E58">
      <f>SUM(E50,E52,E53,E56,E57,E51)</f>
    </oc>
    <nc r="E58">
      <f>SUM(E50,E52,E53,E56,E57,E51)</f>
    </nc>
  </rcc>
  <rcc rId="11842" sId="1">
    <oc r="F58">
      <f>SUM(F50,F52,F53,F56,F57,F51)</f>
    </oc>
    <nc r="F58">
      <f>SUM(F50,F52,F53,F56,F57,F51)</f>
    </nc>
  </rcc>
  <rcc rId="11843" sId="1">
    <oc r="G58">
      <f>SUM(G50,G52,G53,G56,G57,G51)</f>
    </oc>
    <nc r="G58">
      <f>SUM(G50,G52,G53,G56,G57,G51)</f>
    </nc>
  </rcc>
  <rcc rId="11844" sId="1">
    <oc r="H58">
      <f>SUM(H50,H52,H53,H56,H57,H51)</f>
    </oc>
    <nc r="H58">
      <f>SUM(H50,H52,H53,H56,H57,H51)</f>
    </nc>
  </rcc>
  <rcc rId="11845" sId="1">
    <oc r="I58">
      <f>SUM(I50,I52,I53,I56,I57,I51)</f>
    </oc>
    <nc r="I58">
      <f>SUM(I50,I52,I53,I56,I57,I51)</f>
    </nc>
  </rcc>
  <rcc rId="11846" sId="1">
    <oc r="J58">
      <f>SUM(J50,J52,J53,J56,J57,J51)</f>
    </oc>
    <nc r="J58">
      <f>SUM(J50,J52,J53,J56,J57,J51)</f>
    </nc>
  </rcc>
  <rcc rId="11847" sId="1">
    <oc r="K58">
      <f>SUM(K50,K52,K53,K56,K57,K51)</f>
    </oc>
    <nc r="K58">
      <f>SUM(K50,K52,K53,K56,K57,K51)</f>
    </nc>
  </rcc>
  <rcc rId="11848" sId="1">
    <oc r="L58">
      <f>SUM(L50,L52,L53,L56,L57,L51)</f>
    </oc>
    <nc r="L58">
      <f>SUM(L50,L52,L53,L56,L57,L51)</f>
    </nc>
  </rcc>
  <rcc rId="11849" sId="1">
    <oc r="M58">
      <f>SUM(M50,M52,M53,M56,M57,M51)</f>
    </oc>
    <nc r="M58">
      <f>SUM(M50,M52,M53,M56,M57,M51)</f>
    </nc>
  </rcc>
  <rcc rId="11850" sId="1">
    <oc r="D49">
      <f>D48+D46+D15+D47</f>
    </oc>
    <nc r="D49">
      <f>D48+D46+D15+D47</f>
    </nc>
  </rcc>
  <rcc rId="11851" sId="1">
    <oc r="E49">
      <f>E48+E46+E15+E47</f>
    </oc>
    <nc r="E49">
      <f>E48+E46+E15+E47</f>
    </nc>
  </rcc>
  <rcc rId="11852" sId="1">
    <oc r="F49">
      <f>F48+F46+F15+F47</f>
    </oc>
    <nc r="F49">
      <f>F48+F46+F15+F47</f>
    </nc>
  </rcc>
  <rcc rId="11853" sId="1">
    <oc r="G49">
      <f>G48+G46+G15+G47</f>
    </oc>
    <nc r="G49">
      <f>G48+G46+G15+G47</f>
    </nc>
  </rcc>
  <rcc rId="11854" sId="1">
    <oc r="H49">
      <f>H48+H46+H15+H47</f>
    </oc>
    <nc r="H49">
      <f>H48+H46+H15+H47</f>
    </nc>
  </rcc>
  <rcc rId="11855" sId="1">
    <oc r="I49">
      <f>I48+I46+I15+I47</f>
    </oc>
    <nc r="I49">
      <f>I48+I46+I15+I47</f>
    </nc>
  </rcc>
  <rcc rId="11856" sId="1">
    <oc r="J49">
      <f>J48+J46+J15+J47</f>
    </oc>
    <nc r="J49">
      <f>J48+J46+J15+J47</f>
    </nc>
  </rcc>
  <rcc rId="11857" sId="1">
    <oc r="K49">
      <f>K48+K46+K15+K47</f>
    </oc>
    <nc r="K49">
      <f>K48+K46+K15+K47</f>
    </nc>
  </rcc>
  <rcc rId="11858" sId="1">
    <oc r="L49">
      <f>L48+L46+L15+L47</f>
    </oc>
    <nc r="L49">
      <f>L48+L46+L15+L47</f>
    </nc>
  </rcc>
  <rcc rId="11859" sId="1">
    <oc r="M49">
      <f>M48+M46+M15+M47</f>
    </oc>
    <nc r="M49">
      <f>M48+M46+M15+M47</f>
    </nc>
  </rcc>
  <rcc rId="11860" sId="1">
    <oc r="D15">
      <f>SUM(D16:D45)</f>
    </oc>
    <nc r="D15">
      <f>SUM(D16:D45)</f>
    </nc>
  </rcc>
  <rcc rId="11861" sId="1">
    <oc r="E15">
      <f>SUM(E16:E45)</f>
    </oc>
    <nc r="E15">
      <f>SUM(E16:E45)</f>
    </nc>
  </rcc>
  <rcc rId="11862" sId="1">
    <oc r="F15">
      <f>SUM(F16:F45)</f>
    </oc>
    <nc r="F15">
      <f>SUM(F16:F45)</f>
    </nc>
  </rcc>
  <rcc rId="11863" sId="1">
    <oc r="G15">
      <f>SUM(G16:G45)</f>
    </oc>
    <nc r="G15">
      <f>SUM(G16:G45)</f>
    </nc>
  </rcc>
  <rcc rId="11864" sId="1">
    <oc r="H15">
      <f>SUM(H16:H45)</f>
    </oc>
    <nc r="H15">
      <f>SUM(H16:H45)</f>
    </nc>
  </rcc>
  <rcc rId="11865" sId="1">
    <oc r="I15">
      <f>SUM(I16:I45)</f>
    </oc>
    <nc r="I15">
      <f>SUM(I16:I45)</f>
    </nc>
  </rcc>
  <rcc rId="11866" sId="1">
    <oc r="J15">
      <f>SUM(J16:J45)</f>
    </oc>
    <nc r="J15">
      <f>SUM(J16:J45)</f>
    </nc>
  </rcc>
  <rcc rId="11867" sId="1">
    <oc r="K15">
      <f>SUM(K16:K45)</f>
    </oc>
    <nc r="K15">
      <f>SUM(K16:K45)</f>
    </nc>
  </rcc>
  <rcc rId="11868" sId="1">
    <oc r="L15">
      <f>SUM(L16:L45)</f>
    </oc>
    <nc r="L15">
      <f>SUM(L16:L45)</f>
    </nc>
  </rcc>
  <rcc rId="11869" sId="1">
    <oc r="M15">
      <f>SUM(M16:M45)</f>
    </oc>
    <nc r="M15">
      <f>SUM(M16:M45)</f>
    </nc>
  </rcc>
</revisions>
</file>

<file path=xl/revisions/revisionLog23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0" sId="1" odxf="1" dxf="1">
    <oc r="C322">
      <f>SUM(C49,C58,C75,C86,C149,C150,C225,C226,C289)</f>
    </oc>
    <nc r="C322">
      <f>SUM(C49,C58,C75,C86,C149,C150,C225,C226,C289)</f>
    </nc>
    <odxf>
      <numFmt numFmtId="0" formatCode="General"/>
    </odxf>
    <ndxf>
      <numFmt numFmtId="1" formatCode="0"/>
    </ndxf>
  </rcc>
  <rcc rId="11871" sId="1" odxf="1" dxf="1">
    <oc r="D322">
      <f>SUM(D49,D58,D75,D86,D149,D150,D225,D226,D289)</f>
    </oc>
    <nc r="D322">
      <f>SUM(D49,D58,D75,D86,D149,D150,D225,D226,D289)</f>
    </nc>
    <odxf>
      <numFmt numFmtId="0" formatCode="General"/>
    </odxf>
    <ndxf>
      <numFmt numFmtId="1" formatCode="0"/>
    </ndxf>
  </rcc>
  <rcc rId="11872" sId="1" odxf="1" dxf="1">
    <oc r="E322">
      <f>SUM(E49,E58,E75,E86,E149,E150,E225,E226,E289)</f>
    </oc>
    <nc r="E322">
      <f>SUM(E49,E58,E75,E86,E149,E150,E225,E226,E289)</f>
    </nc>
    <odxf>
      <numFmt numFmtId="0" formatCode="General"/>
    </odxf>
    <ndxf>
      <numFmt numFmtId="1" formatCode="0"/>
    </ndxf>
  </rcc>
  <rcc rId="11873" sId="1" odxf="1" dxf="1">
    <oc r="F322">
      <f>SUM(F49,F58,F75,F86,F149,F150,F225,F226,F289)</f>
    </oc>
    <nc r="F322">
      <f>SUM(F49,F58,F75,F86,F149,F150,F225,F226,F289)</f>
    </nc>
    <odxf>
      <numFmt numFmtId="0" formatCode="General"/>
    </odxf>
    <ndxf>
      <numFmt numFmtId="1" formatCode="0"/>
    </ndxf>
  </rcc>
  <rcc rId="11874" sId="1" odxf="1" dxf="1">
    <oc r="G322">
      <f>SUM(G49,G58,G75,G86,G149,G150,G225,G226,G289)</f>
    </oc>
    <nc r="G322">
      <f>SUM(G49,G58,G75,G86,G149,G150,G225,G226,G289)</f>
    </nc>
    <odxf>
      <numFmt numFmtId="0" formatCode="General"/>
    </odxf>
    <ndxf>
      <numFmt numFmtId="1" formatCode="0"/>
    </ndxf>
  </rcc>
  <rcc rId="11875" sId="1" odxf="1" dxf="1">
    <oc r="H322">
      <f>SUM(H49,H58,H75,H86,H149,H150,H225,H226,H289)</f>
    </oc>
    <nc r="H322">
      <f>SUM(H49,H58,H75,H86,H149,H150,H225,H226,H289)</f>
    </nc>
    <odxf>
      <numFmt numFmtId="0" formatCode="General"/>
    </odxf>
    <ndxf>
      <numFmt numFmtId="1" formatCode="0"/>
    </ndxf>
  </rcc>
  <rcc rId="11876" sId="1" odxf="1" dxf="1">
    <oc r="I322">
      <f>SUM(I49,I58,I75,I86,I149,I150,I225,I226,I289)</f>
    </oc>
    <nc r="I322">
      <f>SUM(I49,I58,I75,I86,I149,I150,I225,I226,I289)</f>
    </nc>
    <odxf>
      <numFmt numFmtId="0" formatCode="General"/>
    </odxf>
    <ndxf>
      <numFmt numFmtId="1" formatCode="0"/>
    </ndxf>
  </rcc>
  <rcc rId="11877" sId="1" odxf="1" dxf="1">
    <oc r="J322">
      <f>SUM(J49,J58,J75,J86,J149,J150,J225,J226,J289)</f>
    </oc>
    <nc r="J322">
      <f>SUM(J49,J58,J75,J86,J149,J150,J225,J226,J289)</f>
    </nc>
    <odxf>
      <numFmt numFmtId="0" formatCode="General"/>
    </odxf>
    <ndxf>
      <numFmt numFmtId="1" formatCode="0"/>
    </ndxf>
  </rcc>
  <rcc rId="11878" sId="1" odxf="1" dxf="1">
    <oc r="K322">
      <f>SUM(K49,K58,K75,K86,K149,K150,K225,K226,K289)</f>
    </oc>
    <nc r="K322">
      <f>SUM(K49,K58,K75,K86,K149,K150,K225,K226,K289)</f>
    </nc>
    <odxf>
      <numFmt numFmtId="0" formatCode="General"/>
    </odxf>
    <ndxf>
      <numFmt numFmtId="1" formatCode="0"/>
    </ndxf>
  </rcc>
  <rcc rId="11879" sId="1" odxf="1" dxf="1">
    <oc r="L322">
      <f>SUM(L49,L58,L75,L86,L149,L150,L225,L226,L289)</f>
    </oc>
    <nc r="L322">
      <f>SUM(L49,L58,L75,L86,L149,L150,L225,L226,L289)</f>
    </nc>
    <odxf>
      <numFmt numFmtId="0" formatCode="General"/>
      <alignment horizontal="right" vertical="top" readingOrder="0"/>
    </odxf>
    <ndxf>
      <numFmt numFmtId="1" formatCode="0"/>
      <alignment horizontal="general" vertical="bottom" readingOrder="0"/>
    </ndxf>
  </rcc>
  <rcc rId="11880" sId="1" odxf="1" dxf="1">
    <oc r="M322">
      <f>SUM(M49,M58,M75,M86,M149,M150,M225,M226,M289)</f>
    </oc>
    <nc r="M322">
      <f>SUM(M49,M58,M75,M86,M149,M150,M225,M226,M289)</f>
    </nc>
    <odxf>
      <numFmt numFmtId="0" formatCode="General"/>
    </odxf>
    <ndxf>
      <numFmt numFmtId="1" formatCode="0"/>
    </ndxf>
  </rcc>
  <rfmt sheetId="1" sqref="G325" start="0" length="0">
    <dxf>
      <numFmt numFmtId="1" formatCode="0"/>
    </dxf>
  </rfmt>
</revisions>
</file>

<file path=xl/revisions/revisionLog23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1" sId="1">
    <nc r="E201">
      <v>4415</v>
    </nc>
  </rcc>
  <rcc rId="11882" sId="1">
    <nc r="F201">
      <v>1041</v>
    </nc>
  </rcc>
  <rcv guid="{CFE03FCF-A4D8-435A-8A9B-0544466F5A93}" action="delete"/>
  <rcv guid="{CFE03FCF-A4D8-435A-8A9B-0544466F5A93}" action="add"/>
</revisions>
</file>

<file path=xl/revisions/revisionLog23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3" sId="1">
    <nc r="G221">
      <v>26870</v>
    </nc>
  </rcc>
  <rcc rId="11884" sId="1">
    <nc r="J221">
      <v>1500</v>
    </nc>
  </rcc>
  <rcv guid="{CFE03FCF-A4D8-435A-8A9B-0544466F5A93}" action="delete"/>
  <rcv guid="{CFE03FCF-A4D8-435A-8A9B-0544466F5A93}" action="add"/>
</revisions>
</file>

<file path=xl/revisions/revisionLog23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5" sId="1">
    <oc r="C152">
      <v>287019</v>
    </oc>
    <nc r="C152">
      <v>287018</v>
    </nc>
  </rcc>
  <rcc rId="1596" sId="1">
    <oc r="C158">
      <v>300895</v>
    </oc>
    <nc r="C158">
      <v>300894</v>
    </nc>
  </rcc>
</revisions>
</file>

<file path=xl/revisions/revisionLog23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17:XFD317" start="0" length="2147483647">
    <dxf>
      <font>
        <color rgb="FFFF0000"/>
      </font>
    </dxf>
  </rfmt>
  <rcc rId="11885" sId="1">
    <nc r="E317">
      <v>40000</v>
    </nc>
  </rcc>
  <rcc rId="11886" sId="1">
    <nc r="F317">
      <v>9436</v>
    </nc>
  </rcc>
  <rcc rId="11887" sId="1">
    <nc r="G317">
      <v>322973</v>
    </nc>
  </rcc>
  <rcv guid="{CFE03FCF-A4D8-435A-8A9B-0544466F5A93}" action="delete"/>
  <rcv guid="{CFE03FCF-A4D8-435A-8A9B-0544466F5A93}" action="add"/>
</revisions>
</file>

<file path=xl/revisions/revisionLog23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16:XFD316" start="0" length="2147483647">
    <dxf>
      <font>
        <color rgb="FFFF0000"/>
      </font>
    </dxf>
  </rfmt>
  <rcc rId="11888" sId="1">
    <nc r="G316">
      <v>200000</v>
    </nc>
  </rcc>
  <rcc rId="11889" sId="1">
    <nc r="J316">
      <v>869187</v>
    </nc>
  </rcc>
</revisions>
</file>

<file path=xl/revisions/revisionLog23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890" sId="1" ref="A247:XFD247" action="insertRow">
    <undo index="8" exp="area" ref3D="1" dr="$A$280:$XFD$281" dn="Z_3A56BBDD_68CD_4AEA_B9E4_12391459D4C4_.wvu.Rows" sId="1"/>
    <undo index="6" exp="area" ref3D="1" dr="$A$260:$XFD$262" dn="Z_3A56BBDD_68CD_4AEA_B9E4_12391459D4C4_.wvu.Rows" sId="1"/>
  </rrc>
  <rfmt sheetId="1" sqref="A247">
    <dxf>
      <numFmt numFmtId="30" formatCode="@"/>
    </dxf>
  </rfmt>
  <rcc rId="11891" sId="1" numFmtId="30">
    <nc r="A247" t="inlineStr">
      <is>
        <t>09.210</t>
      </is>
    </nc>
  </rcc>
  <rcc rId="11892" sId="1">
    <nc r="B247" t="inlineStr">
      <is>
        <t>Auces vidusskolas siltināšana/ventilācijas izbūve</t>
      </is>
    </nc>
  </rcc>
  <rcc rId="11893" sId="1">
    <nc r="C247">
      <f>SUM(D247,G247,H247:M247)</f>
    </nc>
  </rcc>
  <rcc rId="11894" sId="1">
    <nc r="D247">
      <f>SUM(E247:F247)</f>
    </nc>
  </rcc>
  <rfmt sheetId="1" sqref="A247:XFD247" start="0" length="2147483647">
    <dxf>
      <font>
        <color rgb="FFFF0000"/>
      </font>
    </dxf>
  </rfmt>
  <rcc rId="11895" sId="1">
    <nc r="J247">
      <v>762342</v>
    </nc>
  </rcc>
</revisions>
</file>

<file path=xl/revisions/revisionLog23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6" sId="1">
    <oc r="B321" t="inlineStr">
      <is>
        <t>Projekts"Atelpas brīdis"</t>
      </is>
    </oc>
    <nc r="B321" t="inlineStr">
      <is>
        <t>Projekts"OCTOPUS" LLI-425</t>
      </is>
    </nc>
  </rcc>
  <rfmt sheetId="1" sqref="A321:XFD321" start="0" length="2147483647">
    <dxf>
      <font>
        <color rgb="FFFF0000"/>
      </font>
    </dxf>
  </rfmt>
  <rcc rId="11897" sId="1">
    <nc r="E321">
      <v>407</v>
    </nc>
  </rcc>
  <rcc rId="11898" sId="1">
    <nc r="F321">
      <v>96</v>
    </nc>
  </rcc>
  <rcc rId="11899" sId="1">
    <nc r="G321">
      <v>3357</v>
    </nc>
  </rcc>
</revisions>
</file>

<file path=xl/revisions/revisionLog23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00" sId="1">
    <oc r="B288" t="inlineStr">
      <is>
        <t>Latvijas skolu jaunatnes dziesmu un deju svētki</t>
      </is>
    </oc>
    <nc r="B288" t="inlineStr">
      <is>
        <t>Neformālā izglītība un brīvā laika pavadīšanas iespējas Aucē</t>
      </is>
    </nc>
  </rcc>
  <rfmt sheetId="1" sqref="A288:XFD288" start="0" length="2147483647">
    <dxf>
      <font>
        <color rgb="FFFF0000"/>
      </font>
    </dxf>
  </rfmt>
  <rcc rId="11901" sId="1">
    <nc r="G288">
      <v>6614</v>
    </nc>
  </rcc>
</revisions>
</file>

<file path=xl/revisions/revisionLog23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02" sId="1">
    <nc r="E157">
      <v>6300</v>
    </nc>
  </rcc>
  <rcc rId="11903" sId="1">
    <nc r="F157">
      <v>1500</v>
    </nc>
  </rcc>
  <rcc rId="11904" sId="1">
    <nc r="G157">
      <v>49901</v>
    </nc>
  </rcc>
</revisions>
</file>

<file path=xl/revisions/revisionLog23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57:XFD157" start="0" length="2147483647">
    <dxf>
      <font>
        <color rgb="FFFF0000"/>
      </font>
    </dxf>
  </rfmt>
</revisions>
</file>

<file path=xl/revisions/revisionLog23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05" sId="1">
    <nc r="B70" t="inlineStr">
      <is>
        <t>Elektrības iela, SAM 5.6.2.</t>
      </is>
    </nc>
  </rcc>
  <rfmt sheetId="1" sqref="A70:XFD70" start="0" length="2147483647">
    <dxf>
      <font>
        <color rgb="FFFF0000"/>
      </font>
    </dxf>
  </rfmt>
  <rcc rId="11906" sId="1">
    <nc r="J70">
      <v>905932</v>
    </nc>
  </rcc>
</revisions>
</file>

<file path=xl/revisions/revisionLog23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907" sId="1" ref="A158:XFD158" action="insertRow">
    <undo index="8" exp="area" ref3D="1" dr="$A$281:$XFD$282" dn="Z_3A56BBDD_68CD_4AEA_B9E4_12391459D4C4_.wvu.Rows" sId="1"/>
    <undo index="6" exp="area" ref3D="1" dr="$A$261:$XFD$263" dn="Z_3A56BBDD_68CD_4AEA_B9E4_12391459D4C4_.wvu.Rows" sId="1"/>
  </rrc>
  <rcc rId="11908" sId="1">
    <nc r="B158" t="inlineStr">
      <is>
        <t>RC Tērvete energoefektivitātes uzlabošana</t>
      </is>
    </nc>
  </rcc>
  <rcc rId="11909" sId="1">
    <nc r="J158">
      <v>1600500</v>
    </nc>
  </rcc>
  <rcc rId="11910" sId="1">
    <nc r="C158">
      <f>SUM(D158,G158,H158:M158)</f>
    </nc>
  </rcc>
  <rcc rId="11911" sId="1">
    <nc r="D158">
      <f>SUM(E158:F158)</f>
    </nc>
  </rcc>
  <rcc rId="11912" sId="1">
    <oc r="E150">
      <f>SUM(E151:E159)</f>
    </oc>
    <nc r="E150">
      <f>SUM(E151:E159)</f>
    </nc>
  </rcc>
  <rcc rId="11913" sId="1">
    <oc r="F150">
      <f>SUM(F151:F159)</f>
    </oc>
    <nc r="F150">
      <f>SUM(F151:F159)</f>
    </nc>
  </rcc>
  <rcc rId="11914" sId="1">
    <oc r="G150">
      <f>SUM(G151:G159)</f>
    </oc>
    <nc r="G150">
      <f>SUM(G151:G159)</f>
    </nc>
  </rcc>
  <rcc rId="11915" sId="1">
    <oc r="H150">
      <f>SUM(H151:H159)</f>
    </oc>
    <nc r="H150">
      <f>SUM(H151:H159)</f>
    </nc>
  </rcc>
  <rcc rId="11916" sId="1">
    <oc r="I150">
      <f>SUM(I151:I159)</f>
    </oc>
    <nc r="I150">
      <f>SUM(I151:I159)</f>
    </nc>
  </rcc>
  <rcc rId="11917" sId="1">
    <oc r="J150">
      <f>SUM(J151:J159)</f>
    </oc>
    <nc r="J150">
      <f>SUM(J151:J159)</f>
    </nc>
  </rcc>
  <rcc rId="11918" sId="1">
    <oc r="K150">
      <f>SUM(K151:K159)</f>
    </oc>
    <nc r="K150">
      <f>SUM(K151:K159)</f>
    </nc>
  </rcc>
  <rcc rId="11919" sId="1">
    <oc r="L150">
      <f>SUM(L151:L159)</f>
    </oc>
    <nc r="L150">
      <f>SUM(L151:L159)</f>
    </nc>
  </rcc>
  <rcc rId="11920" sId="1">
    <oc r="M150">
      <f>SUM(M151:M159)</f>
    </oc>
    <nc r="M150">
      <f>SUM(M151:M159)</f>
    </nc>
  </rcc>
</revisions>
</file>

<file path=xl/revisions/revisionLog23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21" sId="1">
    <oc r="B121" t="inlineStr">
      <is>
        <t>Dobeles pilsētas stadiona rekon.</t>
      </is>
    </oc>
    <nc r="B121" t="inlineStr">
      <is>
        <t xml:space="preserve">Dobeles pilsētas stadiona pārbūve </t>
      </is>
    </nc>
  </rcc>
  <rfmt sheetId="1" sqref="A121:XFD121" start="0" length="2147483647">
    <dxf>
      <font>
        <color rgb="FFFF0000"/>
      </font>
    </dxf>
  </rfmt>
  <rcc rId="11922" sId="1">
    <nc r="J121">
      <v>1082000</v>
    </nc>
  </rcc>
  <rcv guid="{CFE03FCF-A4D8-435A-8A9B-0544466F5A93}" action="delete"/>
  <rcv guid="{CFE03FCF-A4D8-435A-8A9B-0544466F5A93}" action="add"/>
</revisions>
</file>

<file path=xl/revisions/revisionLog2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7" sId="1">
    <oc r="C184">
      <v>36418</v>
    </oc>
    <nc r="C184">
      <v>36417</v>
    </nc>
  </rcc>
</revisions>
</file>

<file path=xl/revisions/revisionLog23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23" sId="1">
    <oc r="J121">
      <v>1082000</v>
    </oc>
    <nc r="J121">
      <v>1000000</v>
    </nc>
  </rcc>
  <rcc rId="11924" sId="1">
    <nc r="G121">
      <v>82000</v>
    </nc>
  </rcc>
  <rcv guid="{CFE03FCF-A4D8-435A-8A9B-0544466F5A93}" action="delete"/>
  <rcv guid="{CFE03FCF-A4D8-435A-8A9B-0544466F5A93}" action="add"/>
</revisions>
</file>

<file path=xl/revisions/revisionLog23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25" sId="1">
    <oc r="B157" t="inlineStr">
      <is>
        <t>Projekts"Veselības veicināšanna, slimību profilakse"</t>
      </is>
    </oc>
    <nc r="B157" t="inlineStr">
      <is>
        <t>Projekts"Veselības veicināšanna, slimību profilakse"Dobele</t>
      </is>
    </nc>
  </rcc>
  <rrc rId="11926" sId="1" ref="A158:XFD158" action="insertRow">
    <undo index="8" exp="area" ref3D="1" dr="$A$282:$XFD$283" dn="Z_3A56BBDD_68CD_4AEA_B9E4_12391459D4C4_.wvu.Rows" sId="1"/>
    <undo index="6" exp="area" ref3D="1" dr="$A$262:$XFD$264" dn="Z_3A56BBDD_68CD_4AEA_B9E4_12391459D4C4_.wvu.Rows" sId="1"/>
  </rrc>
  <rcc rId="11927" sId="1">
    <nc r="C158">
      <f>SUM(D158,G158,H158:M158)</f>
    </nc>
  </rcc>
  <rcc rId="11928" sId="1">
    <nc r="D158">
      <f>SUM(E158:F158)</f>
    </nc>
  </rcc>
  <rcc rId="11929" sId="1">
    <nc r="B158" t="inlineStr">
      <is>
        <t>Auces iedzīvotāju iesaistīšana veselības veicināšanas un nostiprināšanas pasākumos</t>
      </is>
    </nc>
  </rcc>
  <rcc rId="11930" sId="1">
    <nc r="E158">
      <v>1456</v>
    </nc>
  </rcc>
  <rcc rId="11931" sId="1">
    <nc r="F158">
      <v>343</v>
    </nc>
  </rcc>
  <rcc rId="11932" sId="1">
    <nc r="G158">
      <v>18260</v>
    </nc>
  </rcc>
  <rcv guid="{CFE03FCF-A4D8-435A-8A9B-0544466F5A93}" action="delete"/>
  <rcv guid="{CFE03FCF-A4D8-435A-8A9B-0544466F5A93}" action="add"/>
</revisions>
</file>

<file path=xl/revisions/revisionLog23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33" sId="1">
    <oc r="E310">
      <v>205114</v>
    </oc>
    <nc r="E310">
      <v>274882</v>
    </nc>
  </rcc>
  <rcc rId="11934" sId="1">
    <oc r="F310">
      <v>48386</v>
    </oc>
    <nc r="F310">
      <v>64845</v>
    </nc>
  </rcc>
  <rcc rId="11935" sId="1">
    <oc r="G310">
      <v>96500</v>
    </oc>
    <nc r="G310">
      <v>104081</v>
    </nc>
  </rcc>
  <rcc rId="11936" sId="1">
    <oc r="G297">
      <v>86461</v>
    </oc>
    <nc r="G297">
      <v>107781</v>
    </nc>
  </rcc>
</revisions>
</file>

<file path=xl/revisions/revisionLog23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37" sId="1">
    <oc r="K313">
      <v>582000</v>
    </oc>
    <nc r="K313">
      <v>980094</v>
    </nc>
  </rcc>
</revisions>
</file>

<file path=xl/revisions/revisionLog23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38" sId="1">
    <nc r="E271">
      <v>168270</v>
    </nc>
  </rcc>
  <rcc rId="11939" sId="1">
    <nc r="F271">
      <v>42377</v>
    </nc>
  </rcc>
  <rcc rId="11940" sId="1">
    <nc r="G271">
      <v>166445</v>
    </nc>
  </rcc>
  <rcc rId="11941" sId="1">
    <nc r="J271">
      <v>9495</v>
    </nc>
  </rcc>
  <rcc rId="11942" sId="1">
    <nc r="K271">
      <v>63110</v>
    </nc>
  </rcc>
  <rcv guid="{CFE03FCF-A4D8-435A-8A9B-0544466F5A93}" action="delete"/>
  <rcv guid="{CFE03FCF-A4D8-435A-8A9B-0544466F5A93}" action="add"/>
</revisions>
</file>

<file path=xl/revisions/revisionLog23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3" sId="1">
    <nc r="E268">
      <v>20480</v>
    </nc>
  </rcc>
  <rcc rId="11944" sId="1">
    <nc r="F268">
      <v>4764</v>
    </nc>
  </rcc>
  <rcc rId="11945" sId="1">
    <nc r="G268">
      <v>48276</v>
    </nc>
  </rcc>
  <rcc rId="11946" sId="1">
    <nc r="H268">
      <v>8470</v>
    </nc>
  </rcc>
</revisions>
</file>

<file path=xl/revisions/revisionLog23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7" sId="1">
    <nc r="G221">
      <v>56960</v>
    </nc>
  </rcc>
  <rcc rId="11948" sId="1">
    <nc r="J221">
      <v>10100</v>
    </nc>
  </rcc>
</revisions>
</file>

<file path=xl/revisions/revisionLog23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9" sId="1">
    <nc r="F56">
      <v>3300</v>
    </nc>
  </rcc>
  <rcc rId="11950" sId="1">
    <nc r="G56">
      <v>37573</v>
    </nc>
  </rcc>
  <rcc rId="11951" sId="1">
    <nc r="J56">
      <v>3500</v>
    </nc>
  </rcc>
  <rcv guid="{CFE03FCF-A4D8-435A-8A9B-0544466F5A93}" action="delete"/>
  <rcv guid="{CFE03FCF-A4D8-435A-8A9B-0544466F5A93}" action="add"/>
</revisions>
</file>

<file path=xl/revisions/revisionLog23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98" sId="1">
    <oc r="C87">
      <v>86782</v>
    </oc>
    <nc r="C87">
      <v>95698</v>
    </nc>
  </rcc>
  <rcc rId="1599" sId="1">
    <oc r="C67">
      <v>13337</v>
    </oc>
    <nc r="C67">
      <v>16546</v>
    </nc>
  </rcc>
</revisions>
</file>

<file path=xl/revisions/revisionLog23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52" sId="1">
    <nc r="G237">
      <v>64210</v>
    </nc>
  </rcc>
  <rcc rId="11953" sId="1">
    <nc r="J237">
      <v>5530</v>
    </nc>
  </rcc>
</revisions>
</file>

<file path=xl/revisions/revisionLog23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54" sId="1">
    <nc r="G253">
      <v>63870</v>
    </nc>
  </rcc>
  <rcc rId="11955" sId="1">
    <nc r="J253">
      <v>8200</v>
    </nc>
  </rcc>
</revisions>
</file>

<file path=xl/revisions/revisionLog23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56" sId="1">
    <nc r="E295">
      <v>913825</v>
    </nc>
  </rcc>
  <rcc rId="11957" sId="1">
    <nc r="F295">
      <v>260548</v>
    </nc>
  </rcc>
  <rcc rId="11958" sId="1">
    <nc r="G295">
      <v>916292</v>
    </nc>
  </rcc>
  <rcc rId="11959" sId="1">
    <nc r="J295">
      <v>266200</v>
    </nc>
  </rcc>
  <rcc rId="11960" sId="1">
    <nc r="K295">
      <v>130000</v>
    </nc>
  </rcc>
  <rcv guid="{CFE03FCF-A4D8-435A-8A9B-0544466F5A93}" action="delete"/>
  <rcv guid="{CFE03FCF-A4D8-435A-8A9B-0544466F5A93}" action="add"/>
</revisions>
</file>

<file path=xl/revisions/revisionLog23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1" sId="1">
    <oc r="B31" t="inlineStr">
      <is>
        <t>Administrācija Tērvete</t>
      </is>
    </oc>
    <nc r="B31" t="inlineStr">
      <is>
        <t>Tērvetes pagasta pārvalde</t>
      </is>
    </nc>
  </rcc>
  <rcc rId="11962" sId="1">
    <nc r="G31">
      <v>32880</v>
    </nc>
  </rcc>
  <rcc rId="11963" sId="1">
    <nc r="J31">
      <v>5000</v>
    </nc>
  </rcc>
  <rcv guid="{CFE03FCF-A4D8-435A-8A9B-0544466F5A93}" action="delete"/>
  <rcv guid="{CFE03FCF-A4D8-435A-8A9B-0544466F5A93}" action="add"/>
</revisions>
</file>

<file path=xl/revisions/revisionLog23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4" sId="1">
    <oc r="B211" t="inlineStr">
      <is>
        <t>Kultūras nams Tērvete</t>
      </is>
    </oc>
    <nc r="B211" t="inlineStr">
      <is>
        <t>Tērvetes tautas nams</t>
      </is>
    </nc>
  </rcc>
  <rcc rId="11965" sId="1">
    <nc r="G211">
      <v>71651</v>
    </nc>
  </rcc>
  <rcc rId="11966" sId="1">
    <nc r="J211">
      <v>10361</v>
    </nc>
  </rcc>
</revisions>
</file>

<file path=xl/revisions/revisionLog23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7" sId="1">
    <oc r="B32" t="inlineStr">
      <is>
        <t>Klientu apkalpošanas centrs Tērvete</t>
      </is>
    </oc>
    <nc r="B32" t="inlineStr">
      <is>
        <t>Tērvetes KAC</t>
      </is>
    </nc>
  </rcc>
  <rcc rId="11968" sId="1">
    <nc r="F32">
      <v>1145</v>
    </nc>
  </rcc>
  <rcc rId="11969" sId="1">
    <nc r="G32">
      <v>1800</v>
    </nc>
  </rcc>
  <rcc rId="11970" sId="1">
    <nc r="E32">
      <v>4855</v>
    </nc>
  </rcc>
</revisions>
</file>

<file path=xl/revisions/revisionLog23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1" sId="1">
    <nc r="G219">
      <v>6147</v>
    </nc>
  </rcc>
</revisions>
</file>

<file path=xl/revisions/revisionLog23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2" sId="1">
    <nc r="G33">
      <v>20665</v>
    </nc>
  </rcc>
  <rcc rId="11973" sId="1">
    <nc r="J33">
      <v>19000</v>
    </nc>
  </rcc>
</revisions>
</file>

<file path=xl/revisions/revisionLog23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4" sId="1">
    <oc r="G56">
      <v>37573</v>
    </oc>
    <nc r="G56">
      <v>41483</v>
    </nc>
  </rcc>
</revisions>
</file>

<file path=xl/revisions/revisionLog23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5" sId="1">
    <oc r="B294" t="inlineStr">
      <is>
        <t>Bāriņtiesa Tērvete</t>
      </is>
    </oc>
    <nc r="B294"/>
  </rcc>
  <rcc rId="11976" sId="1">
    <oc r="B305" t="inlineStr">
      <is>
        <t>Soc.dienests Tērvete</t>
      </is>
    </oc>
    <nc r="B305"/>
  </rcc>
  <rcc rId="11977" sId="1">
    <oc r="G297">
      <v>107781</v>
    </oc>
    <nc r="G297">
      <v>122357</v>
    </nc>
  </rcc>
  <rcc rId="11978" sId="1">
    <oc r="J297">
      <v>12600</v>
    </oc>
    <nc r="J297">
      <v>14601</v>
    </nc>
  </rcc>
</revisions>
</file>

<file path=xl/revisions/revisionLog2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0" sId="1">
    <oc r="C92">
      <v>44727</v>
    </oc>
    <nc r="C92">
      <v>122187</v>
    </nc>
  </rcc>
</revisions>
</file>

<file path=xl/revisions/revisionLog23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9" sId="1">
    <nc r="G212">
      <v>4770</v>
    </nc>
  </rcc>
  <rcc rId="11980" sId="1">
    <oc r="K313">
      <v>980094</v>
    </oc>
    <nc r="K313">
      <v>1098914</v>
    </nc>
  </rcc>
</revisions>
</file>

<file path=xl/revisions/revisionLog23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1" sId="1">
    <oc r="B321" t="inlineStr">
      <is>
        <t>Projekts"Atver sirdi Zemgalē" AUCE</t>
      </is>
    </oc>
    <nc r="B321" t="inlineStr">
      <is>
        <t>Tērvetes Dienas centri un Bērnu pieskaitīšanas centri</t>
      </is>
    </nc>
  </rcc>
  <rcc rId="11982" sId="1">
    <nc r="G321">
      <v>9250</v>
    </nc>
  </rcc>
  <rcv guid="{CFE03FCF-A4D8-435A-8A9B-0544466F5A93}" action="delete"/>
  <rcv guid="{CFE03FCF-A4D8-435A-8A9B-0544466F5A93}" action="add"/>
</revisions>
</file>

<file path=xl/revisions/revisionLog23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3" sId="1">
    <nc r="E55">
      <v>12547</v>
    </nc>
  </rcc>
  <rcc rId="11984" sId="1">
    <nc r="F55">
      <v>3337</v>
    </nc>
  </rcc>
  <rcv guid="{CFE03FCF-A4D8-435A-8A9B-0544466F5A93}" action="delete"/>
  <rcv guid="{CFE03FCF-A4D8-435A-8A9B-0544466F5A93}" action="add"/>
</revisions>
</file>

<file path=xl/revisions/revisionLog23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5" sId="1">
    <oc r="E55">
      <v>12547</v>
    </oc>
    <nc r="E55"/>
  </rcc>
  <rcc rId="11986" sId="1">
    <oc r="F55">
      <v>3337</v>
    </oc>
    <nc r="F55"/>
  </rcc>
  <rcc rId="11987" sId="1">
    <nc r="G55">
      <v>17835</v>
    </nc>
  </rcc>
</revisions>
</file>

<file path=xl/revisions/revisionLog23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8" sId="1">
    <nc r="G113">
      <v>14700</v>
    </nc>
  </rcc>
</revisions>
</file>

<file path=xl/revisions/revisionLog23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9" sId="1">
    <oc r="B114" t="inlineStr">
      <is>
        <t>Attīstības plānošanas nodaļa Tērvete</t>
      </is>
    </oc>
    <nc r="B114"/>
  </rcc>
</revisions>
</file>

<file path=xl/revisions/revisionLog23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0" sId="1">
    <oc r="B38" t="inlineStr">
      <is>
        <t>KAC Auce</t>
      </is>
    </oc>
    <nc r="B38" t="inlineStr">
      <is>
        <t>Auce KAC</t>
      </is>
    </nc>
  </rcc>
</revisions>
</file>

<file path=xl/revisions/revisionLog23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991" sId="1" ref="A33:XFD33" action="insertRow">
    <undo index="8" exp="area" ref3D="1" dr="$A$283:$XFD$284" dn="Z_3A56BBDD_68CD_4AEA_B9E4_12391459D4C4_.wvu.Rows" sId="1"/>
    <undo index="6" exp="area" ref3D="1" dr="$A$263:$XFD$265" dn="Z_3A56BBDD_68CD_4AEA_B9E4_12391459D4C4_.wvu.Rows" sId="1"/>
    <undo index="4" exp="area" ref3D="1" dr="$A$146:$XFD$146" dn="Z_3A56BBDD_68CD_4AEA_B9E4_12391459D4C4_.wvu.Rows" sId="1"/>
    <undo index="2" exp="area" ref3D="1" dr="$A$143:$XFD$143" dn="Z_3A56BBDD_68CD_4AEA_B9E4_12391459D4C4_.wvu.Rows" sId="1"/>
    <undo index="1" exp="area" ref3D="1" dr="$A$116:$XFD$116" dn="Z_3A56BBDD_68CD_4AEA_B9E4_12391459D4C4_.wvu.Rows" sId="1"/>
  </rrc>
  <rcc rId="11992" sId="1">
    <nc r="C33">
      <f>SUM(D33,G33,H33:M33)</f>
    </nc>
  </rcc>
  <rcc rId="11993" sId="1">
    <nc r="D33">
      <f>SUM(E33:F33)</f>
    </nc>
  </rcc>
  <rcc rId="11994" sId="1">
    <nc r="A33" t="inlineStr">
      <is>
        <t>01.110</t>
      </is>
    </nc>
  </rcc>
  <rcc rId="11995" sId="1">
    <nc r="B33" t="inlineStr">
      <is>
        <t>Bukaišu KAC</t>
      </is>
    </nc>
  </rcc>
  <rcc rId="11996" sId="1">
    <nc r="G33">
      <v>15344</v>
    </nc>
  </rcc>
  <rcc rId="11997" sId="1">
    <nc r="J33">
      <v>8820</v>
    </nc>
  </rcc>
</revisions>
</file>

<file path=xl/revisions/revisionLog23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8" sId="1">
    <nc r="B104" t="inlineStr">
      <is>
        <t>Tērvetes labiekārtošana</t>
      </is>
    </nc>
  </rcc>
  <rcc rId="11999" sId="1">
    <nc r="G104">
      <v>61103</v>
    </nc>
  </rcc>
  <rcc rId="12000" sId="1">
    <oc r="B105" t="inlineStr">
      <is>
        <t>Mājokļu apsaimniekošana Tērvete</t>
      </is>
    </oc>
    <nc r="B105" t="inlineStr">
      <is>
        <t xml:space="preserve">Tērvetes mājokļu apsaimniekošana </t>
      </is>
    </nc>
  </rcc>
  <rcc rId="12001" sId="1">
    <nc r="G105">
      <v>13450</v>
    </nc>
  </rcc>
  <rcc rId="12002" sId="1">
    <nc r="G106">
      <v>16470</v>
    </nc>
  </rcc>
  <rcc rId="12003" sId="1">
    <nc r="G107">
      <v>25000</v>
    </nc>
  </rcc>
  <rcc rId="12004" sId="1">
    <nc r="G83">
      <v>34150</v>
    </nc>
  </rcc>
  <rcc rId="12005" sId="1">
    <nc r="G79">
      <v>2000</v>
    </nc>
  </rcc>
  <rcc rId="12006" sId="1">
    <nc r="G128">
      <v>33690</v>
    </nc>
  </rcc>
  <rcc rId="12007" sId="1">
    <nc r="G133">
      <v>24117</v>
    </nc>
  </rcc>
  <rcc rId="12008" sId="1">
    <nc r="G108">
      <v>4870</v>
    </nc>
  </rcc>
</revisions>
</file>

<file path=xl/revisions/revisionLog23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9" sId="1">
    <oc r="B64" t="inlineStr">
      <is>
        <t>Būvvalde Tērvete</t>
      </is>
    </oc>
    <nc r="B64"/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" sId="1">
    <oc r="F148">
      <v>1000</v>
    </oc>
    <nc r="F148">
      <v>4564</v>
    </nc>
  </rcc>
  <rcv guid="{3A56BBDD-68CD-4AEA-B9E4-12391459D4C4}" action="delete"/>
  <rdn rId="0" localSheetId="1" customView="1" name="Z_3A56BBDD_68CD_4AEA_B9E4_12391459D4C4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3A56BBDD-68CD-4AEA-B9E4-12391459D4C4}" action="add"/>
</revisions>
</file>

<file path=xl/revisions/revisionLog2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1" sId="1">
    <oc r="C73">
      <v>0</v>
    </oc>
    <nc r="C73">
      <v>60788</v>
    </nc>
  </rcc>
</revisions>
</file>

<file path=xl/revisions/revisionLog24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10" sId="1">
    <nc r="G63">
      <v>1000</v>
    </nc>
  </rcc>
</revisions>
</file>

<file path=xl/revisions/revisionLog24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11" sId="1">
    <oc r="K317">
      <v>350000</v>
    </oc>
    <nc r="K317">
      <v>415700</v>
    </nc>
  </rcc>
</revisions>
</file>

<file path=xl/revisions/revisionLog24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12" sId="1">
    <oc r="B75" t="inlineStr">
      <is>
        <t>Objektu privatizācija</t>
      </is>
    </oc>
    <nc r="B75" t="inlineStr">
      <is>
        <t>Objektu privatizācija Tērvete</t>
      </is>
    </nc>
  </rcc>
  <rcc rId="12013" sId="1">
    <nc r="G75">
      <v>5600</v>
    </nc>
  </rcc>
</revisions>
</file>

<file path=xl/revisions/revisionLog24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14" sId="1">
    <nc r="H221">
      <v>6000</v>
    </nc>
  </rcc>
  <rcc rId="12015" sId="1">
    <nc r="G262">
      <v>40660</v>
    </nc>
  </rcc>
  <rcc rId="12016" sId="1">
    <nc r="G109">
      <v>13860</v>
    </nc>
  </rcc>
  <rcc rId="12017" sId="1">
    <nc r="G110">
      <v>1370</v>
    </nc>
  </rcc>
  <rcc rId="12018" sId="1">
    <nc r="G111">
      <v>50000</v>
    </nc>
  </rcc>
</revisions>
</file>

<file path=xl/revisions/revisionLog24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19" sId="1">
    <nc r="G184">
      <v>2945</v>
    </nc>
  </rcc>
  <rcc rId="12020" sId="1">
    <nc r="J184">
      <v>1300</v>
    </nc>
  </rcc>
</revisions>
</file>

<file path=xl/revisions/revisionLog24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21" sId="1">
    <nc r="G185">
      <v>2630</v>
    </nc>
  </rcc>
  <rcc rId="12022" sId="1">
    <nc r="J185">
      <v>1300</v>
    </nc>
  </rcc>
  <rcc rId="12023" sId="1">
    <nc r="G186">
      <v>3670</v>
    </nc>
  </rcc>
  <rcc rId="12024" sId="1">
    <nc r="J186">
      <v>1900</v>
    </nc>
  </rcc>
  <rcc rId="12025" sId="1">
    <nc r="G187">
      <v>1954</v>
    </nc>
  </rcc>
  <rcc rId="12026" sId="1">
    <nc r="J187">
      <v>1300</v>
    </nc>
  </rcc>
</revisions>
</file>

<file path=xl/revisions/revisionLog24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027" sId="1" ref="A219:XFD219" action="insertRow">
    <undo index="8" exp="area" ref3D="1" dr="$A$284:$XFD$285" dn="Z_3A56BBDD_68CD_4AEA_B9E4_12391459D4C4_.wvu.Rows" sId="1"/>
    <undo index="6" exp="area" ref3D="1" dr="$A$264:$XFD$266" dn="Z_3A56BBDD_68CD_4AEA_B9E4_12391459D4C4_.wvu.Rows" sId="1"/>
  </rrc>
  <rcc rId="12028" sId="1">
    <nc r="B219" t="inlineStr">
      <is>
        <t>Tērvetes pašdarbības kolektīvi</t>
      </is>
    </nc>
  </rcc>
  <rcc rId="12029" sId="1">
    <nc r="C219">
      <f>SUM(D219,G219,H219:M219)</f>
    </nc>
  </rcc>
  <rcc rId="12030" sId="1">
    <nc r="D219">
      <f>SUM(E219:F219)</f>
    </nc>
  </rcc>
  <rcc rId="12031" sId="1">
    <nc r="G219">
      <v>14593</v>
    </nc>
  </rcc>
</revisions>
</file>

<file path=xl/revisions/revisionLog24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032" sId="1" ref="A256:XFD256" action="insertRow">
    <undo index="8" exp="area" ref3D="1" dr="$A$285:$XFD$286" dn="Z_3A56BBDD_68CD_4AEA_B9E4_12391459D4C4_.wvu.Rows" sId="1"/>
    <undo index="6" exp="area" ref3D="1" dr="$A$265:$XFD$267" dn="Z_3A56BBDD_68CD_4AEA_B9E4_12391459D4C4_.wvu.Rows" sId="1"/>
  </rrc>
  <rcc rId="12033" sId="1">
    <nc r="C256">
      <f>SUM(D256,G256,H256:M256)</f>
    </nc>
  </rcc>
  <rcc rId="12034" sId="1">
    <nc r="D256">
      <f>SUM(E256:F256)</f>
    </nc>
  </rcc>
  <rfmt sheetId="1" sqref="A256">
    <dxf>
      <numFmt numFmtId="30" formatCode="@"/>
    </dxf>
  </rfmt>
  <rcc rId="12035" sId="1" numFmtId="30">
    <nc r="A256" t="inlineStr">
      <is>
        <t>09.210</t>
      </is>
    </nc>
  </rcc>
  <rcc rId="12036" sId="1">
    <nc r="B256" t="inlineStr">
      <is>
        <t>Augstkalnes pamatskola</t>
      </is>
    </nc>
  </rcc>
  <rcc rId="12037" sId="1">
    <nc r="G256">
      <v>123996</v>
    </nc>
  </rcc>
  <rcc rId="12038" sId="1">
    <nc r="J256">
      <v>65800</v>
    </nc>
  </rcc>
  <rcv guid="{CFE03FCF-A4D8-435A-8A9B-0544466F5A93}" action="delete"/>
  <rcv guid="{CFE03FCF-A4D8-435A-8A9B-0544466F5A93}" action="add"/>
</revisions>
</file>

<file path=xl/revisions/revisionLog24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39" sId="1">
    <oc r="J256">
      <v>65800</v>
    </oc>
    <nc r="J256">
      <v>20800</v>
    </nc>
  </rcc>
</revisions>
</file>

<file path=xl/revisions/revisionLog24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40" sId="1">
    <oc r="B302" t="inlineStr">
      <is>
        <t>Auces sociālais dienests-ārštats (asistenti)</t>
      </is>
    </oc>
    <nc r="B302"/>
  </rcc>
  <rcc rId="12041" sId="1">
    <oc r="E313">
      <v>274882</v>
    </oc>
    <nc r="E313">
      <v>276040</v>
    </nc>
  </rcc>
  <rcc rId="12042" sId="1">
    <oc r="F313">
      <v>64845</v>
    </oc>
    <nc r="F313">
      <v>65095</v>
    </nc>
  </rcc>
  <rcc rId="12043" sId="1">
    <oc r="G313">
      <v>104081</v>
    </oc>
    <nc r="G313">
      <v>116673</v>
    </nc>
  </rcc>
  <rcv guid="{CFE03FCF-A4D8-435A-8A9B-0544466F5A93}" action="delete"/>
  <rcv guid="{CFE03FCF-A4D8-435A-8A9B-0544466F5A93}" action="add"/>
</revisions>
</file>

<file path=xl/revisions/revisionLog2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5" start="0" length="2147483647">
    <dxf>
      <font>
        <color rgb="FFFF0000"/>
      </font>
    </dxf>
  </rfmt>
  <rfmt sheetId="1" sqref="B91" start="0" length="2147483647">
    <dxf>
      <font>
        <color rgb="FFFF0000"/>
      </font>
    </dxf>
  </rfmt>
</revisions>
</file>

<file path=xl/revisions/revisionLog24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044" sId="1" ref="A163:XFD163" action="insertRow">
    <undo index="8" exp="area" ref3D="1" dr="$A$286:$XFD$287" dn="Z_3A56BBDD_68CD_4AEA_B9E4_12391459D4C4_.wvu.Rows" sId="1"/>
    <undo index="6" exp="area" ref3D="1" dr="$A$266:$XFD$268" dn="Z_3A56BBDD_68CD_4AEA_B9E4_12391459D4C4_.wvu.Rows" sId="1"/>
  </rrc>
  <rcc rId="12045" sId="1">
    <nc r="B163" t="inlineStr">
      <is>
        <t>Sporta pārvalde</t>
      </is>
    </nc>
  </rcc>
  <rcc rId="12046" sId="1">
    <nc r="D163">
      <f>E163+F163</f>
    </nc>
  </rcc>
  <rcc rId="12047" sId="1">
    <nc r="C163">
      <f>D163+G163+H163+I163+J163+K163+L163+M163</f>
    </nc>
  </rcc>
  <rfmt sheetId="1" sqref="B163" start="0" length="2147483647">
    <dxf>
      <font>
        <b val="0"/>
      </font>
    </dxf>
  </rfmt>
</revisions>
</file>

<file path=xl/revisions/revisionLog24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48" sId="1">
    <oc r="B112" t="inlineStr">
      <is>
        <t>Labiekārtošana Tērvete</t>
      </is>
    </oc>
    <nc r="B112"/>
  </rcc>
  <rcc rId="12049" sId="1">
    <oc r="B34" t="inlineStr">
      <is>
        <t>Augstkalnes pagasta pārvalde</t>
      </is>
    </oc>
    <nc r="B34" t="inlineStr">
      <is>
        <t>Augstkalnes/Bukaišu pagasta pārvalde</t>
      </is>
    </nc>
  </rcc>
  <rrc rId="12050" sId="1" ref="A35:XFD35" action="deleteRow">
    <undo index="8" exp="area" ref3D="1" dr="$A$287:$XFD$288" dn="Z_3A56BBDD_68CD_4AEA_B9E4_12391459D4C4_.wvu.Rows" sId="1"/>
    <undo index="6" exp="area" ref3D="1" dr="$A$267:$XFD$269" dn="Z_3A56BBDD_68CD_4AEA_B9E4_12391459D4C4_.wvu.Rows" sId="1"/>
    <undo index="4" exp="area" ref3D="1" dr="$A$147:$XFD$147" dn="Z_3A56BBDD_68CD_4AEA_B9E4_12391459D4C4_.wvu.Rows" sId="1"/>
    <undo index="2" exp="area" ref3D="1" dr="$A$144:$XFD$144" dn="Z_3A56BBDD_68CD_4AEA_B9E4_12391459D4C4_.wvu.Rows" sId="1"/>
    <undo index="1" exp="area" ref3D="1" dr="$A$117:$XFD$117" dn="Z_3A56BBDD_68CD_4AEA_B9E4_12391459D4C4_.wvu.Rows" sId="1"/>
    <rfmt sheetId="1" xfDxf="1" sqref="A35:XFD35" start="0" length="0">
      <dxf>
        <font>
          <name val="Times New Roman"/>
          <scheme val="none"/>
        </font>
      </dxf>
    </rfmt>
    <rcc rId="0" sId="1" dxf="1">
      <nc r="A35" t="inlineStr">
        <is>
          <t>01.110</t>
        </is>
      </nc>
      <ndxf>
        <numFmt numFmtId="30" formatCode="@"/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5" t="inlineStr">
        <is>
          <t>Bukaišu pagasta pārvalde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>
        <f>SUM(D35,G35,H35:M35)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5">
        <f>SUM(E35:F35)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5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5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5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35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1" sId="1" ref="A36:XFD36" action="deleteRow">
    <undo index="8" exp="area" ref3D="1" dr="$A$286:$XFD$287" dn="Z_3A56BBDD_68CD_4AEA_B9E4_12391459D4C4_.wvu.Rows" sId="1"/>
    <undo index="6" exp="area" ref3D="1" dr="$A$266:$XFD$268" dn="Z_3A56BBDD_68CD_4AEA_B9E4_12391459D4C4_.wvu.Rows" sId="1"/>
    <undo index="4" exp="area" ref3D="1" dr="$A$146:$XFD$146" dn="Z_3A56BBDD_68CD_4AEA_B9E4_12391459D4C4_.wvu.Rows" sId="1"/>
    <undo index="2" exp="area" ref3D="1" dr="$A$143:$XFD$143" dn="Z_3A56BBDD_68CD_4AEA_B9E4_12391459D4C4_.wvu.Rows" sId="1"/>
    <undo index="1" exp="area" ref3D="1" dr="$A$116:$XFD$116" dn="Z_3A56BBDD_68CD_4AEA_B9E4_12391459D4C4_.wvu.Rows" sId="1"/>
    <rfmt sheetId="1" xfDxf="1" sqref="A36:XFD36" start="0" length="0">
      <dxf>
        <font>
          <name val="Times New Roman"/>
          <scheme val="none"/>
        </font>
      </dxf>
    </rfmt>
    <rcc rId="0" sId="1" dxf="1">
      <nc r="A36" t="inlineStr">
        <is>
          <t>01.110</t>
        </is>
      </nc>
      <ndxf>
        <numFmt numFmtId="30" formatCode="@"/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6" t="inlineStr">
        <is>
          <t>Tērvetes pagasta pārvalde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>
        <f>SUM(D36,G36,H36:M36)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6">
        <f>SUM(E36:F36)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6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6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6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3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2" sId="1" ref="A38:XFD38" action="deleteRow">
    <undo index="8" exp="area" ref3D="1" dr="$A$285:$XFD$286" dn="Z_3A56BBDD_68CD_4AEA_B9E4_12391459D4C4_.wvu.Rows" sId="1"/>
    <undo index="6" exp="area" ref3D="1" dr="$A$265:$XFD$267" dn="Z_3A56BBDD_68CD_4AEA_B9E4_12391459D4C4_.wvu.Rows" sId="1"/>
    <undo index="4" exp="area" ref3D="1" dr="$A$145:$XFD$145" dn="Z_3A56BBDD_68CD_4AEA_B9E4_12391459D4C4_.wvu.Rows" sId="1"/>
    <undo index="2" exp="area" ref3D="1" dr="$A$142:$XFD$142" dn="Z_3A56BBDD_68CD_4AEA_B9E4_12391459D4C4_.wvu.Rows" sId="1"/>
    <undo index="1" exp="area" ref3D="1" dr="$A$115:$XFD$115" dn="Z_3A56BBDD_68CD_4AEA_B9E4_12391459D4C4_.wvu.Rows" sId="1"/>
    <rfmt sheetId="1" xfDxf="1" sqref="A38:XFD38" start="0" length="0">
      <dxf>
        <font>
          <name val="Times New Roman"/>
          <scheme val="none"/>
        </font>
      </dxf>
    </rfmt>
    <rcc rId="0" sId="1" dxf="1">
      <nc r="A38" t="inlineStr">
        <is>
          <t>01.110</t>
        </is>
      </nc>
      <ndxf>
        <numFmt numFmtId="30" formatCode="@"/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8" t="inlineStr">
        <is>
          <t>Pašvaldības administrācija-projekts Auces iedzīvotāju iesaistīšanas veselības veicināšna un nostiprināšanas pasākumos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f>SUM(D38,G38,H38:M38)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8">
        <f>SUM(E38:F38)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8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8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8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3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3" sId="1" ref="A42:XFD42" action="deleteRow">
    <undo index="8" exp="area" ref3D="1" dr="$A$284:$XFD$285" dn="Z_3A56BBDD_68CD_4AEA_B9E4_12391459D4C4_.wvu.Rows" sId="1"/>
    <undo index="6" exp="area" ref3D="1" dr="$A$264:$XFD$266" dn="Z_3A56BBDD_68CD_4AEA_B9E4_12391459D4C4_.wvu.Rows" sId="1"/>
    <undo index="4" exp="area" ref3D="1" dr="$A$144:$XFD$144" dn="Z_3A56BBDD_68CD_4AEA_B9E4_12391459D4C4_.wvu.Rows" sId="1"/>
    <undo index="2" exp="area" ref3D="1" dr="$A$141:$XFD$141" dn="Z_3A56BBDD_68CD_4AEA_B9E4_12391459D4C4_.wvu.Rows" sId="1"/>
    <undo index="1" exp="area" ref3D="1" dr="$A$114:$XFD$114" dn="Z_3A56BBDD_68CD_4AEA_B9E4_12391459D4C4_.wvu.Rows" sId="1"/>
    <rfmt sheetId="1" xfDxf="1" sqref="A42:XFD42" start="0" length="0">
      <dxf>
        <font>
          <name val="Times New Roman"/>
          <scheme val="none"/>
        </font>
      </dxf>
    </rfmt>
    <rcc rId="0" sId="1" dxf="1">
      <nc r="A42" t="inlineStr">
        <is>
          <t>01.110</t>
        </is>
      </nc>
      <ndxf>
        <numFmt numFmtId="30" formatCode="@"/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2" t="inlineStr">
        <is>
          <t>Savstarpējie norēķini-izglītība Auce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>
        <f>SUM(D42,G42,H42:M42)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2">
        <f>SUM(E42:F42)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2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2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54" sId="1" ref="A42:XFD42" action="deleteRow">
    <undo index="0" exp="area" dr="M16:M42" r="M15" sId="1"/>
    <undo index="0" exp="area" dr="L16:L42" r="L15" sId="1"/>
    <undo index="0" exp="area" dr="K16:K42" r="K15" sId="1"/>
    <undo index="0" exp="area" dr="J16:J42" r="J15" sId="1"/>
    <undo index="0" exp="area" dr="I16:I42" r="I15" sId="1"/>
    <undo index="0" exp="area" dr="H16:H42" r="H15" sId="1"/>
    <undo index="0" exp="area" dr="G16:G42" r="G15" sId="1"/>
    <undo index="0" exp="area" dr="F16:F42" r="F15" sId="1"/>
    <undo index="0" exp="area" dr="E16:E42" r="E15" sId="1"/>
    <undo index="0" exp="area" dr="D16:D42" r="D15" sId="1"/>
    <undo index="0" exp="area" dr="C16:C42" r="C15" sId="1"/>
    <undo index="8" exp="area" ref3D="1" dr="$A$283:$XFD$284" dn="Z_3A56BBDD_68CD_4AEA_B9E4_12391459D4C4_.wvu.Rows" sId="1"/>
    <undo index="6" exp="area" ref3D="1" dr="$A$263:$XFD$265" dn="Z_3A56BBDD_68CD_4AEA_B9E4_12391459D4C4_.wvu.Rows" sId="1"/>
    <undo index="4" exp="area" ref3D="1" dr="$A$143:$XFD$143" dn="Z_3A56BBDD_68CD_4AEA_B9E4_12391459D4C4_.wvu.Rows" sId="1"/>
    <undo index="2" exp="area" ref3D="1" dr="$A$140:$XFD$140" dn="Z_3A56BBDD_68CD_4AEA_B9E4_12391459D4C4_.wvu.Rows" sId="1"/>
    <undo index="1" exp="area" ref3D="1" dr="$A$113:$XFD$113" dn="Z_3A56BBDD_68CD_4AEA_B9E4_12391459D4C4_.wvu.Rows" sId="1"/>
    <rfmt sheetId="1" xfDxf="1" sqref="A42:XFD42" start="0" length="0">
      <dxf>
        <font>
          <name val="Times New Roman"/>
          <scheme val="none"/>
        </font>
      </dxf>
    </rfmt>
    <rcc rId="0" sId="1" dxf="1">
      <nc r="A42" t="inlineStr">
        <is>
          <t>01.110</t>
        </is>
      </nc>
      <ndxf>
        <numFmt numFmtId="30" formatCode="@"/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2" t="inlineStr">
        <is>
          <t>Finanšu darbība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>
        <f>SUM(D42,G42,H42:M42)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2">
        <f>SUM(E42:F42)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42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42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42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4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4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55" sId="1">
    <oc r="B33" t="inlineStr">
      <is>
        <t>Bukaišu KAC</t>
      </is>
    </oc>
    <nc r="B33" t="inlineStr">
      <is>
        <t>Bukaišu KAP</t>
      </is>
    </nc>
  </rcc>
  <rcv guid="{CFE03FCF-A4D8-435A-8A9B-0544466F5A93}" action="delete"/>
  <rcv guid="{CFE03FCF-A4D8-435A-8A9B-0544466F5A93}" action="add"/>
</revisions>
</file>

<file path=xl/revisions/revisionLog24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56" sId="1">
    <oc r="B34" t="inlineStr">
      <is>
        <t>Augstkalnes/Bukaišu pagasta pārvalde</t>
      </is>
    </oc>
    <nc r="B34" t="inlineStr">
      <is>
        <t>Augstkalnes  pagasta pārvalde</t>
      </is>
    </nc>
  </rcc>
</revisions>
</file>

<file path=xl/revisions/revisionLog24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57" sId="1">
    <nc r="G29">
      <v>60250</v>
    </nc>
  </rcc>
</revisions>
</file>

<file path=xl/revisions/revisionLog24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058" sId="1" ref="A30:XFD30" action="deleteRow">
    <undo index="8" exp="area" ref3D="1" dr="$A$282:$XFD$283" dn="Z_3A56BBDD_68CD_4AEA_B9E4_12391459D4C4_.wvu.Rows" sId="1"/>
    <undo index="6" exp="area" ref3D="1" dr="$A$262:$XFD$264" dn="Z_3A56BBDD_68CD_4AEA_B9E4_12391459D4C4_.wvu.Rows" sId="1"/>
    <undo index="4" exp="area" ref3D="1" dr="$A$142:$XFD$142" dn="Z_3A56BBDD_68CD_4AEA_B9E4_12391459D4C4_.wvu.Rows" sId="1"/>
    <undo index="2" exp="area" ref3D="1" dr="$A$139:$XFD$139" dn="Z_3A56BBDD_68CD_4AEA_B9E4_12391459D4C4_.wvu.Rows" sId="1"/>
    <undo index="1" exp="area" ref3D="1" dr="$A$112:$XFD$112" dn="Z_3A56BBDD_68CD_4AEA_B9E4_12391459D4C4_.wvu.Rows" sId="1"/>
    <rfmt sheetId="1" xfDxf="1" sqref="A30:XFD30" start="0" length="0">
      <dxf>
        <font>
          <name val="Times New Roman"/>
          <scheme val="none"/>
        </font>
      </dxf>
    </rfmt>
    <rcc rId="0" sId="1" dxf="1">
      <nc r="A30" t="inlineStr">
        <is>
          <t>01.111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0" t="inlineStr">
        <is>
          <t>Vēlēšanu komisija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f>SUM(D30,G30,H30:M30)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0">
        <f>SUM(E30:F30)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0" start="0" length="0">
      <dxf>
        <fill>
          <patternFill patternType="solid">
            <bgColor theme="0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0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3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4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59" sId="1">
    <oc r="B42" t="inlineStr">
      <is>
        <t>Izdevumi neparedzētiem gadījumiem Tērvete</t>
      </is>
    </oc>
    <nc r="B42"/>
  </rcc>
  <rcc rId="12060" sId="1">
    <oc r="A42" t="inlineStr">
      <is>
        <t>01.890</t>
      </is>
    </oc>
    <nc r="A42"/>
  </rcc>
  <rcv guid="{CFE03FCF-A4D8-435A-8A9B-0544466F5A93}" action="delete"/>
  <rcv guid="{CFE03FCF-A4D8-435A-8A9B-0544466F5A93}" action="add"/>
</revisions>
</file>

<file path=xl/revisions/revisionLog24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61" sId="1">
    <oc r="A52" t="inlineStr">
      <is>
        <t>03.312</t>
      </is>
    </oc>
    <nc r="A52"/>
  </rcc>
  <rcc rId="12062" sId="1">
    <oc r="A46" t="inlineStr">
      <is>
        <t>03.110</t>
      </is>
    </oc>
    <nc r="A46"/>
  </rcc>
  <rcc rId="12063" sId="1">
    <oc r="B46" t="inlineStr">
      <is>
        <t>Apsardze</t>
      </is>
    </oc>
    <nc r="B46"/>
  </rcc>
  <rfmt sheetId="1" sqref="C45:M45" start="0" length="2147483647">
    <dxf>
      <font>
        <b/>
      </font>
    </dxf>
  </rfmt>
</revisions>
</file>

<file path=xl/revisions/revisionLog24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64" sId="1">
    <oc r="B56" t="inlineStr">
      <is>
        <t>Bezdarbnieki sabiedriskos darbos Tērvete</t>
      </is>
    </oc>
    <nc r="B56"/>
  </rcc>
  <rcc rId="12065" sId="1">
    <oc r="A56" t="inlineStr">
      <is>
        <t>04.122</t>
      </is>
    </oc>
    <nc r="A56"/>
  </rcc>
  <rcv guid="{CFE03FCF-A4D8-435A-8A9B-0544466F5A93}" action="delete"/>
  <rcv guid="{CFE03FCF-A4D8-435A-8A9B-0544466F5A93}" action="add"/>
</revisions>
</file>

<file path=xl/revisions/revisionLog2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Sheet1!$2:$2,Sheet1!$44:$45,Sheet1!$71:$72,Sheet1!$145:$145,Sheet1!$151:$151</formula>
    <oldFormula>Sheet1!$2:$2,Sheet1!$44:$45,Sheet1!$71:$72,Sheet1!$145:$145,Sheet1!$151:$151</oldFormula>
  </rdn>
  <rcv guid="{CFE03FCF-A4D8-435A-8A9B-0544466F5A93}" action="add"/>
</revisions>
</file>

<file path=xl/revisions/revisionLog24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066" sId="1" ref="A58:XFD58" action="deleteRow">
    <undo index="8" exp="area" ref3D="1" dr="$A$281:$XFD$282" dn="Z_3A56BBDD_68CD_4AEA_B9E4_12391459D4C4_.wvu.Rows" sId="1"/>
    <undo index="6" exp="area" ref3D="1" dr="$A$261:$XFD$263" dn="Z_3A56BBDD_68CD_4AEA_B9E4_12391459D4C4_.wvu.Rows" sId="1"/>
    <undo index="4" exp="area" ref3D="1" dr="$A$141:$XFD$141" dn="Z_3A56BBDD_68CD_4AEA_B9E4_12391459D4C4_.wvu.Rows" sId="1"/>
    <undo index="2" exp="area" ref3D="1" dr="$A$138:$XFD$138" dn="Z_3A56BBDD_68CD_4AEA_B9E4_12391459D4C4_.wvu.Rows" sId="1"/>
    <undo index="1" exp="area" ref3D="1" dr="$A$111:$XFD$111" dn="Z_3A56BBDD_68CD_4AEA_B9E4_12391459D4C4_.wvu.Rows" sId="1"/>
    <rfmt sheetId="1" xfDxf="1" sqref="A58:XFD58" start="0" length="0">
      <dxf>
        <font>
          <name val="Times New Roman"/>
          <scheme val="none"/>
        </font>
      </dxf>
    </rfmt>
    <rcc rId="0" sId="1" dxf="1">
      <nc r="A58" t="inlineStr">
        <is>
          <t>04.430</t>
        </is>
      </nc>
      <ndxf>
        <font>
          <b/>
          <name val="Times New Roman"/>
          <scheme val="none"/>
        </font>
        <numFmt numFmtId="30" formatCode="@"/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58" start="0" length="0">
      <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8">
        <f>SUM(D58,G58,H58:M58)</f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8">
        <f>SUM(E58:F58)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5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8" start="0" length="0">
      <dxf>
        <font>
          <b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5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4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067" sId="1" ref="A56:XFD56" action="deleteRow">
    <undo index="8" exp="area" ref3D="1" dr="$A$280:$XFD$281" dn="Z_3A56BBDD_68CD_4AEA_B9E4_12391459D4C4_.wvu.Rows" sId="1"/>
    <undo index="6" exp="area" ref3D="1" dr="$A$260:$XFD$262" dn="Z_3A56BBDD_68CD_4AEA_B9E4_12391459D4C4_.wvu.Rows" sId="1"/>
    <undo index="4" exp="area" ref3D="1" dr="$A$140:$XFD$140" dn="Z_3A56BBDD_68CD_4AEA_B9E4_12391459D4C4_.wvu.Rows" sId="1"/>
    <undo index="2" exp="area" ref3D="1" dr="$A$137:$XFD$137" dn="Z_3A56BBDD_68CD_4AEA_B9E4_12391459D4C4_.wvu.Rows" sId="1"/>
    <undo index="1" exp="area" ref3D="1" dr="$A$110:$XFD$110" dn="Z_3A56BBDD_68CD_4AEA_B9E4_12391459D4C4_.wvu.Rows" sId="1"/>
    <rfmt sheetId="1" xfDxf="1" sqref="A56:XFD56" start="0" length="0">
      <dxf>
        <font>
          <name val="Times New Roman"/>
          <scheme val="none"/>
        </font>
        <numFmt numFmtId="30" formatCode="@"/>
      </dxf>
    </rfmt>
    <rfmt sheetId="1" sqref="A56" start="0" length="0">
      <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56" start="0" length="0">
      <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6">
        <f>SUM(D56,G56,H56:M56)</f>
      </nc>
      <ndxf>
        <font>
          <b/>
          <name val="Times New Roman"/>
          <scheme val="none"/>
        </font>
        <numFmt numFmtId="0" formatCode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56">
        <f>SUM(E56:F56)</f>
      </nc>
      <ndxf>
        <numFmt numFmtId="0" formatCode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56" start="0" length="0">
      <dxf>
        <numFmt numFmtId="0" formatCode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56" start="0" length="0">
      <dxf>
        <numFmt numFmtId="0" formatCode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56" start="0" length="0">
      <dxf>
        <numFmt numFmtId="0" formatCode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56" start="0" length="0">
      <dxf>
        <numFmt numFmtId="0" formatCode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56" start="0" length="0">
      <dxf>
        <numFmt numFmtId="0" formatCode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56" start="0" length="0">
      <dxf>
        <numFmt numFmtId="0" formatCode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56" start="0" length="0">
      <dxf>
        <numFmt numFmtId="0" formatCode="General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56" start="0" length="0">
      <dxf>
        <numFmt numFmtId="1" formatCode="0"/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56" start="0" length="0">
      <dxf>
        <font>
          <b/>
          <name val="Times New Roman"/>
          <scheme val="none"/>
        </font>
        <numFmt numFmtId="2" formatCode="0.0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4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068" sId="1" ref="A61:XFD61" action="deleteRow">
    <undo index="8" exp="area" ref3D="1" dr="$A$279:$XFD$280" dn="Z_3A56BBDD_68CD_4AEA_B9E4_12391459D4C4_.wvu.Rows" sId="1"/>
    <undo index="6" exp="area" ref3D="1" dr="$A$259:$XFD$261" dn="Z_3A56BBDD_68CD_4AEA_B9E4_12391459D4C4_.wvu.Rows" sId="1"/>
    <undo index="4" exp="area" ref3D="1" dr="$A$139:$XFD$139" dn="Z_3A56BBDD_68CD_4AEA_B9E4_12391459D4C4_.wvu.Rows" sId="1"/>
    <undo index="2" exp="area" ref3D="1" dr="$A$136:$XFD$136" dn="Z_3A56BBDD_68CD_4AEA_B9E4_12391459D4C4_.wvu.Rows" sId="1"/>
    <undo index="1" exp="area" ref3D="1" dr="$A$109:$XFD$109" dn="Z_3A56BBDD_68CD_4AEA_B9E4_12391459D4C4_.wvu.Rows" sId="1"/>
    <rfmt sheetId="1" xfDxf="1" sqref="A61:XFD61" start="0" length="0">
      <dxf>
        <font>
          <name val="Times New Roman"/>
          <scheme val="none"/>
        </font>
      </dxf>
    </rfmt>
    <rcc rId="0" sId="1" dxf="1">
      <nc r="A61" t="inlineStr">
        <is>
          <t>04.510.</t>
        </is>
      </nc>
      <n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61" t="inlineStr">
        <is>
          <t>Ceļu ikdienas uzturēšana Tērvete</t>
        </is>
      </nc>
      <n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>
        <f>SUM(D61,G61,H61:M61)</f>
      </nc>
      <n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61">
        <f>SUM(E61:F61)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1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1" start="0" length="0">
      <dxf>
        <font>
          <b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1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4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69" sId="1">
    <oc r="G91">
      <v>336498</v>
    </oc>
    <nc r="G91">
      <v>299297</v>
    </nc>
  </rcc>
  <rcv guid="{CFE03FCF-A4D8-435A-8A9B-0544466F5A93}" action="delete"/>
  <rcv guid="{CFE03FCF-A4D8-435A-8A9B-0544466F5A93}" action="add"/>
</revisions>
</file>

<file path=xl/revisions/revisionLog24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70" sId="1">
    <oc r="G16">
      <v>644137</v>
    </oc>
    <nc r="G16">
      <v>659137</v>
    </nc>
  </rcc>
  <rcv guid="{3A56BBDD-68CD-4AEA-B9E4-12391459D4C4}" action="delete"/>
  <rdn rId="0" localSheetId="1" customView="1" name="Z_3A56BBDD_68CD_4AEA_B9E4_12391459D4C4_.wvu.Rows" hidden="1" oldHidden="1">
    <formula>Sheet1!$108:$108,Sheet1!$135:$135,Sheet1!$138:$138,Sheet1!$258:$260,Sheet1!$278:$279</formula>
    <oldFormula>Sheet1!$108:$108,Sheet1!$135:$135,Sheet1!$138:$138,Sheet1!$258:$260,Sheet1!$278:$279</oldFormula>
  </rdn>
  <rcv guid="{3A56BBDD-68CD-4AEA-B9E4-12391459D4C4}" action="add"/>
</revisions>
</file>

<file path=xl/revisions/revisionLog24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72" sId="1">
    <nc r="H16">
      <v>10000</v>
    </nc>
  </rcc>
  <rcc rId="12073" sId="1">
    <nc r="K16">
      <v>6000</v>
    </nc>
  </rcc>
  <rcv guid="{3A56BBDD-68CD-4AEA-B9E4-12391459D4C4}" action="delete"/>
  <rdn rId="0" localSheetId="1" customView="1" name="Z_3A56BBDD_68CD_4AEA_B9E4_12391459D4C4_.wvu.Rows" hidden="1" oldHidden="1">
    <formula>Sheet1!$108:$108,Sheet1!$135:$135,Sheet1!$138:$138,Sheet1!$258:$260,Sheet1!$278:$279</formula>
    <oldFormula>Sheet1!$108:$108,Sheet1!$135:$135,Sheet1!$138:$138,Sheet1!$258:$260,Sheet1!$278:$279</oldFormula>
  </rdn>
  <rcv guid="{3A56BBDD-68CD-4AEA-B9E4-12391459D4C4}" action="add"/>
</revisions>
</file>

<file path=xl/revisions/revisionLog24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75" sId="1">
    <nc r="G54">
      <v>81670</v>
    </nc>
  </rcc>
  <rcc rId="12076" sId="1">
    <nc r="J54">
      <v>15000</v>
    </nc>
  </rcc>
</revisions>
</file>

<file path=xl/revisions/revisionLog24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77" sId="1">
    <nc r="E284">
      <v>14552</v>
    </nc>
  </rcc>
  <rcc rId="12078" sId="1">
    <nc r="F284">
      <v>3433</v>
    </nc>
  </rcc>
  <rcc rId="12079" sId="1">
    <nc r="G284">
      <v>5648</v>
    </nc>
  </rcc>
  <rcv guid="{3A56BBDD-68CD-4AEA-B9E4-12391459D4C4}" action="delete"/>
  <rdn rId="0" localSheetId="1" customView="1" name="Z_3A56BBDD_68CD_4AEA_B9E4_12391459D4C4_.wvu.Rows" hidden="1" oldHidden="1">
    <formula>Sheet1!$108:$108,Sheet1!$135:$135,Sheet1!$138:$138,Sheet1!$258:$260,Sheet1!$278:$279</formula>
    <oldFormula>Sheet1!$108:$108,Sheet1!$135:$135,Sheet1!$138:$138,Sheet1!$258:$260,Sheet1!$278:$279</oldFormula>
  </rdn>
  <rcv guid="{3A56BBDD-68CD-4AEA-B9E4-12391459D4C4}" action="add"/>
</revisions>
</file>

<file path=xl/revisions/revisionLog24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81" sId="1">
    <nc r="G55">
      <v>5000</v>
    </nc>
  </rcc>
  <rcc rId="12082" sId="1">
    <nc r="K55">
      <v>138000</v>
    </nc>
  </rcc>
  <rcv guid="{CFE03FCF-A4D8-435A-8A9B-0544466F5A93}" action="delete"/>
  <rcv guid="{CFE03FCF-A4D8-435A-8A9B-0544466F5A93}" action="add"/>
</revisions>
</file>

<file path=xl/revisions/revisionLog2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3" sId="1">
    <nc r="C179">
      <v>36417</v>
    </nc>
  </rcc>
  <rcc rId="1604" sId="1">
    <oc r="C184">
      <v>36417</v>
    </oc>
    <nc r="C184"/>
  </rcc>
  <rcv guid="{CFE03FCF-A4D8-435A-8A9B-0544466F5A93}" action="delete"/>
  <rdn rId="0" localSheetId="1" customView="1" name="Z_CFE03FCF_A4D8_435A_8A9B_0544466F5A93_.wvu.Rows" hidden="1" oldHidden="1">
    <formula>Sheet1!$2:$2,Sheet1!$44:$45,Sheet1!$71:$72,Sheet1!$145:$145,Sheet1!$151:$151</formula>
    <oldFormula>Sheet1!$2:$2,Sheet1!$44:$45,Sheet1!$71:$72,Sheet1!$145:$145,Sheet1!$151:$151</oldFormula>
  </rdn>
  <rcv guid="{CFE03FCF-A4D8-435A-8A9B-0544466F5A93}" action="add"/>
</revisions>
</file>

<file path=xl/revisions/revisionLog24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83" sId="1">
    <nc r="B277" t="inlineStr">
      <is>
        <t>Pašvaldības pedagogi</t>
      </is>
    </nc>
  </rcc>
  <rfmt sheetId="1" sqref="A277:XFD277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4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84" sId="1">
    <nc r="E277">
      <v>2153287</v>
    </nc>
  </rcc>
  <rcc rId="12085" sId="1">
    <nc r="F277">
      <v>507960</v>
    </nc>
  </rcc>
</revisions>
</file>

<file path=xl/revisions/revisionLog24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86" sId="1">
    <oc r="B322" t="inlineStr">
      <is>
        <t>Kredītu pamatsummas nomaksa Dobele</t>
      </is>
    </oc>
    <nc r="B322" t="inlineStr">
      <is>
        <t xml:space="preserve">Kredītu pamatsummas nomaksa </t>
      </is>
    </nc>
  </rcc>
  <rcc rId="12087" sId="1">
    <oc r="B323" t="inlineStr">
      <is>
        <t>Kredītu pamatsummas nomaksa Auce</t>
      </is>
    </oc>
    <nc r="B323"/>
  </rcc>
  <rcc rId="12088" sId="1">
    <oc r="B324" t="inlineStr">
      <is>
        <t>Kredītu pamatsummas nomaksa Tērvete</t>
      </is>
    </oc>
    <nc r="B324"/>
  </rcc>
  <rcc rId="12089" sId="1">
    <nc r="C322">
      <v>-2189982</v>
    </nc>
  </rcc>
  <rcv guid="{CFE03FCF-A4D8-435A-8A9B-0544466F5A93}" action="delete"/>
  <rcv guid="{CFE03FCF-A4D8-435A-8A9B-0544466F5A93}" action="add"/>
</revisions>
</file>

<file path=xl/revisions/revisionLog24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090" sId="1" ref="A300:XFD300" action="deleteRow">
    <rfmt sheetId="1" xfDxf="1" sqref="A300:XFD300" start="0" length="0">
      <dxf>
        <font>
          <color rgb="FFFF0000"/>
          <name val="Times New Roman"/>
          <scheme val="none"/>
        </font>
      </dxf>
    </rfmt>
    <rcc rId="0" sId="1" dxf="1">
      <nc r="A300" t="inlineStr">
        <is>
          <t>10.910</t>
        </is>
      </nc>
      <n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300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00">
        <f>SUM(D300,G300,H300:M300)</f>
      </nc>
      <n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00">
        <f>SUM(E300:F300)</f>
      </nc>
      <n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0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00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0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00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00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00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00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00" start="0" length="0">
      <dxf>
        <font>
          <color rgb="FFFF0000"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300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300" start="0" length="0">
      <dxf>
        <font>
          <color rgb="FFFF0000"/>
          <name val="Times New Roman"/>
          <scheme val="none"/>
        </font>
      </dxf>
    </rfmt>
    <rfmt sheetId="1" sqref="O300" start="0" length="0">
      <dxf>
        <font>
          <color rgb="FFFF0000"/>
          <name val="Times New Roman"/>
          <scheme val="none"/>
        </font>
      </dxf>
    </rfmt>
    <rfmt sheetId="1" sqref="P300" start="0" length="0">
      <dxf>
        <font>
          <color rgb="FFFF0000"/>
          <name val="Times New Roman"/>
          <scheme val="none"/>
        </font>
      </dxf>
    </rfmt>
    <rfmt sheetId="1" sqref="Q300" start="0" length="0">
      <dxf>
        <font>
          <color rgb="FFFF0000"/>
          <name val="Times New Roman"/>
          <scheme val="none"/>
        </font>
      </dxf>
    </rfmt>
    <rfmt sheetId="1" sqref="R300" start="0" length="0">
      <dxf>
        <font>
          <color rgb="FFFF0000"/>
          <name val="Times New Roman"/>
          <scheme val="none"/>
        </font>
      </dxf>
    </rfmt>
  </rrc>
  <rrc rId="12091" sId="1" ref="A294:XFD294" action="deleteRow">
    <rfmt sheetId="1" xfDxf="1" sqref="A294:XFD294" start="0" length="0">
      <dxf>
        <font>
          <name val="Times New Roman"/>
          <scheme val="none"/>
        </font>
      </dxf>
    </rfmt>
    <rcc rId="0" sId="1" dxf="1">
      <nc r="A294" t="inlineStr">
        <is>
          <t>10.910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94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94">
        <f>SUM(D294,G294,H294:M294)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94">
        <f>SUM(E294:F294)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9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9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9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9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9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9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9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94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9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2" sId="1" ref="A289:XFD289" action="deleteRow">
    <rfmt sheetId="1" xfDxf="1" sqref="A289:XFD289" start="0" length="0">
      <dxf>
        <font>
          <name val="Times New Roman"/>
          <scheme val="none"/>
        </font>
      </dxf>
    </rfmt>
    <rcc rId="0" sId="1" dxf="1">
      <nc r="A289" t="inlineStr">
        <is>
          <t>10.400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89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89">
        <f>SUM(D289,G289,H289:M289)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89">
        <f>SUM(E289:F289)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89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8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4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093" sId="1" ref="A273:XFD273" action="deleteRow">
    <undo index="8" exp="area" ref3D="1" dr="$A$278:$XFD$279" dn="Z_3A56BBDD_68CD_4AEA_B9E4_12391459D4C4_.wvu.Rows" sId="1"/>
    <rfmt sheetId="1" xfDxf="1" sqref="A273:XFD273" start="0" length="0">
      <dxf>
        <font>
          <name val="Times New Roman"/>
          <scheme val="none"/>
        </font>
        <alignment horizontal="left" vertical="center" wrapText="1" readingOrder="0"/>
      </dxf>
    </rfmt>
    <rcc rId="0" sId="1" dxf="1">
      <nc r="A273" t="inlineStr">
        <is>
          <t>09.821</t>
        </is>
      </nc>
      <ndxf>
        <alignment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73" t="inlineStr">
        <is>
          <t>PIUAC ENI-LLB projekts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3">
        <f>SUM(D273,G273,H273:M273)</f>
      </nc>
      <n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73">
        <f>SUM(E273:F273)</f>
      </nc>
      <ndxf>
        <alignment horizontal="general"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73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73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73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73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73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73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73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73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4" sId="1" ref="A267:XFD267" action="deleteRow">
    <undo index="8" exp="area" ref3D="1" dr="$A$277:$XFD$278" dn="Z_3A56BBDD_68CD_4AEA_B9E4_12391459D4C4_.wvu.Rows" sId="1"/>
    <rfmt sheetId="1" xfDxf="1" sqref="A267:XFD267" start="0" length="0">
      <dxf>
        <font>
          <name val="Times New Roman"/>
          <scheme val="none"/>
        </font>
      </dxf>
    </rfmt>
    <rcc rId="0" sId="1" dxf="1">
      <nc r="A267" t="inlineStr">
        <is>
          <t>09.820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67" t="inlineStr">
        <is>
          <t>Dienesta viesnīcas aprīkojums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7">
        <f>SUM(D267,G267,H267:M267)</f>
      </nc>
      <ndxf>
        <alignment horizontal="right" vertic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67">
        <f>SUM(E267:F267)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67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5" sId="1" ref="A220:XFD220" action="deleteRow">
    <undo index="17" exp="ref" v="1" dr="M220" r="M221" sId="1"/>
    <undo index="17" exp="ref" v="1" dr="L220" r="L221" sId="1"/>
    <undo index="17" exp="ref" v="1" dr="K220" r="K221" sId="1"/>
    <undo index="17" exp="ref" v="1" dr="J220" r="J221" sId="1"/>
    <undo index="17" exp="ref" v="1" dr="I220" r="I221" sId="1"/>
    <undo index="17" exp="ref" v="1" dr="H220" r="H221" sId="1"/>
    <undo index="17" exp="ref" v="1" dr="G220" r="G221" sId="1"/>
    <undo index="17" exp="ref" v="1" dr="F220" r="F221" sId="1"/>
    <undo index="17" exp="ref" v="1" dr="E220" r="E221" sId="1"/>
    <undo index="17" exp="ref" v="1" dr="D220" r="D221" sId="1"/>
    <undo index="17" exp="ref" v="1" dr="C220" r="C221" sId="1"/>
    <undo index="8" exp="area" ref3D="1" dr="$A$276:$XFD$277" dn="Z_3A56BBDD_68CD_4AEA_B9E4_12391459D4C4_.wvu.Rows" sId="1"/>
    <undo index="6" exp="area" ref3D="1" dr="$A$258:$XFD$260" dn="Z_3A56BBDD_68CD_4AEA_B9E4_12391459D4C4_.wvu.Rows" sId="1"/>
    <rfmt sheetId="1" xfDxf="1" sqref="A220:XFD220" start="0" length="0">
      <dxf>
        <font>
          <b/>
          <name val="Times New Roman"/>
          <scheme val="none"/>
        </font>
      </dxf>
    </rfmt>
    <rcc rId="0" sId="1" dxf="1">
      <nc r="A220" t="inlineStr">
        <is>
          <t>08.920</t>
        </is>
      </nc>
      <ndxf>
        <numFmt numFmtId="30" formatCode="@"/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20" t="inlineStr">
        <is>
          <t>Sporta pasākumi Auce</t>
        </is>
      </nc>
      <ndxf>
        <font>
          <b val="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0">
        <f>SUM(D220,G220,H220:M220)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20">
        <f>SUM(E220:F220)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20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20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20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20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20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20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20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20" start="0" length="0">
      <dxf>
        <font>
          <b val="0"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20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6" sId="1" ref="A218:XFD218" action="deleteRow">
    <undo index="13" exp="ref" v="1" dr="M218" r="M220" sId="1"/>
    <undo index="13" exp="ref" v="1" dr="L218" r="L220" sId="1"/>
    <undo index="13" exp="ref" v="1" dr="K218" r="K220" sId="1"/>
    <undo index="13" exp="ref" v="1" dr="J218" r="J220" sId="1"/>
    <undo index="13" exp="ref" v="1" dr="I218" r="I220" sId="1"/>
    <undo index="13" exp="ref" v="1" dr="H218" r="H220" sId="1"/>
    <undo index="13" exp="ref" v="1" dr="G218" r="G220" sId="1"/>
    <undo index="13" exp="ref" v="1" dr="F218" r="F220" sId="1"/>
    <undo index="13" exp="ref" v="1" dr="E218" r="E220" sId="1"/>
    <undo index="13" exp="ref" v="1" dr="D218" r="D220" sId="1"/>
    <undo index="13" exp="ref" v="1" dr="C218" r="C220" sId="1"/>
    <undo index="8" exp="area" ref3D="1" dr="$A$275:$XFD$276" dn="Z_3A56BBDD_68CD_4AEA_B9E4_12391459D4C4_.wvu.Rows" sId="1"/>
    <undo index="6" exp="area" ref3D="1" dr="$A$257:$XFD$259" dn="Z_3A56BBDD_68CD_4AEA_B9E4_12391459D4C4_.wvu.Rows" sId="1"/>
    <rfmt sheetId="1" xfDxf="1" sqref="A218:XFD218" start="0" length="0">
      <dxf>
        <font>
          <b/>
          <name val="Times New Roman"/>
          <scheme val="none"/>
        </font>
      </dxf>
    </rfmt>
    <rcc rId="0" sId="1" dxf="1">
      <nc r="A218" t="inlineStr">
        <is>
          <t>08.600</t>
        </is>
      </nc>
      <ndxf>
        <numFmt numFmtId="30" formatCode="@"/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8" t="inlineStr">
        <is>
          <t>Projekti Auce</t>
        </is>
      </nc>
      <ndxf>
        <font>
          <b val="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8">
        <f>SUM(D218,G218,H218:M218)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18">
        <f>SUM(E218:F218)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18" start="0" length="0">
      <dxf>
        <font>
          <b val="0"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097" sId="1" ref="A218:XFD218" action="deleteRow">
    <undo index="15" exp="ref" v="1" dr="M218" r="M219" sId="1"/>
    <undo index="15" exp="ref" v="1" dr="L218" r="L219" sId="1"/>
    <undo index="15" exp="ref" v="1" dr="K218" r="K219" sId="1"/>
    <undo index="15" exp="ref" v="1" dr="J218" r="J219" sId="1"/>
    <undo index="15" exp="ref" v="1" dr="I218" r="I219" sId="1"/>
    <undo index="15" exp="ref" v="1" dr="H218" r="H219" sId="1"/>
    <undo index="15" exp="ref" v="1" dr="G218" r="G219" sId="1"/>
    <undo index="15" exp="ref" v="1" dr="F218" r="F219" sId="1"/>
    <undo index="15" exp="ref" v="1" dr="E218" r="E219" sId="1"/>
    <undo index="15" exp="ref" v="1" dr="D218" r="D219" sId="1"/>
    <undo index="15" exp="ref" v="1" dr="C218" r="C219" sId="1"/>
    <undo index="8" exp="area" ref3D="1" dr="$A$274:$XFD$275" dn="Z_3A56BBDD_68CD_4AEA_B9E4_12391459D4C4_.wvu.Rows" sId="1"/>
    <undo index="6" exp="area" ref3D="1" dr="$A$256:$XFD$258" dn="Z_3A56BBDD_68CD_4AEA_B9E4_12391459D4C4_.wvu.Rows" sId="1"/>
    <rfmt sheetId="1" xfDxf="1" sqref="A218:XFD218" start="0" length="0">
      <dxf>
        <font>
          <b/>
          <name val="Times New Roman"/>
          <scheme val="none"/>
        </font>
      </dxf>
    </rfmt>
    <rcc rId="0" sId="1" dxf="1">
      <nc r="A218" t="inlineStr">
        <is>
          <t>08.600</t>
        </is>
      </nc>
      <ndxf>
        <numFmt numFmtId="30" formatCode="@"/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18" t="inlineStr">
        <is>
          <t>Kroņauce stadiona pārbūve</t>
        </is>
      </nc>
      <ndxf>
        <font>
          <b val="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8">
        <f>SUM(D218,G218,H218:M218)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18">
        <f>SUM(E218:F218)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18" start="0" length="0">
      <dxf>
        <font>
          <b val="0"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18" start="0" length="0">
      <dxf>
        <font>
          <b val="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098" sId="1">
    <oc r="C218">
      <f>C153+C164+C187+C208+C215+C216+C217+C218+C219+#REF!</f>
    </oc>
    <nc r="C218">
      <f>C153+C164+C187+C208+C215+C216+C217</f>
    </nc>
  </rcc>
  <rcc rId="12099" sId="1">
    <oc r="D218">
      <f>D153+D164+D187+D208+D215+D216+D217+D218+D219+#REF!</f>
    </oc>
    <nc r="D218">
      <f>D153+D164+D187+D208+D215+D216+D217</f>
    </nc>
  </rcc>
  <rcc rId="12100" sId="1">
    <oc r="E218">
      <f>E153+E164+E187+E208+E215+E216+E217+E218+E219+#REF!</f>
    </oc>
    <nc r="E218">
      <f>E153+E164+E187+E208+E215+E216+E217</f>
    </nc>
  </rcc>
  <rcc rId="12101" sId="1">
    <oc r="F218">
      <f>F153+F164+F187+F208+F215+F216+F217+F218+F219+#REF!</f>
    </oc>
    <nc r="F218">
      <f>F153+F164+F187+F208+F215+F216+F217</f>
    </nc>
  </rcc>
  <rcc rId="12102" sId="1">
    <oc r="G218">
      <f>G153+G164+G187+G208+G215+G216+G217+G218+G219+#REF!</f>
    </oc>
    <nc r="G218">
      <f>G153+G164+G187+G208+G215+G216+G217</f>
    </nc>
  </rcc>
  <rcc rId="12103" sId="1">
    <oc r="H218">
      <f>H153+H164+H187+H208+H215+H216+H217+H218+H219+#REF!</f>
    </oc>
    <nc r="H218">
      <f>H153+H164+H187+H208+H215+H216+H217</f>
    </nc>
  </rcc>
  <rcc rId="12104" sId="1">
    <oc r="I218">
      <f>I153+I164+I187+I208+I215+I216+I217+I218+I219+#REF!</f>
    </oc>
    <nc r="I218">
      <f>I153+I164+I187+I208+I215+I216+I217</f>
    </nc>
  </rcc>
  <rcc rId="12105" sId="1">
    <oc r="J218">
      <f>J153+J164+J187+J208+J215+J216+J217+J218+J219+#REF!</f>
    </oc>
    <nc r="J218">
      <f>J153+J164+J187+J208+J215+J216+J217</f>
    </nc>
  </rcc>
  <rcc rId="12106" sId="1">
    <oc r="K218">
      <f>K153+K164+K187+K208+K215+K216+K217+K218+K219+#REF!</f>
    </oc>
    <nc r="K218">
      <f>K153+K164+K187+K208+K215+K216+K217</f>
    </nc>
  </rcc>
  <rcc rId="12107" sId="1">
    <oc r="L218">
      <f>L153+L164+L187+L208+L215+L216+L217+L218+L219+#REF!</f>
    </oc>
    <nc r="L218">
      <f>L153+L164+L187+L208+L215+L216+L217</f>
    </nc>
  </rcc>
  <rcc rId="12108" sId="1">
    <oc r="M218">
      <f>M153+M164+M187+M208+M215+M216+M217+M218+M219+#REF!</f>
    </oc>
    <nc r="M218">
      <f>M153+M164+M187+M208+M215+M216+M217</f>
    </nc>
  </rcc>
</revisions>
</file>

<file path=xl/revisions/revisionLog24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109" sId="1" ref="A206:XFD206" action="deleteRow">
    <undo index="8" exp="area" ref3D="1" dr="$A$273:$XFD$274" dn="Z_3A56BBDD_68CD_4AEA_B9E4_12391459D4C4_.wvu.Rows" sId="1"/>
    <undo index="6" exp="area" ref3D="1" dr="$A$255:$XFD$257" dn="Z_3A56BBDD_68CD_4AEA_B9E4_12391459D4C4_.wvu.Rows" sId="1"/>
    <rfmt sheetId="1" xfDxf="1" sqref="A206:XFD206" start="0" length="0">
      <dxf>
        <font>
          <name val="Times New Roman"/>
          <scheme val="none"/>
        </font>
      </dxf>
    </rfmt>
    <rfmt sheetId="1" sqref="A206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06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06">
        <f>SUM(D206,G206,H206:M206)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6">
        <f>SUM(E206:F206)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6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</revisions>
</file>

<file path=xl/revisions/revisionLog24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0" sId="1">
    <oc r="B20" t="inlineStr">
      <is>
        <t>Zebrenes pagasta pārvalde</t>
      </is>
    </oc>
    <nc r="B20" t="inlineStr">
      <is>
        <t>Zebrenes KAP</t>
      </is>
    </nc>
  </rcc>
  <rcc rId="12111" sId="1">
    <oc r="B27" t="inlineStr">
      <is>
        <t>Naudītes pagasta pārvalde</t>
      </is>
    </oc>
    <nc r="B27" t="inlineStr">
      <is>
        <t>Naudītes KAP</t>
      </is>
    </nc>
  </rcc>
</revisions>
</file>

<file path=xl/revisions/revisionLog24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2" sId="1">
    <oc r="E271">
      <v>2153287</v>
    </oc>
    <nc r="E271"/>
  </rcc>
  <rcc rId="12113" sId="1">
    <oc r="F271">
      <v>507960</v>
    </oc>
    <nc r="F271"/>
  </rcc>
  <rcv guid="{CFE03FCF-A4D8-435A-8A9B-0544466F5A93}" action="delete"/>
  <rcv guid="{CFE03FCF-A4D8-435A-8A9B-0544466F5A93}" action="add"/>
</revisions>
</file>

<file path=xl/revisions/revisionLog2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6" sId="1">
    <nc r="B179" t="inlineStr">
      <is>
        <t>Izglītības iestāžu projekti</t>
      </is>
    </nc>
  </rcc>
</revisions>
</file>

<file path=xl/revisions/revisionLog24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4" sId="1">
    <nc r="C318">
      <v>1000000</v>
    </nc>
  </rcc>
</revisions>
</file>

<file path=xl/revisions/revisionLog24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5" sId="1">
    <oc r="C318">
      <v>1000000</v>
    </oc>
    <nc r="C318">
      <v>-1000000</v>
    </nc>
  </rcc>
</revisions>
</file>

<file path=xl/revisions/revisionLog24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6" sId="1">
    <nc r="H118">
      <v>90000</v>
    </nc>
  </rcc>
</revisions>
</file>

<file path=xl/revisions/revisionLog24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7" sId="1">
    <nc r="C317">
      <v>-196100</v>
    </nc>
  </rcc>
</revisions>
</file>

<file path=xl/revisions/revisionLog24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H317" start="0" length="0">
    <dxf>
      <numFmt numFmtId="1" formatCode="0"/>
    </dxf>
  </rfmt>
  <rcv guid="{CFE03FCF-A4D8-435A-8A9B-0544466F5A93}" action="delete"/>
  <rcv guid="{CFE03FCF-A4D8-435A-8A9B-0544466F5A93}" action="add"/>
</revisions>
</file>

<file path=xl/revisions/revisionLog24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28:XFD128" start="0" length="2147483647">
    <dxf>
      <font>
        <color rgb="FFFF0000"/>
      </font>
    </dxf>
  </rfmt>
  <rcc rId="12118" sId="1">
    <nc r="H128">
      <v>21966</v>
    </nc>
  </rcc>
</revisions>
</file>

<file path=xl/revisions/revisionLog24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19" sId="1">
    <oc r="H128">
      <v>21966</v>
    </oc>
    <nc r="H128">
      <v>25000</v>
    </nc>
  </rcc>
  <rcc rId="12120" sId="1">
    <nc r="H132">
      <v>21966</v>
    </nc>
  </rcc>
  <rfmt sheetId="1" sqref="A132:XFD132" start="0" length="2147483647">
    <dxf>
      <font>
        <color rgb="FFFF0000"/>
      </font>
    </dxf>
  </rfmt>
  <rcc rId="12121" sId="1">
    <oc r="H137">
      <v>194180</v>
    </oc>
    <nc r="H137">
      <v>197965</v>
    </nc>
  </rcc>
  <rcc rId="12122" sId="1">
    <oc r="H134">
      <v>403867</v>
    </oc>
    <nc r="H134">
      <v>508505</v>
    </nc>
  </rcc>
  <rcv guid="{CFE03FCF-A4D8-435A-8A9B-0544466F5A93}" action="delete"/>
  <rcv guid="{CFE03FCF-A4D8-435A-8A9B-0544466F5A93}" action="add"/>
</revisions>
</file>

<file path=xl/revisions/revisionLog24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8:XFD138" start="0" length="2147483647">
    <dxf>
      <font>
        <color rgb="FFFF0000"/>
      </font>
    </dxf>
  </rfmt>
  <rcc rId="12123" sId="1">
    <nc r="G138">
      <v>229921</v>
    </nc>
  </rcc>
</revisions>
</file>

<file path=xl/revisions/revisionLog24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24" sId="1" odxf="1" dxf="1">
    <nc r="E318">
      <f>C311-C312</f>
    </nc>
    <odxf>
      <numFmt numFmtId="0" formatCode="General"/>
    </odxf>
    <ndxf>
      <numFmt numFmtId="1" formatCode="0"/>
    </ndxf>
  </rcc>
  <rcc rId="12125" sId="1" odxf="1" dxf="1">
    <nc r="G319">
      <f>'V:\Finanses\BUDZETS_2022\BUDZETS_2022\[1.pielikums_Pamatbudzeta_ienemumi _01_2022.xls]Sheet1'!$E$122-E318</f>
    </nc>
    <odxf>
      <numFmt numFmtId="0" formatCode="General"/>
    </odxf>
    <ndxf>
      <numFmt numFmtId="1" formatCode="0"/>
    </ndxf>
  </rcc>
</revisions>
</file>

<file path=xl/revisions/revisionLog24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7" sId="1">
    <nc r="L166">
      <v>6400</v>
    </nc>
  </rcc>
</revisions>
</file>

<file path=xl/revisions/revisionLog24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26" sId="1">
    <oc r="G155">
      <v>196715</v>
    </oc>
    <nc r="G155">
      <v>246715</v>
    </nc>
  </rcc>
  <rcc rId="12127" sId="1">
    <oc r="J155">
      <v>70276</v>
    </oc>
    <nc r="J155">
      <v>120276</v>
    </nc>
  </rcc>
</revisions>
</file>

<file path=xl/revisions/revisionLog24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28" sId="1">
    <oc r="B298" t="inlineStr">
      <is>
        <t>SPC projekts bērnu rehabilitācijai (LBF)</t>
      </is>
    </oc>
    <nc r="B298" t="inlineStr">
      <is>
        <t>SPC Bērnu rehabilitācija institūcija (LBF)</t>
      </is>
    </nc>
  </rcc>
  <rcv guid="{CFE03FCF-A4D8-435A-8A9B-0544466F5A93}" action="delete"/>
  <rcv guid="{CFE03FCF-A4D8-435A-8A9B-0544466F5A93}" action="add"/>
</revisions>
</file>

<file path=xl/revisions/revisionLog24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29" sId="1">
    <nc r="E298">
      <v>74641</v>
    </nc>
  </rcc>
  <rcc rId="12130" sId="1">
    <nc r="F298">
      <v>21741</v>
    </nc>
  </rcc>
  <rcc rId="12131" sId="1">
    <nc r="G298">
      <v>40347</v>
    </nc>
  </rcc>
</revisions>
</file>

<file path=xl/revisions/revisionLog24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98">
    <dxf>
      <numFmt numFmtId="30" formatCode="@"/>
    </dxf>
  </rfmt>
  <rcc rId="12132" sId="1" numFmtId="30">
    <oc r="A298">
      <v>10.7</v>
    </oc>
    <nc r="A298" t="inlineStr">
      <is>
        <t>10.700</t>
      </is>
    </nc>
  </rcc>
</revisions>
</file>

<file path=xl/revisions/revisionLog24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133" sId="1" ref="A295:XFD295" action="insertRow"/>
  <rrc rId="12134" sId="1" ref="A295:XFD295" action="insertRow"/>
  <rfmt sheetId="1" sqref="A295">
    <dxf>
      <numFmt numFmtId="30" formatCode="@"/>
    </dxf>
  </rfmt>
  <rcc rId="12135" sId="1" numFmtId="30">
    <nc r="A295" t="inlineStr">
      <is>
        <t>10.700</t>
      </is>
    </nc>
  </rcc>
  <rfmt sheetId="1" sqref="A296">
    <dxf>
      <numFmt numFmtId="30" formatCode="@"/>
    </dxf>
  </rfmt>
  <rcc rId="12136" sId="1" numFmtId="30">
    <nc r="A296" t="inlineStr">
      <is>
        <t>10.700</t>
      </is>
    </nc>
  </rcc>
  <rcc rId="12137" sId="1">
    <nc r="C295">
      <f>SUM(D295,G295,H295:M295)</f>
    </nc>
  </rcc>
  <rcc rId="12138" sId="1">
    <nc r="C296">
      <f>SUM(D296,G296,H296:M296)</f>
    </nc>
  </rcc>
  <rcc rId="12139" sId="1">
    <nc r="D295">
      <f>SUM(E295:F295)</f>
    </nc>
  </rcc>
  <rcc rId="12140" sId="1">
    <nc r="D296">
      <f>SUM(E296:F296)</f>
    </nc>
  </rcc>
</revisions>
</file>

<file path=xl/revisions/revisionLog24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41" sId="1">
    <nc r="B295" t="inlineStr">
      <is>
        <t>Dienas centrs invalīdiem "SOLIS"</t>
      </is>
    </nc>
  </rcc>
</revisions>
</file>

<file path=xl/revisions/revisionLog24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42" sId="1">
    <nc r="G295">
      <v>10933</v>
    </nc>
  </rcc>
  <rcc rId="12143" sId="1">
    <nc r="B296" t="inlineStr">
      <is>
        <t>Dienas centrs pensionāriem "STARIŅŠ"'</t>
      </is>
    </nc>
  </rcc>
  <rcc rId="12144" sId="1">
    <nc r="G296">
      <v>8600</v>
    </nc>
  </rcc>
  <rcv guid="{CFE03FCF-A4D8-435A-8A9B-0544466F5A93}" action="delete"/>
  <rcv guid="{CFE03FCF-A4D8-435A-8A9B-0544466F5A93}" action="add"/>
</revisions>
</file>

<file path=xl/revisions/revisionLog24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45" sId="1">
    <oc r="B297" t="inlineStr">
      <is>
        <t>Sociālo pakalpojumu centrs</t>
      </is>
    </oc>
    <nc r="B297" t="inlineStr">
      <is>
        <t>Atbalsta centrs ģimenēm SPC</t>
      </is>
    </nc>
  </rcc>
  <rcc rId="12146" sId="1">
    <nc r="G297">
      <v>6327</v>
    </nc>
  </rcc>
</revisions>
</file>

<file path=xl/revisions/revisionLog24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47" sId="1">
    <oc r="B60" t="inlineStr">
      <is>
        <t>Ceļu ikdienas uzturēšana Dobele</t>
      </is>
    </oc>
    <nc r="B60" t="inlineStr">
      <is>
        <t>Ceļu ikdienas uzturēšana Dobele-budžets</t>
      </is>
    </nc>
  </rcc>
  <rcc rId="12148" sId="1">
    <nc r="G60">
      <v>489906</v>
    </nc>
  </rcc>
  <rcv guid="{CFE03FCF-A4D8-435A-8A9B-0544466F5A93}" action="delete"/>
  <rcv guid="{CFE03FCF-A4D8-435A-8A9B-0544466F5A93}" action="add"/>
</revisions>
</file>

<file path=xl/revisions/revisionLog2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8" sId="1">
    <oc r="L166">
      <v>6400</v>
    </oc>
    <nc r="L166">
      <v>11165</v>
    </nc>
  </rcc>
</revisions>
</file>

<file path=xl/revisions/revisionLog24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49" sId="1">
    <oc r="H132">
      <v>21966</v>
    </oc>
    <nc r="H132">
      <v>23966</v>
    </nc>
  </rcc>
  <rcv guid="{CFE03FCF-A4D8-435A-8A9B-0544466F5A93}" action="delete"/>
  <rcv guid="{CFE03FCF-A4D8-435A-8A9B-0544466F5A93}" action="add"/>
</revisions>
</file>

<file path=xl/revisions/revisionLog24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50" sId="1">
    <oc r="H137">
      <v>197965</v>
    </oc>
    <nc r="H137">
      <v>198965</v>
    </nc>
  </rcc>
</revisions>
</file>

<file path=xl/revisions/revisionLog24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18:XFD118" start="0" length="2147483647">
    <dxf>
      <font>
        <color rgb="FFFF0000"/>
      </font>
    </dxf>
  </rfmt>
  <rcc rId="12151" sId="1">
    <oc r="H118">
      <v>90000</v>
    </oc>
    <nc r="H118">
      <v>96300</v>
    </nc>
  </rcc>
</revisions>
</file>

<file path=xl/revisions/revisionLog24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52" sId="1">
    <nc r="E108">
      <v>2000</v>
    </nc>
  </rcc>
  <rcc rId="12153" sId="1">
    <nc r="F108">
      <v>472</v>
    </nc>
  </rcc>
  <rcc rId="12154" sId="1">
    <nc r="G108">
      <v>50000</v>
    </nc>
  </rcc>
  <rcc rId="12155" sId="1">
    <nc r="J108">
      <v>173300</v>
    </nc>
  </rcc>
  <rcc rId="12156" sId="1">
    <nc r="L108">
      <v>33872</v>
    </nc>
  </rcc>
  <rfmt sheetId="1" sqref="L108" start="0" length="2147483647">
    <dxf>
      <font>
        <b val="0"/>
      </font>
    </dxf>
  </rfmt>
  <rcv guid="{CFE03FCF-A4D8-435A-8A9B-0544466F5A93}" action="delete"/>
  <rcv guid="{CFE03FCF-A4D8-435A-8A9B-0544466F5A93}" action="add"/>
</revisions>
</file>

<file path=xl/revisions/revisionLog24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57" sId="1">
    <nc r="E47">
      <v>1000</v>
    </nc>
  </rcc>
  <rcc rId="12158" sId="1">
    <nc r="F47">
      <v>236</v>
    </nc>
  </rcc>
  <rcc rId="12159" sId="1">
    <nc r="G47">
      <v>13791</v>
    </nc>
  </rcc>
  <rcc rId="12160" sId="1">
    <nc r="J47">
      <v>149100</v>
    </nc>
  </rcc>
</revisions>
</file>

<file path=xl/revisions/revisionLog24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61" sId="1">
    <oc r="C319">
      <v>-196100</v>
    </oc>
    <nc r="C319">
      <v>-172100</v>
    </nc>
  </rcc>
  <rcv guid="{CFE03FCF-A4D8-435A-8A9B-0544466F5A93}" action="delete"/>
  <rcv guid="{CFE03FCF-A4D8-435A-8A9B-0544466F5A93}" action="add"/>
</revisions>
</file>

<file path=xl/revisions/revisionLog24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62" sId="1">
    <nc r="G127">
      <v>25867</v>
    </nc>
  </rcc>
  <rcv guid="{CFE03FCF-A4D8-435A-8A9B-0544466F5A93}" action="delete"/>
  <rcv guid="{CFE03FCF-A4D8-435A-8A9B-0544466F5A93}" action="add"/>
</revisions>
</file>

<file path=xl/revisions/revisionLog24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63" sId="1">
    <nc r="G130">
      <v>53800</v>
    </nc>
  </rcc>
  <rcc rId="12164" sId="1">
    <nc r="H130">
      <v>98685</v>
    </nc>
  </rcc>
  <rfmt sheetId="1" sqref="A130:XFD130" start="0" length="2147483647">
    <dxf>
      <font>
        <color rgb="FFFF0000"/>
      </font>
    </dxf>
  </rfmt>
</revisions>
</file>

<file path=xl/revisions/revisionLog2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09" sId="1">
    <oc r="H97">
      <v>15000</v>
    </oc>
    <nc r="H97">
      <v>44090</v>
    </nc>
  </rcc>
</revisions>
</file>

<file path=xl/revisions/revisionLog24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65" sId="1">
    <oc r="B59" t="inlineStr">
      <is>
        <t>Baznīcas ielas seguma pārbūve, Dobelē</t>
      </is>
    </oc>
    <nc r="B59" t="inlineStr">
      <is>
        <t>Baznīcas ielas seguma atjaunošana, Dobelē</t>
      </is>
    </nc>
  </rcc>
</revisions>
</file>

<file path=xl/revisions/revisionLog24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9:XFD59" start="0" length="2147483647">
    <dxf>
      <font>
        <color rgb="FFFF0000"/>
      </font>
    </dxf>
  </rfmt>
</revisions>
</file>

<file path=xl/revisions/revisionLog24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66" sId="1">
    <nc r="J59">
      <v>115750</v>
    </nc>
  </rcc>
  <rcc rId="12167" sId="1">
    <nc r="J57">
      <v>65824</v>
    </nc>
  </rcc>
  <rfmt sheetId="1" sqref="A57:XFD57" start="0" length="2147483647">
    <dxf>
      <font>
        <color rgb="FFFF0000"/>
      </font>
    </dxf>
  </rfmt>
  <rcc rId="12168" sId="1">
    <oc r="B58" t="inlineStr">
      <is>
        <t>Skolas ielas pārbūve 3. kārta</t>
      </is>
    </oc>
    <nc r="B58" t="inlineStr">
      <is>
        <t>Uzvaras ielas, Dobelē pārbūve</t>
      </is>
    </nc>
  </rcc>
  <rcc rId="12169" sId="1">
    <nc r="J58">
      <v>325800</v>
    </nc>
  </rcc>
  <rfmt sheetId="1" sqref="A58:XFD58" start="0" length="2147483647">
    <dxf>
      <font>
        <color rgb="FFFF0000"/>
      </font>
    </dxf>
  </rfmt>
  <rcc rId="12170" sId="1">
    <oc r="B61" t="inlineStr">
      <is>
        <t>Puķu ielas seguma atjaunošana</t>
      </is>
    </oc>
    <nc r="B61" t="inlineStr">
      <is>
        <t>Jāņa Čakstes ielas, Dobelē pārbūve 1. kārta</t>
      </is>
    </nc>
  </rcc>
  <rfmt sheetId="1" sqref="A61:XFD61" start="0" length="2147483647">
    <dxf>
      <font>
        <color rgb="FFFF0000"/>
      </font>
    </dxf>
  </rfmt>
  <rcc rId="12171" sId="1">
    <nc r="J61">
      <v>883825</v>
    </nc>
  </rcc>
  <rcc rId="12172" sId="1">
    <oc r="B63" t="inlineStr">
      <is>
        <t>Skolas ielas pārbūve Auru pagastā</t>
      </is>
    </oc>
    <nc r="B63" t="inlineStr">
      <is>
        <t>Bruģa seguma atjaunošana Bēnē</t>
      </is>
    </nc>
  </rcc>
  <rfmt sheetId="1" sqref="A63:XFD63" start="0" length="2147483647">
    <dxf>
      <font>
        <color rgb="FFFF0000"/>
      </font>
    </dxf>
  </rfmt>
  <rcc rId="12173" sId="1">
    <nc r="G63">
      <v>18900</v>
    </nc>
  </rcc>
  <rrc rId="12174" sId="1" ref="A64:XFD64" action="insertRow">
    <undo index="8" exp="area" ref3D="1" dr="$A$272:$XFD$273" dn="Z_3A56BBDD_68CD_4AEA_B9E4_12391459D4C4_.wvu.Rows" sId="1"/>
    <undo index="6" exp="area" ref3D="1" dr="$A$254:$XFD$256" dn="Z_3A56BBDD_68CD_4AEA_B9E4_12391459D4C4_.wvu.Rows" sId="1"/>
    <undo index="4" exp="area" ref3D="1" dr="$A$138:$XFD$138" dn="Z_3A56BBDD_68CD_4AEA_B9E4_12391459D4C4_.wvu.Rows" sId="1"/>
    <undo index="2" exp="area" ref3D="1" dr="$A$135:$XFD$135" dn="Z_3A56BBDD_68CD_4AEA_B9E4_12391459D4C4_.wvu.Rows" sId="1"/>
    <undo index="1" exp="area" ref3D="1" dr="$A$108:$XFD$108" dn="Z_3A56BBDD_68CD_4AEA_B9E4_12391459D4C4_.wvu.Rows" sId="1"/>
  </rrc>
  <rcc rId="12175" sId="1">
    <nc r="C64">
      <f>SUM(D64,G64,H64:M64)</f>
    </nc>
  </rcc>
  <rcc rId="12176" sId="1">
    <nc r="D64">
      <f>SUM(E64:F64)</f>
    </nc>
  </rcc>
  <rrc rId="12177" sId="1" ref="A65:XFD65" action="insertRow">
    <undo index="8" exp="area" ref3D="1" dr="$A$273:$XFD$274" dn="Z_3A56BBDD_68CD_4AEA_B9E4_12391459D4C4_.wvu.Rows" sId="1"/>
    <undo index="6" exp="area" ref3D="1" dr="$A$255:$XFD$257" dn="Z_3A56BBDD_68CD_4AEA_B9E4_12391459D4C4_.wvu.Rows" sId="1"/>
    <undo index="4" exp="area" ref3D="1" dr="$A$139:$XFD$139" dn="Z_3A56BBDD_68CD_4AEA_B9E4_12391459D4C4_.wvu.Rows" sId="1"/>
    <undo index="2" exp="area" ref3D="1" dr="$A$136:$XFD$136" dn="Z_3A56BBDD_68CD_4AEA_B9E4_12391459D4C4_.wvu.Rows" sId="1"/>
    <undo index="1" exp="area" ref3D="1" dr="$A$109:$XFD$109" dn="Z_3A56BBDD_68CD_4AEA_B9E4_12391459D4C4_.wvu.Rows" sId="1"/>
  </rrc>
  <rcc rId="12178" sId="1">
    <nc r="C65">
      <f>SUM(D65,G65,H65:M65)</f>
    </nc>
  </rcc>
  <rcc rId="12179" sId="1">
    <nc r="D65">
      <f>SUM(E65:F65)</f>
    </nc>
  </rcc>
  <rfmt sheetId="1" sqref="A64">
    <dxf>
      <numFmt numFmtId="30" formatCode="@"/>
    </dxf>
  </rfmt>
  <rfmt sheetId="1" sqref="A65">
    <dxf>
      <numFmt numFmtId="30" formatCode="@"/>
    </dxf>
  </rfmt>
  <rcc rId="12180" sId="1" numFmtId="30">
    <nc r="A64" t="inlineStr">
      <is>
        <t>04.510</t>
      </is>
    </nc>
  </rcc>
  <rcc rId="12181" sId="1" numFmtId="30">
    <nc r="A65" t="inlineStr">
      <is>
        <t>04.510</t>
      </is>
    </nc>
  </rcc>
  <rcc rId="12182" sId="1">
    <nc r="B64" t="inlineStr">
      <is>
        <t>Gājēju ietves izbūve Jelgavas ielā, Aucē</t>
      </is>
    </nc>
  </rcc>
  <rcc rId="12183" sId="1">
    <nc r="J64">
      <v>129459</v>
    </nc>
  </rcc>
  <rcc rId="12184" sId="1">
    <nc r="B65" t="inlineStr">
      <is>
        <t xml:space="preserve">bedrīšu remonts Raiņa ielā </t>
      </is>
    </nc>
  </rcc>
  <rcc rId="12185" sId="1">
    <nc r="G65">
      <v>36300</v>
    </nc>
  </rcc>
  <rcv guid="{CFE03FCF-A4D8-435A-8A9B-0544466F5A93}" action="delete"/>
  <rcv guid="{CFE03FCF-A4D8-435A-8A9B-0544466F5A93}" action="add"/>
</revisions>
</file>

<file path=xl/revisions/revisionLog24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86" sId="1">
    <oc r="B65" t="inlineStr">
      <is>
        <t xml:space="preserve">bedrīšu remonts Raiņa ielā </t>
      </is>
    </oc>
    <nc r="B65" t="inlineStr">
      <is>
        <t xml:space="preserve">Bedrīšu remonts Raiņa ielā </t>
      </is>
    </nc>
  </rcc>
</revisions>
</file>

<file path=xl/revisions/revisionLog24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87" sId="1">
    <nc r="G75">
      <v>20000</v>
    </nc>
  </rcc>
  <rfmt sheetId="1" sqref="A75:XFD75" start="0" length="2147483647">
    <dxf>
      <font>
        <color rgb="FFFF0000"/>
      </font>
    </dxf>
  </rfmt>
  <rcc rId="12188" sId="1">
    <nc r="G74">
      <v>5000</v>
    </nc>
  </rcc>
  <rfmt sheetId="1" sqref="A74:XFD74" start="0" length="2147483647">
    <dxf>
      <font>
        <color rgb="FFFF0000"/>
      </font>
    </dxf>
  </rfmt>
  <rcc rId="12189" sId="1">
    <oc r="G77">
      <v>35000</v>
    </oc>
    <nc r="G77">
      <v>55000</v>
    </nc>
  </rcc>
  <rcc rId="12190" sId="1">
    <nc r="N77" t="inlineStr">
      <is>
        <t>auce+dobele</t>
      </is>
    </nc>
  </rcc>
</revisions>
</file>

<file path=xl/revisions/revisionLog24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91" sId="1">
    <nc r="G123">
      <v>92470</v>
    </nc>
  </rcc>
  <rfmt sheetId="1" sqref="A123:XFD123" start="0" length="2147483647">
    <dxf>
      <font>
        <color rgb="FFFF0000"/>
      </font>
    </dxf>
  </rfmt>
  <rcc rId="12192" sId="1">
    <nc r="G124">
      <v>81172</v>
    </nc>
  </rcc>
  <rfmt sheetId="1" sqref="A124:XFD124" start="0" length="2147483647">
    <dxf>
      <font>
        <color rgb="FFFF0000"/>
      </font>
    </dxf>
  </rfmt>
  <rcc rId="12193" sId="1">
    <oc r="G126">
      <v>24117</v>
    </oc>
    <nc r="G126"/>
  </rcc>
  <rcc rId="12194" sId="1">
    <nc r="G125">
      <v>248930</v>
    </nc>
  </rcc>
</revisions>
</file>

<file path=xl/revisions/revisionLog24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195" sId="1" ref="A126:XFD126" action="deleteRow">
    <undo index="0" exp="area" dr="M123:M126" r="M122" sId="1"/>
    <undo index="0" exp="area" dr="L123:L126" r="L122" sId="1"/>
    <undo index="0" exp="area" dr="K123:K126" r="K122" sId="1"/>
    <undo index="0" exp="area" dr="J123:J126" r="J122" sId="1"/>
    <undo index="0" exp="area" dr="I123:I126" r="I122" sId="1"/>
    <undo index="0" exp="area" dr="H123:H126" r="H122" sId="1"/>
    <undo index="0" exp="area" dr="G123:G126" r="G122" sId="1"/>
    <undo index="0" exp="area" dr="F123:F126" r="F122" sId="1"/>
    <undo index="0" exp="area" dr="E123:E126" r="E122" sId="1"/>
    <undo index="0" exp="area" dr="D123:D126" r="D122" sId="1"/>
    <undo index="0" exp="area" dr="C123:C126" r="C122" sId="1"/>
    <undo index="8" exp="area" ref3D="1" dr="$A$274:$XFD$275" dn="Z_3A56BBDD_68CD_4AEA_B9E4_12391459D4C4_.wvu.Rows" sId="1"/>
    <undo index="6" exp="area" ref3D="1" dr="$A$256:$XFD$258" dn="Z_3A56BBDD_68CD_4AEA_B9E4_12391459D4C4_.wvu.Rows" sId="1"/>
    <undo index="4" exp="area" ref3D="1" dr="$A$140:$XFD$140" dn="Z_3A56BBDD_68CD_4AEA_B9E4_12391459D4C4_.wvu.Rows" sId="1"/>
    <undo index="2" exp="area" ref3D="1" dr="$A$137:$XFD$137" dn="Z_3A56BBDD_68CD_4AEA_B9E4_12391459D4C4_.wvu.Rows" sId="1"/>
    <rfmt sheetId="1" xfDxf="1" sqref="A126:XFD126" start="0" length="0">
      <dxf>
        <font>
          <name val="Times New Roman"/>
          <scheme val="none"/>
        </font>
      </dxf>
    </rfmt>
    <rfmt sheetId="1" sqref="A126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26" t="inlineStr">
        <is>
          <t>Ielu apgaismojums Tērvete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>
        <f>SUM(D126,G126,H126:M126)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26">
        <f>SUM(E126:F126)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26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2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26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26" start="0" length="0">
      <dxf>
        <font>
          <b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26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196" sId="1">
    <oc r="D122">
      <f>SUM(D123:D125)</f>
    </oc>
    <nc r="D122">
      <f>SUM(D123:D125)</f>
    </nc>
  </rcc>
  <rcc rId="12197" sId="1">
    <oc r="E122">
      <f>SUM(E123:E125)</f>
    </oc>
    <nc r="E122">
      <f>SUM(E123:E125)</f>
    </nc>
  </rcc>
  <rcc rId="12198" sId="1">
    <oc r="F122">
      <f>SUM(F123:F125)</f>
    </oc>
    <nc r="F122">
      <f>SUM(F123:F125)</f>
    </nc>
  </rcc>
  <rcc rId="12199" sId="1">
    <oc r="G122">
      <f>SUM(G123:G125)</f>
    </oc>
    <nc r="G122">
      <f>SUM(G123:G125)</f>
    </nc>
  </rcc>
  <rcc rId="12200" sId="1">
    <oc r="H122">
      <f>SUM(H123:H125)</f>
    </oc>
    <nc r="H122">
      <f>SUM(H123:H125)</f>
    </nc>
  </rcc>
  <rcc rId="12201" sId="1">
    <oc r="I122">
      <f>SUM(I123:I125)</f>
    </oc>
    <nc r="I122">
      <f>SUM(I123:I125)</f>
    </nc>
  </rcc>
  <rcc rId="12202" sId="1">
    <oc r="J122">
      <f>SUM(J123:J125)</f>
    </oc>
    <nc r="J122">
      <f>SUM(J123:J125)</f>
    </nc>
  </rcc>
  <rcc rId="12203" sId="1">
    <oc r="K122">
      <f>SUM(K123:K125)</f>
    </oc>
    <nc r="K122">
      <f>SUM(K123:K125)</f>
    </nc>
  </rcc>
  <rcc rId="12204" sId="1">
    <oc r="L122">
      <f>SUM(L123:L125)</f>
    </oc>
    <nc r="L122">
      <f>SUM(L123:L125)</f>
    </nc>
  </rcc>
  <rcc rId="12205" sId="1">
    <oc r="M122">
      <f>SUM(M123:M125)</f>
    </oc>
    <nc r="M122">
      <f>SUM(M123:M125)</f>
    </nc>
  </rcc>
</revisions>
</file>

<file path=xl/revisions/revisionLog24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206" sId="1" ref="A78:XFD78" action="deleteRow">
    <undo index="8" exp="area" ref3D="1" dr="$A$273:$XFD$274" dn="Z_3A56BBDD_68CD_4AEA_B9E4_12391459D4C4_.wvu.Rows" sId="1"/>
    <undo index="6" exp="area" ref3D="1" dr="$A$255:$XFD$257" dn="Z_3A56BBDD_68CD_4AEA_B9E4_12391459D4C4_.wvu.Rows" sId="1"/>
    <undo index="4" exp="area" ref3D="1" dr="$A$139:$XFD$139" dn="Z_3A56BBDD_68CD_4AEA_B9E4_12391459D4C4_.wvu.Rows" sId="1"/>
    <undo index="2" exp="area" ref3D="1" dr="$A$136:$XFD$136" dn="Z_3A56BBDD_68CD_4AEA_B9E4_12391459D4C4_.wvu.Rows" sId="1"/>
    <undo index="1" exp="area" ref3D="1" dr="$A$110:$XFD$110" dn="Z_3A56BBDD_68CD_4AEA_B9E4_12391459D4C4_.wvu.Rows" sId="1"/>
    <rfmt sheetId="1" xfDxf="1" sqref="A78:XFD78" start="0" length="0">
      <dxf>
        <font>
          <name val="Times New Roman"/>
          <scheme val="none"/>
        </font>
      </dxf>
    </rfmt>
    <rfmt sheetId="1" sqref="A78" start="0" length="0">
      <dxf>
        <font>
          <b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78" t="inlineStr">
        <is>
          <t>Dabas resursu nodoklis Tērvete</t>
        </is>
      </nc>
      <ndxf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8">
        <f>SUM(D78,G78,H78:M78)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8">
        <f>SUM(E78:F78)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7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7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7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7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7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7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7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78" start="0" length="0">
      <dxf>
        <font>
          <b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7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207" sId="1">
    <oc r="B78" t="inlineStr">
      <is>
        <t>Dabas resursu nodoklis Auce</t>
      </is>
    </oc>
    <nc r="B78"/>
  </rcc>
  <rcc rId="12208" sId="1">
    <oc r="H71">
      <v>90810</v>
    </oc>
    <nc r="H71">
      <v>110640</v>
    </nc>
  </rcc>
</revisions>
</file>

<file path=xl/revisions/revisionLog24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209" sId="1" ref="A107:XFD107" action="deleteRow">
    <undo index="8" exp="area" ref3D="1" dr="$A$272:$XFD$273" dn="Z_3A56BBDD_68CD_4AEA_B9E4_12391459D4C4_.wvu.Rows" sId="1"/>
    <undo index="6" exp="area" ref3D="1" dr="$A$254:$XFD$256" dn="Z_3A56BBDD_68CD_4AEA_B9E4_12391459D4C4_.wvu.Rows" sId="1"/>
    <undo index="4" exp="area" ref3D="1" dr="$A$138:$XFD$138" dn="Z_3A56BBDD_68CD_4AEA_B9E4_12391459D4C4_.wvu.Rows" sId="1"/>
    <undo index="2" exp="area" ref3D="1" dr="$A$135:$XFD$135" dn="Z_3A56BBDD_68CD_4AEA_B9E4_12391459D4C4_.wvu.Rows" sId="1"/>
    <undo index="1" exp="area" ref3D="1" dr="$A$109:$XFD$109" dn="Z_3A56BBDD_68CD_4AEA_B9E4_12391459D4C4_.wvu.Rows" sId="1"/>
    <rfmt sheetId="1" xfDxf="1" sqref="A107:XFD107" start="0" length="0">
      <dxf>
        <font>
          <color rgb="FFFF0000"/>
          <name val="Times New Roman"/>
          <scheme val="none"/>
        </font>
      </dxf>
    </rfmt>
    <rfmt sheetId="1" sqref="A107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107" start="0" length="0">
      <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07">
        <f>SUM(D107,G107,H107:M107)</f>
      </nc>
      <n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7">
        <f>SUM(E107:F107)</f>
      </nc>
      <n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07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07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7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7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7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7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7" start="0" length="0">
      <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7" start="0" length="0">
      <dxf>
        <font>
          <b/>
          <color rgb="FFFF0000"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7" start="0" length="0">
      <dxf>
        <font>
          <b/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07" start="0" length="0">
      <dxf>
        <font>
          <color rgb="FFFF0000"/>
          <name val="Times New Roman"/>
          <scheme val="none"/>
        </font>
      </dxf>
    </rfmt>
    <rfmt sheetId="1" sqref="O107" start="0" length="0">
      <dxf>
        <font>
          <color rgb="FFFF0000"/>
          <name val="Times New Roman"/>
          <scheme val="none"/>
        </font>
      </dxf>
    </rfmt>
    <rfmt sheetId="1" sqref="P107" start="0" length="0">
      <dxf>
        <font>
          <color rgb="FFFF0000"/>
          <name val="Times New Roman"/>
          <scheme val="none"/>
        </font>
      </dxf>
    </rfmt>
    <rfmt sheetId="1" sqref="Q107" start="0" length="0">
      <dxf>
        <font>
          <color rgb="FFFF0000"/>
          <name val="Times New Roman"/>
          <scheme val="none"/>
        </font>
      </dxf>
    </rfmt>
    <rfmt sheetId="1" sqref="R107" start="0" length="0">
      <dxf>
        <font>
          <color rgb="FFFF0000"/>
          <name val="Times New Roman"/>
          <scheme val="none"/>
        </font>
      </dxf>
    </rfmt>
  </rrc>
  <rrc rId="12210" sId="1" ref="A107:XFD107" action="deleteRow">
    <undo index="8" exp="area" ref3D="1" dr="$A$271:$XFD$272" dn="Z_3A56BBDD_68CD_4AEA_B9E4_12391459D4C4_.wvu.Rows" sId="1"/>
    <undo index="6" exp="area" ref3D="1" dr="$A$253:$XFD$255" dn="Z_3A56BBDD_68CD_4AEA_B9E4_12391459D4C4_.wvu.Rows" sId="1"/>
    <undo index="4" exp="area" ref3D="1" dr="$A$137:$XFD$137" dn="Z_3A56BBDD_68CD_4AEA_B9E4_12391459D4C4_.wvu.Rows" sId="1"/>
    <undo index="2" exp="area" ref3D="1" dr="$A$134:$XFD$134" dn="Z_3A56BBDD_68CD_4AEA_B9E4_12391459D4C4_.wvu.Rows" sId="1"/>
    <undo index="1" exp="area" ref3D="1" dr="$A$108:$XFD$108" dn="Z_3A56BBDD_68CD_4AEA_B9E4_12391459D4C4_.wvu.Rows" sId="1"/>
    <rfmt sheetId="1" xfDxf="1" sqref="A107:XFD107" start="0" length="0">
      <dxf>
        <font>
          <name val="Times New Roman"/>
          <scheme val="none"/>
        </font>
      </dxf>
    </rfmt>
    <rfmt sheetId="1" sqref="A107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7" t="inlineStr">
        <is>
          <t>Projekts "Kapellas  izbūve"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7">
        <f>SUM(D107,G107,H107:M107)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7">
        <f>SUM(E107:F107)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07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0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7" start="0" length="0">
      <dxf>
        <font>
          <b/>
          <name val="Times New Roman"/>
          <scheme val="none"/>
        </font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7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1" sId="1" ref="A108:XFD108" action="deleteRow">
    <undo index="8" exp="area" ref3D="1" dr="$A$270:$XFD$271" dn="Z_3A56BBDD_68CD_4AEA_B9E4_12391459D4C4_.wvu.Rows" sId="1"/>
    <undo index="6" exp="area" ref3D="1" dr="$A$252:$XFD$254" dn="Z_3A56BBDD_68CD_4AEA_B9E4_12391459D4C4_.wvu.Rows" sId="1"/>
    <undo index="4" exp="area" ref3D="1" dr="$A$136:$XFD$136" dn="Z_3A56BBDD_68CD_4AEA_B9E4_12391459D4C4_.wvu.Rows" sId="1"/>
    <undo index="2" exp="area" ref3D="1" dr="$A$133:$XFD$133" dn="Z_3A56BBDD_68CD_4AEA_B9E4_12391459D4C4_.wvu.Rows" sId="1"/>
    <rfmt sheetId="1" xfDxf="1" sqref="A108:XFD108" start="0" length="0">
      <dxf>
        <font>
          <name val="Times New Roman"/>
          <scheme val="none"/>
        </font>
      </dxf>
    </rfmt>
    <rfmt sheetId="1" sqref="A108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8" t="inlineStr">
        <is>
          <t>Projekts"Pļavas iela 3"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8">
        <f>SUM(D108,G108,H108:M108)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8">
        <f>SUM(E108:F108)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08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8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2" sId="1" ref="A109:XFD109" action="deleteRow">
    <undo index="8" exp="area" ref3D="1" dr="$A$269:$XFD$270" dn="Z_3A56BBDD_68CD_4AEA_B9E4_12391459D4C4_.wvu.Rows" sId="1"/>
    <undo index="6" exp="area" ref3D="1" dr="$A$251:$XFD$253" dn="Z_3A56BBDD_68CD_4AEA_B9E4_12391459D4C4_.wvu.Rows" sId="1"/>
    <undo index="4" exp="area" ref3D="1" dr="$A$135:$XFD$135" dn="Z_3A56BBDD_68CD_4AEA_B9E4_12391459D4C4_.wvu.Rows" sId="1"/>
    <undo index="2" exp="area" ref3D="1" dr="$A$132:$XFD$132" dn="Z_3A56BBDD_68CD_4AEA_B9E4_12391459D4C4_.wvu.Rows" sId="1"/>
    <rfmt sheetId="1" xfDxf="1" sqref="A109:XFD109" start="0" length="0">
      <dxf>
        <font>
          <name val="Times New Roman"/>
          <scheme val="none"/>
        </font>
      </dxf>
    </rfmt>
    <rfmt sheetId="1" sqref="A109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09" t="inlineStr">
        <is>
          <t>Teritorijas attīstības plānošanas dok.izstrāde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>
        <f>SUM(D109,G109,H109:M109)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09">
        <f>SUM(E109:F109)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09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0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0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0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0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0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0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09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0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213" sId="1" ref="A111:XFD111" action="deleteRow">
    <undo index="8" exp="area" ref3D="1" dr="$A$268:$XFD$269" dn="Z_3A56BBDD_68CD_4AEA_B9E4_12391459D4C4_.wvu.Rows" sId="1"/>
    <undo index="6" exp="area" ref3D="1" dr="$A$250:$XFD$252" dn="Z_3A56BBDD_68CD_4AEA_B9E4_12391459D4C4_.wvu.Rows" sId="1"/>
    <undo index="4" exp="area" ref3D="1" dr="$A$134:$XFD$134" dn="Z_3A56BBDD_68CD_4AEA_B9E4_12391459D4C4_.wvu.Rows" sId="1"/>
    <undo index="2" exp="area" ref3D="1" dr="$A$131:$XFD$131" dn="Z_3A56BBDD_68CD_4AEA_B9E4_12391459D4C4_.wvu.Rows" sId="1"/>
    <rfmt sheetId="1" xfDxf="1" sqref="A111:XFD111" start="0" length="0">
      <dxf>
        <font>
          <name val="Times New Roman"/>
          <scheme val="none"/>
        </font>
      </dxf>
    </rfmt>
    <rfmt sheetId="1" sqref="A111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11" t="inlineStr">
        <is>
          <t>Gājēju celiņš gar Bauska-Dobele projekts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1">
        <f>SUM(D111,G111,H111:M111)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11">
        <f>SUM(E111:F111)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11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11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1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214" sId="1">
    <oc r="D105">
      <f>SUM(D106:D112)</f>
    </oc>
    <nc r="D105">
      <f>SUM(D106:D112)</f>
    </nc>
  </rcc>
  <rcc rId="12215" sId="1">
    <oc r="E105">
      <f>SUM(E106:E112)</f>
    </oc>
    <nc r="E105">
      <f>SUM(E106:E112)</f>
    </nc>
  </rcc>
  <rcc rId="12216" sId="1">
    <oc r="F105">
      <f>SUM(F106:F112)</f>
    </oc>
    <nc r="F105">
      <f>SUM(F106:F112)</f>
    </nc>
  </rcc>
  <rcc rId="12217" sId="1">
    <oc r="G105">
      <f>SUM(G106:G112)</f>
    </oc>
    <nc r="G105">
      <f>SUM(G106:G112)</f>
    </nc>
  </rcc>
  <rcc rId="12218" sId="1">
    <oc r="H105">
      <f>SUM(H106:H112)</f>
    </oc>
    <nc r="H105">
      <f>SUM(H106:H112)</f>
    </nc>
  </rcc>
  <rcc rId="12219" sId="1">
    <oc r="I105">
      <f>SUM(I106:I112)</f>
    </oc>
    <nc r="I105">
      <f>SUM(I106:I112)</f>
    </nc>
  </rcc>
  <rcc rId="12220" sId="1">
    <oc r="J105">
      <f>SUM(J106:J112)</f>
    </oc>
    <nc r="J105">
      <f>SUM(J106:J112)</f>
    </nc>
  </rcc>
  <rcc rId="12221" sId="1">
    <oc r="K105">
      <f>SUM(K106:K112)</f>
    </oc>
    <nc r="K105">
      <f>SUM(K106:K112)</f>
    </nc>
  </rcc>
  <rcc rId="12222" sId="1">
    <oc r="L105">
      <f>SUM(L106:L112)</f>
    </oc>
    <nc r="L105">
      <f>SUM(L106:L112)</f>
    </nc>
  </rcc>
  <rcc rId="12223" sId="1">
    <oc r="M105">
      <f>SUM(M106:M112)</f>
    </oc>
    <nc r="M105">
      <f>SUM(M106:M112)</f>
    </nc>
  </rcc>
  <rcc rId="12224" sId="1">
    <nc r="J106">
      <v>75000</v>
    </nc>
  </rcc>
  <rcc rId="12225" sId="1">
    <oc r="G106">
      <v>14700</v>
    </oc>
    <nc r="G106">
      <v>252700</v>
    </nc>
  </rcc>
  <rcv guid="{CFE03FCF-A4D8-435A-8A9B-0544466F5A93}" action="delete"/>
  <rcv guid="{CFE03FCF-A4D8-435A-8A9B-0544466F5A93}" action="add"/>
</revisions>
</file>

<file path=xl/revisions/revisionLog24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0" sId="1">
    <oc r="D210">
      <f>'\\DC1\Finanses\BUDŽETS_2017_PLANS_IEN_IZDEVUMI\[Ienemumi 1 pielik 2016_2017.xls]Sheet1'!$C$113</f>
    </oc>
    <nc r="D210">
      <f>'\\DC1\Finanses\BUDŽETS_2017_PLANS_IEN_IZDEVUMI\[Ienemumi 1 pielik 2016_2017.xls]Sheet1'!$C$113</f>
    </nc>
  </rcc>
</revisions>
</file>

<file path=xl/revisions/revisionLog24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26" sId="1">
    <oc r="A210" t="inlineStr">
      <is>
        <t>08.280</t>
      </is>
    </oc>
    <nc r="A210"/>
  </rcc>
  <rcc rId="12227" sId="1">
    <oc r="B210" t="inlineStr">
      <is>
        <t>Deju svētki Auce</t>
      </is>
    </oc>
    <nc r="B210"/>
  </rcc>
  <rcv guid="{CFE03FCF-A4D8-435A-8A9B-0544466F5A93}" action="delete"/>
  <rcv guid="{CFE03FCF-A4D8-435A-8A9B-0544466F5A93}" action="add"/>
</revisions>
</file>

<file path=xl/revisions/revisionLog24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313" start="0" length="0">
    <dxf>
      <numFmt numFmtId="1" formatCode="0"/>
    </dxf>
  </rfmt>
</revisions>
</file>

<file path=xl/revisions/revisionLog24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28" sId="1">
    <oc r="G259">
      <v>82132</v>
    </oc>
    <nc r="G259">
      <v>142878</v>
    </nc>
  </rcc>
  <rcc rId="12229" sId="1">
    <oc r="J259">
      <v>69866</v>
    </oc>
    <nc r="J259">
      <v>9120</v>
    </nc>
  </rcc>
</revisions>
</file>

<file path=xl/revisions/revisionLog24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0:XFD130" start="0" length="2147483647">
    <dxf>
      <font>
        <color rgb="FFFF0000"/>
      </font>
    </dxf>
  </rfmt>
  <rfmt sheetId="1" sqref="A130:XFD130" start="0" length="2147483647">
    <dxf>
      <font>
        <color auto="1"/>
      </font>
    </dxf>
  </rfmt>
  <rcv guid="{CFE03FCF-A4D8-435A-8A9B-0544466F5A93}" action="delete"/>
  <rcv guid="{CFE03FCF-A4D8-435A-8A9B-0544466F5A93}" action="add"/>
</revisions>
</file>

<file path=xl/revisions/revisionLog24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30" sId="1">
    <oc r="G91">
      <v>1216367</v>
    </oc>
    <nc r="G91">
      <v>707302</v>
    </nc>
  </rcc>
  <rcv guid="{CFE03FCF-A4D8-435A-8A9B-0544466F5A93}" action="delete"/>
  <rcv guid="{CFE03FCF-A4D8-435A-8A9B-0544466F5A93}" action="add"/>
</revisions>
</file>

<file path=xl/revisions/revisionLog24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31" sId="1">
    <oc r="G92">
      <v>299297</v>
    </oc>
    <nc r="G92">
      <v>194621</v>
    </nc>
  </rcc>
</revisions>
</file>

<file path=xl/revisions/revisionLog24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32" sId="1">
    <oc r="G93">
      <v>80134</v>
    </oc>
    <nc r="G93">
      <v>36566</v>
    </nc>
  </rcc>
</revisions>
</file>

<file path=xl/revisions/revisionLog24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33" sId="1">
    <oc r="G94">
      <v>51394</v>
    </oc>
    <nc r="G94">
      <v>36077</v>
    </nc>
  </rcc>
</revisions>
</file>

<file path=xl/revisions/revisionLog2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1" sId="1">
    <nc r="C97">
      <v>62666</v>
    </nc>
  </rcc>
  <rcc rId="1612" sId="1">
    <oc r="C82">
      <f>SUM(C83:C96)</f>
    </oc>
    <nc r="C82">
      <f>SUM(C83:C97)</f>
    </nc>
  </rcc>
  <rcc rId="1613" sId="1">
    <oc r="C87">
      <v>95698</v>
    </oc>
    <nc r="C87">
      <v>86782</v>
    </nc>
  </rcc>
</revisions>
</file>

<file path=xl/revisions/revisionLog24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4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34" sId="1">
    <oc r="G214">
      <v>69920</v>
    </oc>
    <nc r="G214">
      <v>209309</v>
    </nc>
  </rcc>
  <rcv guid="{CFE03FCF-A4D8-435A-8A9B-0544466F5A93}" action="delete"/>
  <rcv guid="{CFE03FCF-A4D8-435A-8A9B-0544466F5A93}" action="add"/>
</revisions>
</file>

<file path=xl/revisions/revisionLog24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35" sId="1">
    <oc r="G221">
      <v>53209</v>
    </oc>
    <nc r="G221">
      <v>54409</v>
    </nc>
  </rcc>
  <rcc rId="12236" sId="1">
    <oc r="J221">
      <v>4500</v>
    </oc>
    <nc r="J221">
      <v>500</v>
    </nc>
  </rcc>
</revisions>
</file>

<file path=xl/revisions/revisionLog24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37" sId="1">
    <oc r="G228">
      <v>121509</v>
    </oc>
    <nc r="G228">
      <v>123909</v>
    </nc>
  </rcc>
  <rcc rId="12238" sId="1">
    <oc r="J228">
      <v>44700</v>
    </oc>
    <nc r="J228">
      <v>43700</v>
    </nc>
  </rcc>
</revisions>
</file>

<file path=xl/revisions/revisionLog24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39" sId="1">
    <oc r="J215">
      <v>484</v>
    </oc>
    <nc r="J215">
      <v>3984</v>
    </nc>
  </rcc>
</revisions>
</file>

<file path=xl/revisions/revisionLog24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40" sId="1">
    <oc r="J229">
      <v>3553</v>
    </oc>
    <nc r="J229">
      <v>2653</v>
    </nc>
  </rcc>
  <rcc rId="12241" sId="1">
    <oc r="G229">
      <v>52057</v>
    </oc>
    <nc r="G229">
      <v>57257</v>
    </nc>
  </rcc>
</revisions>
</file>

<file path=xl/revisions/revisionLog24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42" sId="1">
    <oc r="J227">
      <v>49800</v>
    </oc>
    <nc r="J227">
      <v>40800</v>
    </nc>
  </rcc>
  <rcc rId="12243" sId="1">
    <oc r="G227">
      <v>338028</v>
    </oc>
    <nc r="G227">
      <v>334052</v>
    </nc>
  </rcc>
</revisions>
</file>

<file path=xl/revisions/revisionLog24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44" sId="1">
    <oc r="G226">
      <v>230205</v>
    </oc>
    <nc r="G226">
      <v>242476</v>
    </nc>
  </rcc>
  <rcc rId="12245" sId="1">
    <oc r="J226">
      <v>26566</v>
    </oc>
    <nc r="J226">
      <v>14295</v>
    </nc>
  </rcc>
</revisions>
</file>

<file path=xl/revisions/revisionLog24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46" sId="1">
    <oc r="G219">
      <v>56484</v>
    </oc>
    <nc r="G219">
      <v>57084</v>
    </nc>
  </rcc>
</revisions>
</file>

<file path=xl/revisions/revisionLog24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47" sId="1">
    <oc r="G230">
      <v>76739</v>
    </oc>
    <nc r="G230">
      <v>76369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" sId="1">
    <oc r="F127">
      <v>42386</v>
    </oc>
    <nc r="F127">
      <v>42986</v>
    </nc>
  </rcc>
  <rcc rId="49" sId="1">
    <oc r="G127">
      <v>10199</v>
    </oc>
    <nc r="G127">
      <v>10799</v>
    </nc>
  </rcc>
  <rcc rId="50" sId="1">
    <nc r="H127">
      <v>24985</v>
    </nc>
  </rcc>
  <rcc rId="51" sId="1">
    <nc r="I127">
      <v>35000</v>
    </nc>
  </rcc>
  <rcv guid="{3A56BBDD-68CD-4AEA-B9E4-12391459D4C4}" action="delete"/>
  <rdn rId="0" localSheetId="1" customView="1" name="Z_3A56BBDD_68CD_4AEA_B9E4_12391459D4C4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3A56BBDD-68CD-4AEA-B9E4-12391459D4C4}" action="add"/>
</revisions>
</file>

<file path=xl/revisions/revisionLog2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91:B95" start="0" length="2147483647">
    <dxf>
      <font>
        <color auto="1"/>
      </font>
    </dxf>
  </rfmt>
</revisions>
</file>

<file path=xl/revisions/revisionLog25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48" sId="1">
    <oc r="G217">
      <v>79185</v>
    </oc>
    <nc r="G217">
      <v>79385</v>
    </nc>
  </rcc>
  <rcv guid="{CFE03FCF-A4D8-435A-8A9B-0544466F5A93}" action="delete"/>
  <rcv guid="{CFE03FCF-A4D8-435A-8A9B-0544466F5A93}" action="add"/>
</revisions>
</file>

<file path=xl/revisions/revisionLog25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49" sId="1">
    <oc r="G95">
      <v>26274</v>
    </oc>
    <nc r="G95">
      <v>27631</v>
    </nc>
  </rcc>
  <rcv guid="{CFE03FCF-A4D8-435A-8A9B-0544466F5A93}" action="delete"/>
  <rcv guid="{CFE03FCF-A4D8-435A-8A9B-0544466F5A93}" action="add"/>
</revisions>
</file>

<file path=xl/revisions/revisionLog25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50" sId="1">
    <oc r="G92">
      <v>194621</v>
    </oc>
    <nc r="G92">
      <v>197334</v>
    </nc>
  </rcc>
</revisions>
</file>

<file path=xl/revisions/revisionLog25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51" sId="1">
    <oc r="G239">
      <v>123996</v>
    </oc>
    <nc r="G239">
      <v>121356</v>
    </nc>
  </rcc>
</revisions>
</file>

<file path=xl/revisions/revisionLog25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52" sId="1">
    <oc r="G244">
      <v>27674</v>
    </oc>
    <nc r="G244">
      <v>19192</v>
    </nc>
  </rcc>
  <rcv guid="{CFE03FCF-A4D8-435A-8A9B-0544466F5A93}" action="delete"/>
  <rcv guid="{CFE03FCF-A4D8-435A-8A9B-0544466F5A93}" action="add"/>
</revisions>
</file>

<file path=xl/revisions/revisionLog25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53" sId="1">
    <oc r="G248">
      <v>38330</v>
    </oc>
    <nc r="G248">
      <v>40530</v>
    </nc>
  </rcc>
  <rcc rId="12254" sId="1">
    <oc r="G225">
      <v>74709</v>
    </oc>
    <nc r="G225">
      <v>73009</v>
    </nc>
  </rcc>
</revisions>
</file>

<file path=xl/revisions/revisionLog25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55" sId="1">
    <oc r="G233">
      <v>420820</v>
    </oc>
    <nc r="G233">
      <v>393820</v>
    </nc>
  </rcc>
</revisions>
</file>

<file path=xl/revisions/revisionLog25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56" sId="1">
    <oc r="G216">
      <v>127499</v>
    </oc>
    <nc r="G216">
      <v>131299</v>
    </nc>
  </rcc>
  <rcv guid="{CFE03FCF-A4D8-435A-8A9B-0544466F5A93}" action="delete"/>
  <rcv guid="{CFE03FCF-A4D8-435A-8A9B-0544466F5A93}" action="add"/>
</revisions>
</file>

<file path=xl/revisions/revisionLog2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4" sId="1">
    <oc r="C206">
      <v>141015</v>
    </oc>
    <nc r="C206">
      <v>148015</v>
    </nc>
  </rcc>
</revisions>
</file>

<file path=xl/revisions/revisionLog25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57" sId="1">
    <oc r="G235">
      <v>139126</v>
    </oc>
    <nc r="G235">
      <v>139426</v>
    </nc>
  </rcc>
  <rcc rId="12258" sId="1">
    <oc r="J235">
      <v>15000</v>
    </oc>
    <nc r="J235">
      <v>14700</v>
    </nc>
  </rcc>
</revisions>
</file>

<file path=xl/revisions/revisionLog25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59" sId="1">
    <oc r="G241">
      <v>215872</v>
    </oc>
    <nc r="G241">
      <v>208872</v>
    </nc>
  </rcc>
</revisions>
</file>

<file path=xl/revisions/revisionLog25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60" sId="1">
    <nc r="J252">
      <v>5000</v>
    </nc>
  </rcc>
</revisions>
</file>

<file path=xl/revisions/revisionLog25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61" sId="1">
    <oc r="G232">
      <v>94819</v>
    </oc>
    <nc r="G232">
      <v>76819</v>
    </nc>
  </rcc>
</revisions>
</file>

<file path=xl/revisions/revisionLog25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62" sId="1">
    <oc r="J218">
      <v>2200</v>
    </oc>
    <nc r="J218">
      <v>5200</v>
    </nc>
  </rcc>
</revisions>
</file>

<file path=xl/revisions/revisionLog25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63" sId="1">
    <oc r="G220">
      <v>68040</v>
    </oc>
    <nc r="G220">
      <v>67240</v>
    </nc>
  </rcc>
</revisions>
</file>

<file path=xl/revisions/revisionLog25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64" sId="1">
    <oc r="G217">
      <v>79385</v>
    </oc>
    <nc r="G217">
      <v>80385</v>
    </nc>
  </rcc>
</revisions>
</file>

<file path=xl/revisions/revisionLog25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65" sId="1">
    <oc r="G241">
      <v>208872</v>
    </oc>
    <nc r="G241">
      <v>215872</v>
    </nc>
  </rcc>
  <rcv guid="{CFE03FCF-A4D8-435A-8A9B-0544466F5A93}" action="delete"/>
  <rcv guid="{CFE03FCF-A4D8-435A-8A9B-0544466F5A93}" action="add"/>
</revisions>
</file>

<file path=xl/revisions/revisionLog25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5" sId="1">
    <oc r="C208">
      <v>1831247</v>
    </oc>
    <nc r="C208">
      <v>4893824</v>
    </nc>
  </rcc>
</revisions>
</file>

<file path=xl/revisions/revisionLog25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66" sId="1">
    <oc r="J226">
      <v>14295</v>
    </oc>
    <nc r="J226">
      <v>15160</v>
    </nc>
  </rcc>
  <rcc rId="12267" sId="1">
    <oc r="G226">
      <v>242476</v>
    </oc>
    <nc r="G226">
      <v>242951</v>
    </nc>
  </rcc>
</revisions>
</file>

<file path=xl/revisions/revisionLog25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68" sId="1">
    <oc r="G94">
      <v>36077</v>
    </oc>
    <nc r="G94">
      <v>36231</v>
    </nc>
  </rcc>
  <rcv guid="{CFE03FCF-A4D8-435A-8A9B-0544466F5A93}" action="delete"/>
  <rcv guid="{CFE03FCF-A4D8-435A-8A9B-0544466F5A93}" action="add"/>
</revisions>
</file>

<file path=xl/revisions/revisionLog25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69" sId="1">
    <oc r="G93">
      <v>36566</v>
    </oc>
    <nc r="G93">
      <v>36720</v>
    </nc>
  </rcc>
</revisions>
</file>

<file path=xl/revisions/revisionLog25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70" sId="1">
    <oc r="G245">
      <v>18041</v>
    </oc>
    <nc r="G245">
      <v>23550</v>
    </nc>
  </rcc>
  <rcv guid="{CFE03FCF-A4D8-435A-8A9B-0544466F5A93}" action="delete"/>
  <rcv guid="{CFE03FCF-A4D8-435A-8A9B-0544466F5A93}" action="add"/>
</revisions>
</file>

<file path=xl/revisions/revisionLog25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71" sId="1">
    <oc r="G25">
      <v>9505</v>
    </oc>
    <nc r="G25">
      <v>12505</v>
    </nc>
  </rcc>
  <rcv guid="{CFE03FCF-A4D8-435A-8A9B-0544466F5A93}" action="delete"/>
  <rcv guid="{CFE03FCF-A4D8-435A-8A9B-0544466F5A93}" action="add"/>
</revisions>
</file>

<file path=xl/revisions/revisionLog2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6" sId="1">
    <oc r="C204">
      <v>1138701</v>
    </oc>
    <nc r="C204">
      <v>1165054</v>
    </nc>
  </rcc>
</revisions>
</file>

<file path=xl/revisions/revisionLog25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72" sId="1">
    <oc r="G214">
      <v>209309</v>
    </oc>
    <nc r="G214">
      <v>215309</v>
    </nc>
  </rcc>
  <rcc rId="12273" sId="1">
    <oc r="G217">
      <v>80385</v>
    </oc>
    <nc r="G217">
      <v>88885</v>
    </nc>
  </rcc>
  <rcc rId="12274" sId="1">
    <oc r="G221">
      <v>54409</v>
    </oc>
    <nc r="G221">
      <v>59409</v>
    </nc>
  </rcc>
  <rcc rId="12275" sId="1">
    <oc r="G226">
      <v>242951</v>
    </oc>
    <nc r="G226">
      <v>292951</v>
    </nc>
  </rcc>
  <rcc rId="12276" sId="1">
    <oc r="G227">
      <v>334052</v>
    </oc>
    <nc r="G227">
      <v>351354</v>
    </nc>
  </rcc>
  <rcc rId="12277" sId="1">
    <oc r="G233">
      <v>393820</v>
    </oc>
    <nc r="G233">
      <v>407057</v>
    </nc>
  </rcc>
  <rcc rId="12278" sId="1">
    <oc r="G232">
      <v>76819</v>
    </oc>
    <nc r="G232">
      <v>80819</v>
    </nc>
  </rcc>
  <rcc rId="12279" sId="1">
    <oc r="G231">
      <v>122856</v>
    </oc>
    <nc r="G231">
      <v>127856</v>
    </nc>
  </rcc>
  <rcc rId="12280" sId="1">
    <oc r="G238">
      <v>63870</v>
    </oc>
    <nc r="G238">
      <v>69870</v>
    </nc>
  </rcc>
  <rcc rId="12281" sId="1">
    <oc r="G241">
      <v>215872</v>
    </oc>
    <nc r="G241">
      <v>245872</v>
    </nc>
  </rcc>
  <rcc rId="12282" sId="1">
    <oc r="G237">
      <v>82450</v>
    </oc>
    <nc r="G237">
      <v>90450</v>
    </nc>
  </rcc>
  <rcc rId="12283" sId="1">
    <oc r="G229">
      <v>57257</v>
    </oc>
    <nc r="G229">
      <v>59257</v>
    </nc>
  </rcc>
  <rcc rId="12284" sId="1">
    <oc r="G236">
      <v>87457</v>
    </oc>
    <nc r="G236">
      <v>92457</v>
    </nc>
  </rcc>
  <rcv guid="{CFE03FCF-A4D8-435A-8A9B-0544466F5A93}" action="delete"/>
  <rcv guid="{CFE03FCF-A4D8-435A-8A9B-0544466F5A93}" action="add"/>
</revisions>
</file>

<file path=xl/revisions/revisionLog25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85" sId="1">
    <nc r="E266">
      <v>2306206</v>
    </nc>
  </rcc>
  <rcc rId="12286" sId="1">
    <nc r="F266">
      <v>544034</v>
    </nc>
  </rcc>
  <rcv guid="{CFE03FCF-A4D8-435A-8A9B-0544466F5A93}" action="delete"/>
  <rcv guid="{CFE03FCF-A4D8-435A-8A9B-0544466F5A93}" action="add"/>
</revisions>
</file>

<file path=xl/revisions/revisionLog25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87" sId="1">
    <oc r="B267" t="inlineStr">
      <is>
        <t>Skolas soma Tērvete</t>
      </is>
    </oc>
    <nc r="B267" t="inlineStr">
      <is>
        <t>Tehniskie darbinieki</t>
      </is>
    </nc>
  </rcc>
  <rfmt sheetId="1" sqref="B267" start="0" length="2147483647">
    <dxf>
      <font>
        <color rgb="FFFF0000"/>
      </font>
    </dxf>
  </rfmt>
</revisions>
</file>

<file path=xl/revisions/revisionLog25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88" sId="1">
    <oc r="E263">
      <v>9188</v>
    </oc>
    <nc r="E263">
      <v>4594</v>
    </nc>
  </rcc>
  <rcc rId="12289" sId="1">
    <oc r="F263">
      <v>2212</v>
    </oc>
    <nc r="F263">
      <v>1106</v>
    </nc>
  </rcc>
  <rcc rId="12290" sId="1">
    <oc r="G263">
      <v>21750</v>
    </oc>
    <nc r="G263">
      <v>4930</v>
    </nc>
  </rcc>
  <rcc rId="12291" sId="1">
    <oc r="J263">
      <v>19400</v>
    </oc>
    <nc r="J263">
      <v>0</v>
    </nc>
  </rcc>
  <rcv guid="{CFE03FCF-A4D8-435A-8A9B-0544466F5A93}" action="delete"/>
  <rcv guid="{CFE03FCF-A4D8-435A-8A9B-0544466F5A93}" action="add"/>
</revisions>
</file>

<file path=xl/revisions/revisionLog25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92" sId="1">
    <oc r="E262">
      <v>16595</v>
    </oc>
    <nc r="E262">
      <v>6914</v>
    </nc>
  </rcc>
  <rcc rId="12293" sId="1">
    <oc r="F262">
      <v>3998</v>
    </oc>
    <nc r="F262">
      <v>1666</v>
    </nc>
  </rcc>
  <rcc rId="12294" sId="1">
    <oc r="G262">
      <v>11200</v>
    </oc>
    <nc r="G262">
      <v>3407</v>
    </nc>
  </rcc>
  <rcc rId="12295" sId="1">
    <oc r="J262">
      <v>6880</v>
    </oc>
    <nc r="J262"/>
  </rcc>
</revisions>
</file>

<file path=xl/revisions/revisionLog25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96" sId="1">
    <oc r="G26">
      <v>29510</v>
    </oc>
    <nc r="G26">
      <v>29310</v>
    </nc>
  </rcc>
  <rcv guid="{CFE03FCF-A4D8-435A-8A9B-0544466F5A93}" action="delete"/>
  <rcv guid="{CFE03FCF-A4D8-435A-8A9B-0544466F5A93}" action="add"/>
</revisions>
</file>

<file path=xl/revisions/revisionLog25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97" sId="1">
    <oc r="G86">
      <v>35235</v>
    </oc>
    <nc r="G86">
      <v>35435</v>
    </nc>
  </rcc>
  <rcc rId="12298" sId="1">
    <oc r="G23">
      <v>25345</v>
    </oc>
    <nc r="G23">
      <v>24145</v>
    </nc>
  </rcc>
</revisions>
</file>

<file path=xl/revisions/revisionLog2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7" sId="1">
    <oc r="C70">
      <v>288398</v>
    </oc>
    <nc r="C70">
      <v>288397</v>
    </nc>
  </rcc>
</revisions>
</file>

<file path=xl/revisions/revisionLog25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99" sId="1">
    <oc r="J82">
      <v>800</v>
    </oc>
    <nc r="J82">
      <v>0</v>
    </nc>
  </rcc>
</revisions>
</file>

<file path=xl/revisions/revisionLog25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00" sId="1">
    <oc r="J19">
      <v>700</v>
    </oc>
    <nc r="J19">
      <v>0</v>
    </nc>
  </rcc>
</revisions>
</file>

<file path=xl/revisions/revisionLog25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01" sId="1">
    <nc r="J21">
      <v>1000</v>
    </nc>
  </rcc>
  <rcc rId="12302" sId="1">
    <oc r="G21">
      <v>15880</v>
    </oc>
    <nc r="G21">
      <v>14880</v>
    </nc>
  </rcc>
</revisions>
</file>

<file path=xl/revisions/revisionLog25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03" sId="1">
    <oc r="G85">
      <v>41658</v>
    </oc>
    <nc r="G85">
      <v>43452</v>
    </nc>
  </rcc>
</revisions>
</file>

<file path=xl/revisions/revisionLog25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304" sId="1" ref="A18:XFD18" action="insertRow">
    <undo index="8" exp="area" ref3D="1" dr="$A$267:$XFD$268" dn="Z_3A56BBDD_68CD_4AEA_B9E4_12391459D4C4_.wvu.Rows" sId="1"/>
    <undo index="6" exp="area" ref3D="1" dr="$A$249:$XFD$251" dn="Z_3A56BBDD_68CD_4AEA_B9E4_12391459D4C4_.wvu.Rows" sId="1"/>
    <undo index="4" exp="area" ref3D="1" dr="$A$133:$XFD$133" dn="Z_3A56BBDD_68CD_4AEA_B9E4_12391459D4C4_.wvu.Rows" sId="1"/>
    <undo index="2" exp="area" ref3D="1" dr="$A$130:$XFD$130" dn="Z_3A56BBDD_68CD_4AEA_B9E4_12391459D4C4_.wvu.Rows" sId="1"/>
    <undo index="1" exp="area" ref3D="1" dr="$A$107:$XFD$107" dn="Z_3A56BBDD_68CD_4AEA_B9E4_12391459D4C4_.wvu.Rows" sId="1"/>
  </rrc>
  <rcc rId="12305" sId="1">
    <nc r="A18">
      <v>1.1100000000000001</v>
    </nc>
  </rcc>
  <rcc rId="12306" sId="1">
    <nc r="B18" t="inlineStr">
      <is>
        <t>Dobeles KAC</t>
      </is>
    </nc>
  </rcc>
  <rcv guid="{CFE03FCF-A4D8-435A-8A9B-0544466F5A93}" action="delete"/>
  <rcv guid="{CFE03FCF-A4D8-435A-8A9B-0544466F5A93}" action="add"/>
</revisions>
</file>

<file path=xl/revisions/revisionLog25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07" sId="1">
    <nc r="G18">
      <v>900</v>
    </nc>
  </rcc>
  <rcc rId="12308" sId="1">
    <nc r="E18">
      <v>3987</v>
    </nc>
  </rcc>
  <rcc rId="12309" sId="1">
    <nc r="F18">
      <v>2013</v>
    </nc>
  </rcc>
  <rcc rId="12310" sId="1">
    <nc r="C18">
      <f>SUM(D18,G18,H18:M18)</f>
    </nc>
  </rcc>
  <rcc rId="12311" sId="1">
    <nc r="D18">
      <f>SUM(E18:F18)</f>
    </nc>
  </rcc>
  <rcv guid="{CFE03FCF-A4D8-435A-8A9B-0544466F5A93}" action="delete"/>
  <rcv guid="{CFE03FCF-A4D8-435A-8A9B-0544466F5A93}" action="add"/>
</revisions>
</file>

<file path=xl/revisions/revisionLog25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12" sId="1">
    <oc r="C15">
      <f>SUM(C16:C41)</f>
    </oc>
    <nc r="C15">
      <f>SUM(C16:C41)</f>
    </nc>
  </rcc>
  <rfmt sheetId="1" sqref="A18">
    <dxf>
      <numFmt numFmtId="30" formatCode="@"/>
    </dxf>
  </rfmt>
  <rcc rId="12313" sId="1" numFmtId="30">
    <oc r="A18">
      <v>1.1100000000000001</v>
    </oc>
    <nc r="A18" t="inlineStr">
      <is>
        <t>01.110</t>
      </is>
    </nc>
  </rcc>
</revisions>
</file>

<file path=xl/revisions/revisionLog25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14" sId="1">
    <oc r="G247">
      <v>206934</v>
    </oc>
    <nc r="G247">
      <v>186227</v>
    </nc>
  </rcc>
  <rcv guid="{CFE03FCF-A4D8-435A-8A9B-0544466F5A93}" action="delete"/>
  <rcv guid="{CFE03FCF-A4D8-435A-8A9B-0544466F5A93}" action="add"/>
</revisions>
</file>

<file path=xl/revisions/revisionLog25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15" sId="1">
    <oc r="G92">
      <v>707302</v>
    </oc>
    <nc r="G92">
      <v>712774</v>
    </nc>
  </rcc>
  <rcv guid="{CFE03FCF-A4D8-435A-8A9B-0544466F5A93}" action="delete"/>
  <rcv guid="{CFE03FCF-A4D8-435A-8A9B-0544466F5A93}" action="add"/>
</revisions>
</file>

<file path=xl/revisions/revisionLog25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16" sId="1">
    <oc r="G46">
      <v>81034</v>
    </oc>
    <nc r="G46">
      <v>81934</v>
    </nc>
  </rcc>
  <rcv guid="{CFE03FCF-A4D8-435A-8A9B-0544466F5A93}" action="delete"/>
  <rcv guid="{CFE03FCF-A4D8-435A-8A9B-0544466F5A93}" action="add"/>
</revisions>
</file>

<file path=xl/revisions/revisionLog2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18" sId="1">
    <oc r="D210">
      <f>'\\DC1\Finanses\BUDŽETS_2017_PLANS_IEN_IZDEVUMI\[Ienemumi 1 pielik 2016_2017.xls]Sheet1'!$C$113</f>
    </oc>
    <nc r="D210"/>
  </rcc>
  <rcc rId="1619" sId="1">
    <oc r="D212">
      <f>D210-D209</f>
    </oc>
    <nc r="D212"/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25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17" sId="1">
    <nc r="E268">
      <v>3646554</v>
    </nc>
  </rcc>
  <rcc rId="12318" sId="1">
    <nc r="F268">
      <v>884364</v>
    </nc>
  </rcc>
  <rfmt sheetId="1" sqref="C268:F268" start="0" length="2147483647">
    <dxf>
      <font>
        <color rgb="FFFF0000"/>
      </font>
    </dxf>
  </rfmt>
</revisions>
</file>

<file path=xl/revisions/revisionLog25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19" sId="1">
    <oc r="C316">
      <v>-1000000</v>
    </oc>
    <nc r="C316">
      <v>-500000</v>
    </nc>
  </rcc>
</revisions>
</file>

<file path=xl/revisions/revisionLog25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320" sId="1" ref="A153:XFD153" action="insertRow">
    <undo index="65535" exp="area" ref3D="1" dr="$A$268:$XFD$269" dn="Z_3A56BBDD_68CD_4AEA_B9E4_12391459D4C4_.wvu.Rows" sId="1"/>
    <undo index="65535" exp="area" ref3D="1" dr="$A$250:$XFD$252" dn="Z_3A56BBDD_68CD_4AEA_B9E4_12391459D4C4_.wvu.Rows" sId="1"/>
  </rrc>
  <rcc rId="12321" sId="1">
    <nc r="C153">
      <f>SUM(D153,G153,H153:M153)</f>
    </nc>
  </rcc>
  <rcc rId="12322" sId="1">
    <nc r="D153">
      <f>SUM(E153:F153)</f>
    </nc>
  </rcc>
  <rcc rId="12323" sId="1">
    <nc r="B153" t="inlineStr">
      <is>
        <t>Bikstu sporta zāle</t>
      </is>
    </nc>
  </rcc>
  <rcc rId="12324" sId="1">
    <nc r="G153">
      <v>11807</v>
    </nc>
  </rcc>
  <rcc rId="12325" sId="1">
    <nc r="J153">
      <v>1500</v>
    </nc>
  </rcc>
  <rcv guid="{3A56BBDD-68CD-4AEA-B9E4-12391459D4C4}" action="delete"/>
  <rdn rId="0" localSheetId="1" customView="1" name="Z_3A56BBDD_68CD_4AEA_B9E4_12391459D4C4_.wvu.Rows" hidden="1" oldHidden="1">
    <formula>Sheet1!$108:$108,Sheet1!$131:$131,Sheet1!$134:$134,Sheet1!$251:$253,Sheet1!$269:$270</formula>
    <oldFormula>Sheet1!$108:$108,Sheet1!$131:$131,Sheet1!$134:$134,Sheet1!$251:$253,Sheet1!$269:$270</oldFormula>
  </rdn>
  <rcv guid="{3A56BBDD-68CD-4AEA-B9E4-12391459D4C4}" action="add"/>
</revisions>
</file>

<file path=xl/revisions/revisionLog25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27" sId="1">
    <oc r="C315">
      <v>-200000</v>
    </oc>
    <nc r="C315">
      <v>-260000</v>
    </nc>
  </rcc>
</revisions>
</file>

<file path=xl/revisions/revisionLog25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Sheet1!$108:$108,Sheet1!$131:$131,Sheet1!$134:$134,Sheet1!$251:$253</formula>
    <oldFormula>Sheet1!$108:$108,Sheet1!$131:$131,Sheet1!$134:$134,Sheet1!$251:$253,Sheet1!$269:$270</oldFormula>
  </rdn>
  <rcv guid="{3A56BBDD-68CD-4AEA-B9E4-12391459D4C4}" action="add"/>
</revisions>
</file>

<file path=xl/revisions/revisionLog25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29" sId="1">
    <oc r="G153">
      <v>11807</v>
    </oc>
    <nc r="G153">
      <v>13907</v>
    </nc>
  </rcc>
  <rcv guid="{3A56BBDD-68CD-4AEA-B9E4-12391459D4C4}" action="delete"/>
  <rdn rId="0" localSheetId="1" customView="1" name="Z_3A56BBDD_68CD_4AEA_B9E4_12391459D4C4_.wvu.Rows" hidden="1" oldHidden="1">
    <formula>Sheet1!$108:$108,Sheet1!$131:$131,Sheet1!$134:$134,Sheet1!$251:$253</formula>
    <oldFormula>Sheet1!$108:$108,Sheet1!$131:$131,Sheet1!$134:$134,Sheet1!$251:$253</oldFormula>
  </rdn>
  <rcv guid="{3A56BBDD-68CD-4AEA-B9E4-12391459D4C4}" action="add"/>
</revisions>
</file>

<file path=xl/revisions/revisionLog25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31" sId="1">
    <oc r="G158">
      <v>29414</v>
    </oc>
    <nc r="G158">
      <v>35446</v>
    </nc>
  </rcc>
  <rcc rId="12332" sId="1">
    <oc r="J158">
      <v>4037</v>
    </oc>
    <nc r="J158">
      <v>4574</v>
    </nc>
  </rcc>
</revisions>
</file>

<file path=xl/revisions/revisionLog2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25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33" sId="1">
    <oc r="J282">
      <v>14601</v>
    </oc>
    <nc r="J282">
      <v>13601</v>
    </nc>
  </rcc>
  <rcc rId="12334" sId="1">
    <oc r="G281">
      <v>30921</v>
    </oc>
    <nc r="G281">
      <v>31404</v>
    </nc>
  </rcc>
  <rcc rId="12335" sId="1">
    <oc r="J281">
      <v>1450</v>
    </oc>
    <nc r="J281">
      <v>967</v>
    </nc>
  </rcc>
  <rcv guid="{3A56BBDD-68CD-4AEA-B9E4-12391459D4C4}" action="delete"/>
  <rdn rId="0" localSheetId="1" customView="1" name="Z_3A56BBDD_68CD_4AEA_B9E4_12391459D4C4_.wvu.Rows" hidden="1" oldHidden="1">
    <formula>Sheet1!$108:$108,Sheet1!$131:$131,Sheet1!$134:$134,Sheet1!$251:$253</formula>
    <oldFormula>Sheet1!$108:$108,Sheet1!$131:$131,Sheet1!$134:$134,Sheet1!$251:$253</oldFormula>
  </rdn>
  <rcv guid="{3A56BBDD-68CD-4AEA-B9E4-12391459D4C4}" action="add"/>
</revisions>
</file>

<file path=xl/revisions/revisionLog25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37" sId="1">
    <oc r="E160">
      <v>800</v>
    </oc>
    <nc r="E160">
      <v>520</v>
    </nc>
  </rcc>
  <rcc rId="12338" sId="1">
    <oc r="F160">
      <v>197</v>
    </oc>
    <nc r="F160">
      <v>123</v>
    </nc>
  </rcc>
  <rcc rId="12339" sId="1">
    <oc r="G160">
      <v>18235</v>
    </oc>
    <nc r="G160">
      <v>23312</v>
    </nc>
  </rcc>
  <rcc rId="12340" sId="1">
    <oc r="H160">
      <v>108650</v>
    </oc>
    <nc r="H160">
      <v>86182</v>
    </nc>
  </rcc>
  <rcv guid="{3A56BBDD-68CD-4AEA-B9E4-12391459D4C4}" action="delete"/>
  <rdn rId="0" localSheetId="1" customView="1" name="Z_3A56BBDD_68CD_4AEA_B9E4_12391459D4C4_.wvu.Rows" hidden="1" oldHidden="1">
    <formula>Sheet1!$108:$108,Sheet1!$131:$131,Sheet1!$134:$134,Sheet1!$251:$253</formula>
    <oldFormula>Sheet1!$108:$108,Sheet1!$131:$131,Sheet1!$134:$134,Sheet1!$251:$253</oldFormula>
  </rdn>
  <rcv guid="{3A56BBDD-68CD-4AEA-B9E4-12391459D4C4}" action="add"/>
</revisions>
</file>

<file path=xl/revisions/revisionLog25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42" sId="1">
    <oc r="G318">
      <f>'V:\Finanses\BUDZETS_2022\BUDZETS_2022\[1.pielikums_Pamatbudzeta_ienemumi _01_2022.xls]Sheet1'!$E$122-E317</f>
    </oc>
    <nc r="G318">
      <f>'V:\Finanses\BUDZETS_2022\BUDZETS_2022\[1.pielikums_Pamatbudzeta_ienemumi _01_2022.xls]Sheet1'!$E$122-E317</f>
    </nc>
  </rcc>
  <rcc rId="12343" sId="1">
    <nc r="L257">
      <v>375424</v>
    </nc>
  </rcc>
</revisions>
</file>

<file path=xl/revisions/revisionLog25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44" sId="1">
    <oc r="J151">
      <v>120276</v>
    </oc>
    <nc r="J151">
      <v>97915</v>
    </nc>
  </rcc>
</revisions>
</file>

<file path=xl/revisions/revisionLog25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45" sId="1">
    <nc r="E213">
      <v>500</v>
    </nc>
  </rcc>
  <rcc rId="12346" sId="1">
    <nc r="F213">
      <v>418</v>
    </nc>
  </rcc>
  <rcc rId="12347" sId="1">
    <nc r="H213">
      <v>20000</v>
    </nc>
  </rcc>
</revisions>
</file>

<file path=xl/revisions/revisionLog25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48" sId="1">
    <oc r="G84">
      <v>19170</v>
    </oc>
    <nc r="G84">
      <v>29885</v>
    </nc>
  </rcc>
  <rcc rId="12349" sId="1">
    <nc r="B203" t="inlineStr">
      <is>
        <t>kultura algas</t>
      </is>
    </nc>
  </rcc>
  <rfmt sheetId="1" sqref="A203:M203">
    <dxf>
      <fill>
        <patternFill patternType="solid">
          <bgColor theme="5" tint="0.79998168889431442"/>
        </patternFill>
      </fill>
    </dxf>
  </rfmt>
  <rcc rId="12350" sId="1">
    <nc r="E203">
      <v>1208926</v>
    </nc>
  </rcc>
  <rcc rId="12351" sId="1">
    <nc r="F203">
      <v>285186</v>
    </nc>
  </rcc>
</revisions>
</file>

<file path=xl/revisions/revisionLog25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52" sId="1">
    <nc r="E46">
      <v>355891</v>
    </nc>
  </rcc>
  <rcc rId="12353" sId="1">
    <oc r="F46">
      <v>5900</v>
    </oc>
    <nc r="F46">
      <v>91634</v>
    </nc>
  </rcc>
  <rfmt sheetId="1" sqref="E46:F46">
    <dxf>
      <fill>
        <patternFill patternType="solid">
          <bgColor theme="5" tint="0.79998168889431442"/>
        </patternFill>
      </fill>
    </dxf>
  </rfmt>
  <rfmt sheetId="1" sqref="D46:E46">
    <dxf>
      <fill>
        <patternFill>
          <bgColor theme="5" tint="0.79998168889431442"/>
        </patternFill>
      </fill>
    </dxf>
  </rfmt>
  <rfmt sheetId="1" sqref="D44:F44">
    <dxf>
      <fill>
        <patternFill patternType="solid">
          <bgColor theme="5" tint="0.79998168889431442"/>
        </patternFill>
      </fill>
    </dxf>
  </rfmt>
  <rcc rId="12354" sId="1">
    <nc r="E44">
      <v>3935855</v>
    </nc>
  </rcc>
  <rcc rId="12355" sId="1">
    <nc r="F44">
      <v>928468</v>
    </nc>
  </rcc>
</revisions>
</file>

<file path=xl/revisions/revisionLog25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09:F309">
    <dxf>
      <fill>
        <patternFill patternType="solid">
          <bgColor theme="5" tint="0.79998168889431442"/>
        </patternFill>
      </fill>
    </dxf>
  </rfmt>
  <rcc rId="12356" sId="1">
    <nc r="E309">
      <v>1206708</v>
    </nc>
  </rcc>
  <rcc rId="12357" sId="1">
    <nc r="F309">
      <v>284662</v>
    </nc>
  </rcc>
  <rcc rId="12358" sId="1">
    <oc r="B203" t="inlineStr">
      <is>
        <t>kultura algas</t>
      </is>
    </oc>
    <nc r="B203" t="inlineStr">
      <is>
        <t>kultūra algas</t>
      </is>
    </nc>
  </rcc>
  <rcc rId="12359" sId="1">
    <oc r="G111">
      <v>82000</v>
    </oc>
    <nc r="G111">
      <v>32000</v>
    </nc>
  </rcc>
</revisions>
</file>

<file path=xl/revisions/revisionLog2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Sheet1!$2:$2,Sheet1!$44:$45,Sheet1!$71:$72,Sheet1!$145:$145,Sheet1!$151:$151</formula>
    <oldFormula>Sheet1!$2:$2,Sheet1!$44:$45,Sheet1!$71:$72,Sheet1!$145:$145,Sheet1!$151:$151</oldFormula>
  </rdn>
  <rcv guid="{CFE03FCF-A4D8-435A-8A9B-0544466F5A93}" action="add"/>
</revisions>
</file>

<file path=xl/revisions/revisionLog25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60" sId="1">
    <oc r="G318">
      <f>'V:\Finanses\BUDZETS_2022\BUDZETS_2022\[1.pielikums_Pamatbudzeta_ienemumi _01_2022.xls]Sheet1'!$E$122-E317</f>
    </oc>
    <nc r="G318">
      <f>'V:\Finanses\BUDZETS_2022\BUDZETS_2022\[1.pielikums_Pamatbudzeta_ienemumi _01_2022.xls]Sheet1'!$E$122-E317</f>
    </nc>
  </rcc>
</revisions>
</file>

<file path=xl/revisions/revisionLog25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61" sId="1">
    <oc r="C215">
      <f>SUM(C216:C277)</f>
    </oc>
    <nc r="C215">
      <f>SUM(C216:C277)</f>
    </nc>
  </rcc>
</revisions>
</file>

<file path=xl/revisions/revisionLog25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50">
    <dxf>
      <fill>
        <patternFill patternType="solid">
          <bgColor rgb="FFFFFF00"/>
        </patternFill>
      </fill>
    </dxf>
  </rfmt>
</revisions>
</file>

<file path=xl/revisions/revisionLog25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62" sId="1">
    <oc r="C184">
      <f>SUM(C185:C203)</f>
    </oc>
    <nc r="C184">
      <f>SUM(C185:C203)</f>
    </nc>
  </rcc>
</revisions>
</file>

<file path=xl/revisions/revisionLog25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63" sId="1">
    <oc r="N78" t="inlineStr">
      <is>
        <t>auce+dobele</t>
      </is>
    </oc>
    <nc r="N78" t="inlineStr">
      <is>
        <t>auce 35 000+dobele</t>
      </is>
    </nc>
  </rcc>
</revisions>
</file>

<file path=xl/revisions/revisionLog2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3" sId="1">
    <nc r="D210">
      <f>'\\DC1\Finanses\BUDŽETS_2017_PLANS_IEN_IZDEVUMI\[Ienemumi 1 pielik 2016_2017.xls]Sheet1'!$C$113</f>
    </nc>
  </rcc>
  <rcc rId="1624" sId="1">
    <nc r="D213">
      <f>D210-D209</f>
    </nc>
  </rcc>
  <rfmt sheetId="1" sqref="D213" start="0" length="2147483647">
    <dxf>
      <font>
        <color rgb="FFFF0000"/>
        <family val="1"/>
        <charset val="186"/>
      </font>
    </dxf>
  </rfmt>
  <rcc rId="1625" sId="1">
    <oc r="I90">
      <v>199268</v>
    </oc>
    <nc r="I90">
      <v>179268</v>
    </nc>
  </rcc>
  <rcc rId="1626" sId="1">
    <oc r="H97">
      <v>44090</v>
    </oc>
    <nc r="H97">
      <v>64090</v>
    </nc>
  </rcc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25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64" sId="1">
    <oc r="E310">
      <f>SUM(E45,E54,E70,E80,E137,E138,E214,E215,E278)</f>
    </oc>
    <nc r="E310">
      <f>SUM(E45,E54,E70,E80,E137,E138,E214,E215,E278)</f>
    </nc>
  </rcc>
  <rcc rId="12365" sId="1">
    <oc r="G310">
      <f>SUM(G45,G54,G70,G80,G137,G138,G214,G215,G278)</f>
    </oc>
    <nc r="G310">
      <f>SUM(G45,G54,G70,G80,G137,G138,G214,G215,G278)</f>
    </nc>
  </rcc>
  <rcc rId="12366" sId="1">
    <oc r="H310">
      <f>SUM(H45,H54,H70,H80,H137,H138,H214,H215,H278)</f>
    </oc>
    <nc r="H310">
      <f>SUM(H45,H54,H70,H80,H137,H138,H214,H215,H278)</f>
    </nc>
  </rcc>
  <rcc rId="12367" sId="1">
    <oc r="I310">
      <f>SUM(I45,I54,I70,I80,I137,I138,I214,I215,I278)</f>
    </oc>
    <nc r="I310">
      <f>SUM(I45,I54,I70,I80,I137,I138,I214,I215,I278)</f>
    </nc>
  </rcc>
  <rcc rId="12368" sId="1">
    <oc r="J310">
      <f>SUM(J45,J54,J70,J80,J137,J138,J214,J215,J278)</f>
    </oc>
    <nc r="J310">
      <f>SUM(J45,J54,J70,J80,J137,J138,J214,J215,J278)</f>
    </nc>
  </rcc>
  <rcc rId="12369" sId="1">
    <oc r="K310">
      <f>SUM(K45,K54,K70,K80,K137,K138,K214,K215,K278)</f>
    </oc>
    <nc r="K310">
      <f>SUM(K45,K54,K70,K80,K137,K138,K214,K215,K278)</f>
    </nc>
  </rcc>
  <rcc rId="12370" sId="1">
    <oc r="L310">
      <f>SUM(L45,L54,L70,L80,L137,L138,L214,L215,L278)</f>
    </oc>
    <nc r="L310">
      <f>SUM(L45,L54,L70,L80,L137,L138,L214,L215,L278)</f>
    </nc>
  </rcc>
  <rcc rId="12371" sId="1">
    <oc r="M310">
      <f>SUM(M45,M54,M70,M80,M137,M138,M214,M215,M278)</f>
    </oc>
    <nc r="M310">
      <f>SUM(M45,M54,M70,M80,M137,M138,M214,M215,M278)</f>
    </nc>
  </rcc>
  <rcv guid="{CFE03FCF-A4D8-435A-8A9B-0544466F5A93}" action="delete"/>
  <rcv guid="{CFE03FCF-A4D8-435A-8A9B-0544466F5A93}" action="add"/>
</revisions>
</file>

<file path=xl/revisions/revisionLog25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72" sId="1">
    <oc r="E44">
      <v>3935855</v>
    </oc>
    <nc r="E44">
      <v>3923367</v>
    </nc>
  </rcc>
  <rcc rId="12373" sId="1">
    <oc r="F44">
      <v>928468</v>
    </oc>
    <nc r="F44">
      <v>925522</v>
    </nc>
  </rcc>
  <rcv guid="{CFE03FCF-A4D8-435A-8A9B-0544466F5A93}" action="delete"/>
  <rcv guid="{CFE03FCF-A4D8-435A-8A9B-0544466F5A93}" action="add"/>
</revisions>
</file>

<file path=xl/revisions/revisionLog25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74" sId="1">
    <oc r="G148">
      <v>1413</v>
    </oc>
    <nc r="G148">
      <v>7013</v>
    </nc>
  </rcc>
</revisions>
</file>

<file path=xl/revisions/revisionLog25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75" sId="1">
    <oc r="F17">
      <v>74675</v>
    </oc>
    <nc r="F17">
      <v>79091</v>
    </nc>
  </rcc>
  <rcc rId="12376" sId="1">
    <oc r="E17">
      <v>226568</v>
    </oc>
    <nc r="E17">
      <v>226569</v>
    </nc>
  </rcc>
  <rcv guid="{CFE03FCF-A4D8-435A-8A9B-0544466F5A93}" action="delete"/>
  <rcv guid="{CFE03FCF-A4D8-435A-8A9B-0544466F5A93}" action="add"/>
</revisions>
</file>

<file path=xl/revisions/revisionLog25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28" sId="1">
    <oc r="D213">
      <f>D210-D209</f>
    </oc>
    <nc r="D213"/>
  </rcc>
  <rcc rId="1629" sId="1">
    <oc r="D210">
      <f>'\\DC1\Finanses\BUDŽETS_2017_PLANS_IEN_IZDEVUMI\[Ienemumi 1 pielik 2016_2017.xls]Sheet1'!$C$113</f>
    </oc>
    <nc r="D210"/>
  </rcc>
</revisions>
</file>

<file path=xl/revisions/revisionLog25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77" sId="1">
    <nc r="E56">
      <v>1800</v>
    </nc>
  </rcc>
  <rcc rId="12378" sId="1">
    <nc r="F56">
      <v>434</v>
    </nc>
  </rcc>
  <rcv guid="{CFE03FCF-A4D8-435A-8A9B-0544466F5A93}" action="delete"/>
  <rcv guid="{CFE03FCF-A4D8-435A-8A9B-0544466F5A93}" action="add"/>
</revisions>
</file>

<file path=xl/revisions/revisionLog25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379" sId="1" ref="A207:XFD207" action="insertRow">
    <undo index="65535" exp="area" ref3D="1" dr="$A$251:$XFD$253" dn="Z_3A56BBDD_68CD_4AEA_B9E4_12391459D4C4_.wvu.Rows" sId="1"/>
  </rrc>
  <rcc rId="12380" sId="1">
    <nc r="D207">
      <f>SUM(E207:F207)</f>
    </nc>
  </rcc>
  <rcc rId="12381" sId="1">
    <nc r="C207">
      <f>SUM(D207,G207,H207:M207)</f>
    </nc>
  </rcc>
  <rcc rId="12382" sId="1">
    <nc r="B207" t="inlineStr">
      <is>
        <t>Vītiņu pašdarbības kolektīvi</t>
      </is>
    </nc>
  </rcc>
  <rcc rId="12383" sId="1">
    <nc r="G207">
      <v>22992</v>
    </nc>
  </rcc>
  <rcc rId="12384" sId="1">
    <oc r="G195">
      <v>13710</v>
    </oc>
    <nc r="G195">
      <v>34515</v>
    </nc>
  </rcc>
  <rcc rId="12385" sId="1">
    <nc r="J195">
      <v>6000</v>
    </nc>
  </rcc>
  <rcv guid="{3A56BBDD-68CD-4AEA-B9E4-12391459D4C4}" action="delete"/>
  <rdn rId="0" localSheetId="1" customView="1" name="Z_3A56BBDD_68CD_4AEA_B9E4_12391459D4C4_.wvu.Rows" hidden="1" oldHidden="1">
    <formula>Sheet1!$108:$108,Sheet1!$131:$131,Sheet1!$134:$134,Sheet1!$252:$254</formula>
    <oldFormula>Sheet1!$108:$108,Sheet1!$131:$131,Sheet1!$134:$134,Sheet1!$252:$254</oldFormula>
  </rdn>
  <rcv guid="{3A56BBDD-68CD-4AEA-B9E4-12391459D4C4}" action="add"/>
</revisions>
</file>

<file path=xl/revisions/revisionLog25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87" sId="1">
    <oc r="G198">
      <v>10133</v>
    </oc>
    <nc r="G198">
      <v>8741</v>
    </nc>
  </rcc>
  <rcc rId="12388" sId="1">
    <oc r="J198">
      <v>10650</v>
    </oc>
    <nc r="J198">
      <v>12042</v>
    </nc>
  </rcc>
  <rcc rId="12389" sId="1">
    <oc r="G190">
      <v>52344</v>
    </oc>
    <nc r="G190">
      <v>51344</v>
    </nc>
  </rcc>
  <rcc rId="12390" sId="1">
    <oc r="G166">
      <v>8311</v>
    </oc>
    <nc r="G166">
      <v>4811</v>
    </nc>
  </rcc>
</revisions>
</file>

<file path=xl/revisions/revisionLog25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5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91" sId="1">
    <oc r="G244">
      <v>245872</v>
    </oc>
    <nc r="G244">
      <v>215872</v>
    </nc>
  </rcc>
  <rcv guid="{CFE03FCF-A4D8-435A-8A9B-0544466F5A93}" action="delete"/>
  <rcv guid="{CFE03FCF-A4D8-435A-8A9B-0544466F5A93}" action="add"/>
</revisions>
</file>

<file path=xl/revisions/revisionLog25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92" sId="1">
    <oc r="G238">
      <v>139426</v>
    </oc>
    <nc r="G238">
      <v>142426</v>
    </nc>
  </rcc>
  <rcv guid="{3A56BBDD-68CD-4AEA-B9E4-12391459D4C4}" action="delete"/>
  <rdn rId="0" localSheetId="1" customView="1" name="Z_3A56BBDD_68CD_4AEA_B9E4_12391459D4C4_.wvu.Rows" hidden="1" oldHidden="1">
    <formula>Sheet1!$108:$108,Sheet1!$131:$131,Sheet1!$134:$134,Sheet1!$252:$254</formula>
    <oldFormula>Sheet1!$108:$108,Sheet1!$131:$131,Sheet1!$134:$134,Sheet1!$252:$254</oldFormula>
  </rdn>
  <rcv guid="{3A56BBDD-68CD-4AEA-B9E4-12391459D4C4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" sId="1">
    <oc r="F117">
      <v>24633</v>
    </oc>
    <nc r="F117">
      <v>25283</v>
    </nc>
  </rcc>
  <rcc rId="54" sId="1">
    <nc r="H117">
      <v>36621</v>
    </nc>
  </rcc>
  <rcc rId="55" sId="1">
    <nc r="K117">
      <v>2000</v>
    </nc>
  </rcc>
</revisions>
</file>

<file path=xl/revisions/revisionLog2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Sheet1!$2:$2,Sheet1!$71:$72,Sheet1!$145:$145,Sheet1!$151:$151,Sheet1!$207:$207</formula>
    <oldFormula>Sheet1!$2:$2,Sheet1!$71:$72,Sheet1!$145:$145,Sheet1!$151:$151,Sheet1!$207:$207</oldFormula>
  </rdn>
  <rcv guid="{3A56BBDD-68CD-4AEA-B9E4-12391459D4C4}" action="add"/>
</revisions>
</file>

<file path=xl/revisions/revisionLog26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94" sId="1">
    <oc r="G16">
      <v>659137</v>
    </oc>
    <nc r="G16">
      <v>683137</v>
    </nc>
  </rcc>
  <rcv guid="{3A56BBDD-68CD-4AEA-B9E4-12391459D4C4}" action="delete"/>
  <rdn rId="0" localSheetId="1" customView="1" name="Z_3A56BBDD_68CD_4AEA_B9E4_12391459D4C4_.wvu.Rows" hidden="1" oldHidden="1">
    <formula>Sheet1!$108:$108,Sheet1!$131:$131,Sheet1!$134:$134,Sheet1!$252:$254</formula>
    <oldFormula>Sheet1!$108:$108,Sheet1!$131:$131,Sheet1!$134:$134,Sheet1!$252:$254</oldFormula>
  </rdn>
  <rcv guid="{3A56BBDD-68CD-4AEA-B9E4-12391459D4C4}" action="add"/>
</revisions>
</file>

<file path=xl/revisions/revisionLog26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96" sId="1">
    <nc r="G135">
      <v>20000</v>
    </nc>
  </rcc>
  <rfmt sheetId="1" sqref="G135" start="0" length="2147483647">
    <dxf>
      <font>
        <color rgb="FFFF0000"/>
      </font>
    </dxf>
  </rfmt>
  <rfmt sheetId="1" sqref="C135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6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397" sId="1" ref="A131:XFD131" action="deleteRow">
    <undo index="6" exp="area" ref3D="1" dr="$A$252:$XFD$254" dn="Z_3A56BBDD_68CD_4AEA_B9E4_12391459D4C4_.wvu.Rows" sId="1"/>
    <undo index="4" exp="area" ref3D="1" dr="$A$134:$XFD$134" dn="Z_3A56BBDD_68CD_4AEA_B9E4_12391459D4C4_.wvu.Rows" sId="1"/>
    <undo index="2" exp="area" ref3D="1" dr="$A$131:$XFD$131" dn="Z_3A56BBDD_68CD_4AEA_B9E4_12391459D4C4_.wvu.Rows" sId="1"/>
    <rfmt sheetId="1" xfDxf="1" sqref="A131:XFD131" start="0" length="0">
      <dxf>
        <font>
          <name val="Times New Roman"/>
          <scheme val="none"/>
        </font>
      </dxf>
    </rfmt>
    <rfmt sheetId="1" sqref="A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31" t="inlineStr">
        <is>
          <t>Remontdari novada iestādes (st.6605)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>
        <f>SUM(D131,G131,H131:M131)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31">
        <f>SUM(E131:F131)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31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31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31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398" sId="1">
    <oc r="C121">
      <f>SUM(C122:C135)</f>
    </oc>
    <nc r="C121">
      <f>SUM(C122:C135)</f>
    </nc>
  </rcc>
</revisions>
</file>

<file path=xl/revisions/revisionLog26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99" sId="1">
    <oc r="G31">
      <v>32880</v>
    </oc>
    <nc r="G31">
      <v>35880</v>
    </nc>
  </rcc>
</revisions>
</file>

<file path=xl/revisions/revisionLog26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0" sId="1">
    <nc r="H107">
      <v>6000</v>
    </nc>
  </rcc>
  <rcc rId="12401" sId="1">
    <oc r="H210">
      <v>6000</v>
    </oc>
    <nc r="H210"/>
  </rcc>
  <rcc rId="12402" sId="1">
    <oc r="B210" t="inlineStr">
      <is>
        <t>Finansējums biedribām Tērvete</t>
      </is>
    </oc>
    <nc r="B210"/>
  </rcc>
</revisions>
</file>

<file path=xl/revisions/revisionLog26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3" sId="1">
    <oc r="J195">
      <v>1479</v>
    </oc>
    <nc r="J195">
      <v>129</v>
    </nc>
  </rcc>
</revisions>
</file>

<file path=xl/revisions/revisionLog26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4" sId="1">
    <oc r="J199">
      <v>11985</v>
    </oc>
    <nc r="J199">
      <v>11185</v>
    </nc>
  </rcc>
</revisions>
</file>

<file path=xl/revisions/revisionLog26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5" sId="1">
    <oc r="G107">
      <v>252700</v>
    </oc>
    <nc r="G107">
      <v>238000</v>
    </nc>
  </rcc>
</revisions>
</file>

<file path=xl/revisions/revisionLog26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6" sId="1">
    <oc r="G31">
      <v>35880</v>
    </oc>
    <nc r="G31">
      <v>38680</v>
    </nc>
  </rcc>
</revisions>
</file>

<file path=xl/revisions/revisionLog26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7" sId="1">
    <oc r="G34">
      <v>20665</v>
    </oc>
    <nc r="G34">
      <v>23065</v>
    </nc>
  </rcc>
</revisions>
</file>

<file path=xl/revisions/revisionLog2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631" sId="1" ref="A76:XFD76" action="insertRow">
    <undo index="65535" exp="area" ref3D="1" dr="$A$151:$XFD$151" dn="Z_CFE03FCF_A4D8_435A_8A9B_0544466F5A93_.wvu.Rows" sId="1"/>
    <undo index="65535" exp="area" ref3D="1" dr="$A$145:$XFD$145" dn="Z_CFE03FCF_A4D8_435A_8A9B_0544466F5A93_.wvu.Rows" sId="1"/>
    <undo index="65535" exp="area" ref3D="1" dr="$A$207:$XFD$207" dn="Z_3A56BBDD_68CD_4AEA_B9E4_12391459D4C4_.wvu.Rows" sId="1"/>
    <undo index="65535" exp="area" ref3D="1" dr="$A$151:$XFD$151" dn="Z_3A56BBDD_68CD_4AEA_B9E4_12391459D4C4_.wvu.Rows" sId="1"/>
    <undo index="65535" exp="area" ref3D="1" dr="$A$145:$XFD$145" dn="Z_3A56BBDD_68CD_4AEA_B9E4_12391459D4C4_.wvu.Rows" sId="1"/>
  </rrc>
  <rrc rId="1632" sId="1" ref="A76:XFD76" action="insertRow">
    <undo index="65535" exp="area" ref3D="1" dr="$A$152:$XFD$152" dn="Z_CFE03FCF_A4D8_435A_8A9B_0544466F5A93_.wvu.Rows" sId="1"/>
    <undo index="65535" exp="area" ref3D="1" dr="$A$146:$XFD$146" dn="Z_CFE03FCF_A4D8_435A_8A9B_0544466F5A93_.wvu.Rows" sId="1"/>
    <undo index="65535" exp="area" ref3D="1" dr="$A$208:$XFD$208" dn="Z_3A56BBDD_68CD_4AEA_B9E4_12391459D4C4_.wvu.Rows" sId="1"/>
    <undo index="65535" exp="area" ref3D="1" dr="$A$152:$XFD$152" dn="Z_3A56BBDD_68CD_4AEA_B9E4_12391459D4C4_.wvu.Rows" sId="1"/>
    <undo index="65535" exp="area" ref3D="1" dr="$A$146:$XFD$146" dn="Z_3A56BBDD_68CD_4AEA_B9E4_12391459D4C4_.wvu.Rows" sId="1"/>
  </rrc>
  <rcc rId="1633" sId="1">
    <nc r="B76" t="inlineStr">
      <is>
        <t>Atbalsts biedrībai "Gold Barbell"</t>
      </is>
    </nc>
  </rcc>
  <rcc rId="1634" sId="1">
    <nc r="B77" t="inlineStr">
      <is>
        <t>Atbalsts biedrībai "Saspraude"</t>
      </is>
    </nc>
  </rcc>
  <rcc rId="1635" sId="1">
    <oc r="D69">
      <f>SUM(D70:D75)</f>
    </oc>
    <nc r="D69">
      <f>SUM(D70:D77)</f>
    </nc>
  </rcc>
  <rcc rId="1636" sId="1">
    <oc r="E69">
      <f>SUM(E70:E75)</f>
    </oc>
    <nc r="E69">
      <f>SUM(E70:E77)</f>
    </nc>
  </rcc>
  <rcc rId="1637" sId="1">
    <oc r="F69">
      <f>SUM(F70:F75)</f>
    </oc>
    <nc r="F69">
      <f>SUM(F70:F77)</f>
    </nc>
  </rcc>
  <rcc rId="1638" sId="1">
    <oc r="G69">
      <f>SUM(G70:G75)</f>
    </oc>
    <nc r="G69">
      <f>SUM(G70:G77)</f>
    </nc>
  </rcc>
  <rcc rId="1639" sId="1">
    <oc r="H69">
      <f>SUM(H70:H75)</f>
    </oc>
    <nc r="H69">
      <f>SUM(H70:H77)</f>
    </nc>
  </rcc>
  <rcc rId="1640" sId="1">
    <oc r="I69">
      <f>SUM(I70:I75)</f>
    </oc>
    <nc r="I69">
      <f>SUM(I70:I77)</f>
    </nc>
  </rcc>
  <rcc rId="1641" sId="1">
    <oc r="J69">
      <f>SUM(J70:J75)</f>
    </oc>
    <nc r="J69">
      <f>SUM(J70:J77)</f>
    </nc>
  </rcc>
  <rcc rId="1642" sId="1">
    <oc r="K69">
      <f>SUM(K70:K75)</f>
    </oc>
    <nc r="K69">
      <f>SUM(K70:K77)</f>
    </nc>
  </rcc>
  <rcc rId="1643" sId="1">
    <oc r="L69">
      <f>SUM(L70:L75)</f>
    </oc>
    <nc r="L69">
      <f>SUM(L70:L77)</f>
    </nc>
  </rcc>
  <rcc rId="1644" sId="1">
    <oc r="M69">
      <f>SUM(M70:M75)</f>
    </oc>
    <nc r="M69">
      <f>SUM(M70:M77)</f>
    </nc>
  </rcc>
  <rcc rId="1645" sId="1">
    <oc r="N69">
      <f>SUM(N70:N75)</f>
    </oc>
    <nc r="N69">
      <f>SUM(N70:N77)</f>
    </nc>
  </rcc>
  <rcc rId="1646" sId="1">
    <nc r="E76">
      <f>SUM(F76:G76)</f>
    </nc>
  </rcc>
  <rcc rId="1647" sId="1">
    <nc r="E77">
      <f>SUM(F77:G77)</f>
    </nc>
  </rcc>
  <rcc rId="1648" sId="1">
    <nc r="D76">
      <f>SUM(E76,H76,I76:N76)</f>
    </nc>
  </rcc>
  <rcc rId="1649" sId="1">
    <nc r="D77">
      <f>SUM(E77,H77,I77:N77)</f>
    </nc>
  </rcc>
  <rcc rId="1650" sId="1">
    <nc r="K76">
      <v>5000</v>
    </nc>
  </rcc>
  <rcc rId="1651" sId="1">
    <nc r="K77">
      <v>11083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Sheet1!$2:$2,Sheet1!$71:$72,Sheet1!$147:$147,Sheet1!$153:$153,Sheet1!$209:$209</formula>
    <oldFormula>Sheet1!$2:$2,Sheet1!$71:$72,Sheet1!$147:$147,Sheet1!$153:$153,Sheet1!$209:$209</oldFormula>
  </rdn>
  <rcv guid="{3A56BBDD-68CD-4AEA-B9E4-12391459D4C4}" action="add"/>
</revisions>
</file>

<file path=xl/revisions/revisionLog26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8" sId="1">
    <oc r="G33">
      <v>15344</v>
    </oc>
    <nc r="G33">
      <v>17644</v>
    </nc>
  </rcc>
</revisions>
</file>

<file path=xl/revisions/revisionLog26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09" sId="1">
    <oc r="G67">
      <v>32970</v>
    </oc>
    <nc r="G67">
      <v>37445</v>
    </nc>
  </rcc>
</revisions>
</file>

<file path=xl/revisions/revisionLog26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10" sId="1">
    <oc r="G261">
      <v>142878</v>
    </oc>
    <nc r="G261">
      <v>145603</v>
    </nc>
  </rcc>
</revisions>
</file>

<file path=xl/revisions/revisionLog26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49" start="0" length="2147483647">
    <dxf>
      <font>
        <color rgb="FFFF0000"/>
      </font>
    </dxf>
  </rfmt>
  <rfmt sheetId="1" sqref="B209" start="0" length="2147483647">
    <dxf>
      <font>
        <color rgb="FFFF0000"/>
      </font>
    </dxf>
  </rfmt>
</revisions>
</file>

<file path=xl/revisions/revisionLog26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11" sId="1">
    <oc r="G18">
      <v>900</v>
    </oc>
    <nc r="G18">
      <v>1800</v>
    </nc>
  </rcc>
</revisions>
</file>

<file path=xl/revisions/revisionLog26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12" sId="1">
    <oc r="G282">
      <v>122357</v>
    </oc>
    <nc r="G282">
      <v>123357</v>
    </nc>
  </rcc>
</revisions>
</file>

<file path=xl/revisions/revisionLog26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13" sId="1">
    <oc r="J157">
      <v>4574</v>
    </oc>
    <nc r="J157">
      <v>3074</v>
    </nc>
  </rcc>
  <rdn rId="0" localSheetId="1" customView="1" name="Z_3A56BBDD_68CD_4AEA_B9E4_12391459D4C4_.wvu.Rows" hidden="1" oldHidden="1">
    <oldFormula>Sheet1!$108:$108,Sheet1!#REF!,Sheet1!$133:$133,Sheet1!$251:$253</oldFormula>
  </rdn>
  <rcv guid="{3A56BBDD-68CD-4AEA-B9E4-12391459D4C4}" action="delete"/>
  <rcv guid="{3A56BBDD-68CD-4AEA-B9E4-12391459D4C4}" action="add"/>
</revisions>
</file>

<file path=xl/revisions/revisionLog26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15" sId="1">
    <oc r="G16">
      <v>683137</v>
    </oc>
    <nc r="G16">
      <v>666137</v>
    </nc>
  </rcc>
</revisions>
</file>

<file path=xl/revisions/revisionLog2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53" sId="1">
    <oc r="H99">
      <v>64090</v>
    </oc>
    <nc r="H99">
      <v>63090</v>
    </nc>
  </rcc>
  <rcc rId="1654" sId="1">
    <oc r="H159">
      <v>80578</v>
    </oc>
    <nc r="H159">
      <v>81578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Sheet1!$2:$2,Sheet1!$71:$72,Sheet1!$147:$147,Sheet1!$153:$153,Sheet1!$209:$209</formula>
    <oldFormula>Sheet1!$2:$2,Sheet1!$71:$72,Sheet1!$147:$147,Sheet1!$153:$153,Sheet1!$209:$209</oldFormula>
  </rdn>
  <rcv guid="{3A56BBDD-68CD-4AEA-B9E4-12391459D4C4}" action="add"/>
</revisions>
</file>

<file path=xl/revisions/revisionLog26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16" sId="1">
    <oc r="G306">
      <v>9250</v>
    </oc>
    <nc r="G306"/>
  </rcc>
  <rrc rId="12417" sId="1" ref="A306:XFD306" action="deleteRow">
    <rfmt sheetId="1" xfDxf="1" sqref="A306:XFD306" start="0" length="0">
      <dxf>
        <font>
          <name val="Times New Roman"/>
          <scheme val="none"/>
        </font>
      </dxf>
    </rfmt>
    <rcc rId="0" sId="1" dxf="1" numFmtId="4">
      <nc r="A306">
        <v>10.92</v>
      </nc>
      <ndxf>
        <numFmt numFmtId="164" formatCode="0.000"/>
        <alignment horizontal="left" vertical="top" wrapText="1" readingOrder="0"/>
      </ndxf>
    </rcc>
    <rcc rId="0" sId="1" dxf="1">
      <nc r="B306" t="inlineStr">
        <is>
          <t>Tērvetes Dienas centri un Bērnu pieskaitīšanas centri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6">
        <f>SUM(D306,G306,H306:M306)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06">
        <f>SUM(E306:F306)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3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3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3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3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3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3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3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306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30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2418" sId="1" ref="A42:XFD42" action="insertRow"/>
  <rcc rId="12419" sId="1">
    <nc r="A42" t="inlineStr">
      <is>
        <t>01.110</t>
      </is>
    </nc>
  </rcc>
  <rcc rId="12420" sId="1">
    <nc r="C42">
      <f>SUM(D42,G42,H42:M42)</f>
    </nc>
  </rcc>
  <rcc rId="12421" sId="1">
    <nc r="D42">
      <f>SUM(E42:F42)</f>
    </nc>
  </rcc>
  <rcc rId="12422" sId="1">
    <nc r="B42" t="inlineStr">
      <is>
        <t>Dienes centri Tērvete</t>
      </is>
    </nc>
  </rcc>
  <rcc rId="12423" sId="1">
    <nc r="G42">
      <v>9250</v>
    </nc>
  </rcc>
  <rcc rId="12424" sId="1">
    <oc r="C15">
      <f>SUM(C16:C41)</f>
    </oc>
    <nc r="C15">
      <f>SUM(C16:C42)</f>
    </nc>
  </rcc>
  <rcc rId="12425" sId="1">
    <oc r="D15">
      <f>SUM(D16:D41)</f>
    </oc>
    <nc r="D15">
      <f>SUM(D16:D42)</f>
    </nc>
  </rcc>
  <rcc rId="12426" sId="1">
    <oc r="E15">
      <f>SUM(E16:E41)</f>
    </oc>
    <nc r="E15">
      <f>SUM(E16:E42)</f>
    </nc>
  </rcc>
  <rcc rId="12427" sId="1">
    <oc r="F15">
      <f>SUM(F16:F41)</f>
    </oc>
    <nc r="F15">
      <f>SUM(F16:F42)</f>
    </nc>
  </rcc>
  <rcc rId="12428" sId="1">
    <oc r="G15">
      <f>SUM(G16:G41)</f>
    </oc>
    <nc r="G15">
      <f>SUM(G16:G42)</f>
    </nc>
  </rcc>
  <rcc rId="12429" sId="1">
    <oc r="H15">
      <f>SUM(H16:H41)</f>
    </oc>
    <nc r="H15">
      <f>SUM(H16:H42)</f>
    </nc>
  </rcc>
  <rcc rId="12430" sId="1">
    <oc r="I15">
      <f>SUM(I16:I41)</f>
    </oc>
    <nc r="I15">
      <f>SUM(I16:I42)</f>
    </nc>
  </rcc>
  <rcc rId="12431" sId="1">
    <oc r="J15">
      <f>SUM(J16:J41)</f>
    </oc>
    <nc r="J15">
      <f>SUM(J16:J42)</f>
    </nc>
  </rcc>
  <rcc rId="12432" sId="1">
    <oc r="K15">
      <f>SUM(K16:K41)</f>
    </oc>
    <nc r="K15">
      <f>SUM(K16:K42)</f>
    </nc>
  </rcc>
  <rcc rId="12433" sId="1">
    <oc r="L15">
      <f>SUM(L16:L41)</f>
    </oc>
    <nc r="L15">
      <f>SUM(L16:L42)</f>
    </nc>
  </rcc>
  <rcc rId="12434" sId="1">
    <oc r="M15">
      <f>SUM(M16:M41)</f>
    </oc>
    <nc r="M15">
      <f>SUM(M16:M42)</f>
    </nc>
  </rcc>
  <rcv guid="{CFE03FCF-A4D8-435A-8A9B-0544466F5A93}" action="delete"/>
  <rcv guid="{CFE03FCF-A4D8-435A-8A9B-0544466F5A93}" action="add"/>
</revisions>
</file>

<file path=xl/revisions/revisionLog26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35" sId="1">
    <oc r="E296">
      <v>276040</v>
    </oc>
    <nc r="E296">
      <v>274882</v>
    </nc>
  </rcc>
  <rcc rId="12436" sId="1">
    <oc r="F296">
      <v>65095</v>
    </oc>
    <nc r="F296">
      <v>64845</v>
    </nc>
  </rcc>
  <rcc rId="12437" sId="1">
    <oc r="G296">
      <v>116673</v>
    </oc>
    <nc r="G296">
      <v>104081</v>
    </nc>
  </rcc>
  <rcv guid="{CFE03FCF-A4D8-435A-8A9B-0544466F5A93}" action="delete"/>
  <rcv guid="{CFE03FCF-A4D8-435A-8A9B-0544466F5A93}" action="add"/>
</revisions>
</file>

<file path=xl/revisions/revisionLog26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38" sId="1">
    <oc r="D309">
      <f>SUM(E309:F309)</f>
    </oc>
    <nc r="D309"/>
  </rcc>
  <rcc rId="12439" sId="1">
    <oc r="E309">
      <v>1206708</v>
    </oc>
    <nc r="E309"/>
  </rcc>
  <rcc rId="12440" sId="1">
    <oc r="F309">
      <v>284662</v>
    </oc>
    <nc r="F309"/>
  </rcc>
  <rfmt sheetId="1" sqref="D309:F309">
    <dxf>
      <fill>
        <patternFill patternType="none">
          <bgColor auto="1"/>
        </patternFill>
      </fill>
    </dxf>
  </rfmt>
  <rcc rId="12441" sId="1">
    <nc r="E280">
      <v>189470</v>
    </nc>
  </rcc>
  <rcc rId="12442" sId="1">
    <nc r="F280">
      <v>41096</v>
    </nc>
  </rcc>
  <rcc rId="12443" sId="1">
    <nc r="E282">
      <v>97677</v>
    </nc>
  </rcc>
  <rcc rId="12444" sId="1">
    <nc r="F282">
      <v>22503</v>
    </nc>
  </rcc>
  <rfmt sheetId="1" sqref="D282:F282" start="0" length="2147483647">
    <dxf>
      <font>
        <color rgb="FFFF0000"/>
      </font>
    </dxf>
  </rfmt>
  <rfmt sheetId="1" sqref="D280:F280" start="0" length="2147483647">
    <dxf>
      <font>
        <color rgb="FFFF0000"/>
      </font>
    </dxf>
  </rfmt>
  <rcc rId="12445" sId="1">
    <nc r="E283">
      <v>609074</v>
    </nc>
  </rcc>
  <rcc rId="12446" sId="1">
    <nc r="F283">
      <v>146280</v>
    </nc>
  </rcc>
  <rfmt sheetId="1" sqref="D283:F283" start="0" length="2147483647">
    <dxf>
      <font>
        <color rgb="FFFF0000"/>
      </font>
    </dxf>
  </rfmt>
</revisions>
</file>

<file path=xl/revisions/revisionLog26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47" sId="1">
    <nc r="E292">
      <v>81584</v>
    </nc>
  </rcc>
  <rcc rId="12448" sId="1">
    <nc r="F292">
      <v>18968</v>
    </nc>
  </rcc>
  <rfmt sheetId="1" sqref="D292:F292" start="0" length="2147483647">
    <dxf>
      <font>
        <color rgb="FFFF0000"/>
      </font>
    </dxf>
  </rfmt>
</revisions>
</file>

<file path=xl/revisions/revisionLog26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49" sId="1">
    <nc r="E295">
      <v>159643</v>
    </nc>
  </rcc>
  <rcc rId="12450" sId="1">
    <nc r="F295">
      <v>35773</v>
    </nc>
  </rcc>
  <rfmt sheetId="1" sqref="D295:F295" start="0" length="2147483647">
    <dxf>
      <font>
        <color rgb="FFFF0000"/>
      </font>
    </dxf>
  </rfmt>
  <rcc rId="12451" sId="1">
    <nc r="N295" t="inlineStr">
      <is>
        <t>SPC</t>
      </is>
    </nc>
  </rcc>
  <rfmt sheetId="1" sqref="N295" start="0" length="2147483647">
    <dxf>
      <font>
        <color rgb="FFFF0000"/>
      </font>
    </dxf>
  </rfmt>
  <rcc rId="12452" sId="1">
    <nc r="E307">
      <v>92386</v>
    </nc>
  </rcc>
  <rcc rId="12453" sId="1">
    <nc r="F307">
      <v>20614</v>
    </nc>
  </rcc>
  <rfmt sheetId="1" sqref="D307:F307" start="0" length="2147483647">
    <dxf>
      <font>
        <color rgb="FFFF0000"/>
      </font>
    </dxf>
  </rfmt>
</revisions>
</file>

<file path=xl/revisions/revisionLog2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6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54" sId="1">
    <oc r="B298" t="inlineStr">
      <is>
        <t>SPC Bērnu rehabilitācija institūcija (LBF)</t>
      </is>
    </oc>
    <nc r="B298" t="inlineStr">
      <is>
        <t>SPC Bērnu rehabilitācija institūcija (LBF-412)</t>
      </is>
    </nc>
  </rcc>
</revisions>
</file>

<file path=xl/revisions/revisionLog26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55" sId="1">
    <oc r="E270">
      <v>3646554</v>
    </oc>
    <nc r="E270">
      <v>3652944</v>
    </nc>
  </rcc>
  <rcc rId="12456" sId="1">
    <oc r="F270">
      <v>884364</v>
    </oc>
    <nc r="F270">
      <v>885872</v>
    </nc>
  </rcc>
  <rcv guid="{CFE03FCF-A4D8-435A-8A9B-0544466F5A93}" action="delete"/>
  <rcv guid="{CFE03FCF-A4D8-435A-8A9B-0544466F5A93}" action="add"/>
</revisions>
</file>

<file path=xl/revisions/revisionLog26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57" sId="1">
    <oc r="C312">
      <v>-2189982</v>
    </oc>
    <nc r="C312">
      <v>-2259313</v>
    </nc>
  </rcc>
  <rcv guid="{CFE03FCF-A4D8-435A-8A9B-0544466F5A93}" action="delete"/>
  <rcv guid="{CFE03FCF-A4D8-435A-8A9B-0544466F5A93}" action="add"/>
</revisions>
</file>

<file path=xl/revisions/revisionLog26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58" sId="1">
    <nc r="E150">
      <v>1350</v>
    </nc>
  </rcc>
  <rcc rId="12459" sId="1">
    <nc r="F150">
      <v>318</v>
    </nc>
  </rcc>
  <rcc rId="12460" sId="1">
    <nc r="G150">
      <v>45110</v>
    </nc>
  </rcc>
  <rcc rId="12461" sId="1">
    <nc r="J150">
      <v>11000</v>
    </nc>
  </rcc>
  <rcc rId="12462" sId="1">
    <nc r="H150">
      <v>39000</v>
    </nc>
  </rcc>
  <rfmt sheetId="1" sqref="C150:J150" start="0" length="2147483647">
    <dxf>
      <font>
        <b val="0"/>
      </font>
    </dxf>
  </rfmt>
  <rcv guid="{3A56BBDD-68CD-4AEA-B9E4-12391459D4C4}" action="delete"/>
  <rcv guid="{3A56BBDD-68CD-4AEA-B9E4-12391459D4C4}" action="add"/>
</revisions>
</file>

<file path=xl/revisions/revisionLog26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63" sId="1">
    <oc r="J147">
      <v>1600500</v>
    </oc>
    <nc r="J147"/>
  </rcc>
  <rfmt sheetId="1" sqref="B147" start="0" length="2147483647">
    <dxf>
      <font>
        <color auto="1"/>
      </font>
    </dxf>
  </rfmt>
  <rcv guid="{CFE03FCF-A4D8-435A-8A9B-0544466F5A93}" action="delete"/>
  <rcv guid="{CFE03FCF-A4D8-435A-8A9B-0544466F5A93}" action="add"/>
</revisions>
</file>

<file path=xl/revisions/revisionLog26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64" sId="1">
    <oc r="J112">
      <v>1000000</v>
    </oc>
    <nc r="J112">
      <v>27000</v>
    </nc>
  </rcc>
  <rcc rId="12465" sId="1">
    <oc r="G112">
      <v>32000</v>
    </oc>
    <nc r="G112"/>
  </rcc>
  <rcv guid="{CFE03FCF-A4D8-435A-8A9B-0544466F5A93}" action="delete"/>
  <rcv guid="{CFE03FCF-A4D8-435A-8A9B-0544466F5A93}" action="add"/>
</revisions>
</file>

<file path=xl/revisions/revisionLog26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66" sId="1">
    <oc r="J108">
      <v>75000</v>
    </oc>
    <nc r="J108">
      <v>70000</v>
    </nc>
  </rcc>
  <rcc rId="12467" sId="1">
    <oc r="G108">
      <v>238000</v>
    </oc>
    <nc r="G108">
      <v>176930</v>
    </nc>
  </rcc>
  <rcv guid="{CFE03FCF-A4D8-435A-8A9B-0544466F5A93}" action="delete"/>
  <rcv guid="{CFE03FCF-A4D8-435A-8A9B-0544466F5A93}" action="add"/>
</revisions>
</file>

<file path=xl/revisions/revisionLog26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68" sId="1">
    <oc r="G127">
      <v>53800</v>
    </oc>
    <nc r="G127">
      <v>58800</v>
    </nc>
  </rcc>
</revisions>
</file>

<file path=xl/revisions/revisionLog2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N4">
    <dxf>
      <fill>
        <patternFill>
          <bgColor rgb="FFFFFF00"/>
        </patternFill>
      </fill>
    </dxf>
  </rfmt>
  <rcc rId="1657" sId="1">
    <oc r="N7" t="inlineStr">
      <is>
        <t>budžets 2016.gadam."</t>
      </is>
    </oc>
    <nc r="N7" t="inlineStr">
      <is>
        <t>budžets 2018.gadam."</t>
      </is>
    </nc>
  </rcc>
  <rfmt sheetId="1" sqref="N5">
    <dxf>
      <fill>
        <patternFill>
          <bgColor rgb="FFFFFF00"/>
        </patternFill>
      </fill>
    </dxf>
  </rfmt>
  <rcc rId="1658" sId="1">
    <oc r="D9" t="inlineStr">
      <is>
        <t>DOBELES NOVADA PAŠVALDĪBAS 2017.GADA PAMATBUDŽETA IZDEVUMI</t>
      </is>
    </oc>
    <nc r="D9" t="inlineStr">
      <is>
        <t>DOBELES NOVADA PAŠVALDĪBAS 2018.GADA PAMATBUDŽETA IZDEVUMI</t>
      </is>
    </nc>
  </rcc>
  <rcc rId="1659" sId="1">
    <oc r="C13" t="inlineStr">
      <is>
        <t>2016.g.izpilde</t>
      </is>
    </oc>
    <nc r="C13" t="inlineStr">
      <is>
        <t>2017.g.izpilde</t>
      </is>
    </nc>
  </rcc>
  <rcc rId="1660" sId="1">
    <oc r="C16">
      <v>1442302</v>
    </oc>
    <nc r="C16"/>
  </rcc>
  <rcc rId="1661" sId="1">
    <oc r="C17">
      <v>97916</v>
    </oc>
    <nc r="C17"/>
  </rcc>
  <rcc rId="1662" sId="1">
    <oc r="C18">
      <v>76171</v>
    </oc>
    <nc r="C18"/>
  </rcc>
  <rcc rId="1663" sId="1">
    <oc r="C19">
      <v>62579</v>
    </oc>
    <nc r="C19"/>
  </rcc>
  <rcc rId="1664" sId="1">
    <oc r="C20">
      <v>42574</v>
    </oc>
    <nc r="C20"/>
  </rcc>
  <rcc rId="1665" sId="1">
    <oc r="C21">
      <v>73266</v>
    </oc>
    <nc r="C21"/>
  </rcc>
  <rcc rId="1666" sId="1">
    <oc r="C22">
      <v>74177</v>
    </oc>
    <nc r="C22"/>
  </rcc>
  <rcc rId="1667" sId="1">
    <oc r="C23">
      <v>44800</v>
    </oc>
    <nc r="C23"/>
  </rcc>
  <rcc rId="1668" sId="1">
    <oc r="C24">
      <v>77321</v>
    </oc>
    <nc r="C24"/>
  </rcc>
  <rcc rId="1669" sId="1">
    <oc r="C25">
      <v>60815</v>
    </oc>
    <nc r="C25"/>
  </rcc>
  <rcc rId="1670" sId="1">
    <oc r="C26">
      <v>88676</v>
    </oc>
    <nc r="C26"/>
  </rcc>
  <rcc rId="1671" sId="1">
    <oc r="C27">
      <v>29393</v>
    </oc>
    <nc r="C27"/>
  </rcc>
  <rcc rId="1672" sId="1">
    <oc r="C28">
      <v>43196</v>
    </oc>
    <nc r="C28"/>
  </rcc>
  <rcc rId="1673" sId="1">
    <oc r="C29">
      <v>0</v>
    </oc>
    <nc r="C29"/>
  </rcc>
  <rcc rId="1674" sId="1">
    <oc r="C30">
      <v>5792</v>
    </oc>
    <nc r="C30"/>
  </rcc>
  <rcc rId="1675" sId="1">
    <oc r="C31">
      <v>0</v>
    </oc>
    <nc r="C31"/>
  </rcc>
  <rcc rId="1676" sId="1">
    <oc r="C37">
      <v>453</v>
    </oc>
    <nc r="C37"/>
  </rcc>
  <rcc rId="1677" sId="1">
    <oc r="C35">
      <v>225164</v>
    </oc>
    <nc r="C35"/>
  </rcc>
  <rcc rId="1678" sId="1">
    <oc r="C32">
      <v>40564</v>
    </oc>
    <nc r="C32"/>
  </rcc>
  <rcc rId="1679" sId="1">
    <oc r="C38">
      <v>115428</v>
    </oc>
    <nc r="C38"/>
  </rcc>
  <rcc rId="1680" sId="1">
    <oc r="C40">
      <v>121894</v>
    </oc>
    <nc r="C40"/>
  </rcc>
  <rcc rId="1681" sId="1">
    <oc r="C41" t="inlineStr">
      <is>
        <t>69167</t>
      </is>
    </oc>
    <nc r="C41"/>
  </rcc>
  <rcc rId="1682" sId="1">
    <oc r="C42">
      <v>78904</v>
    </oc>
    <nc r="C42"/>
  </rcc>
  <rcc rId="1683" sId="1">
    <oc r="C43">
      <v>159956</v>
    </oc>
    <nc r="C43"/>
  </rcc>
  <rcc rId="1684" sId="1">
    <oc r="C51">
      <v>42288</v>
    </oc>
    <nc r="C51"/>
  </rcc>
  <rcc rId="1685" sId="1">
    <oc r="C54">
      <v>251456</v>
    </oc>
    <nc r="C54"/>
  </rcc>
  <rcc rId="1686" sId="1">
    <oc r="C55">
      <v>12224</v>
    </oc>
    <nc r="C55"/>
  </rcc>
  <rcc rId="1687" sId="1">
    <oc r="C56">
      <v>182993</v>
    </oc>
    <nc r="C56"/>
  </rcc>
  <rcc rId="1688" sId="1">
    <oc r="C59">
      <v>33034</v>
    </oc>
    <nc r="C59"/>
  </rcc>
  <rcc rId="1689" sId="1">
    <oc r="C60">
      <v>3279</v>
    </oc>
    <nc r="C60"/>
  </rcc>
  <rcc rId="1690" sId="1">
    <oc r="C61">
      <v>106780</v>
    </oc>
    <nc r="C61"/>
  </rcc>
  <rcc rId="1691" sId="1">
    <oc r="C62">
      <v>6538</v>
    </oc>
    <nc r="C62"/>
  </rcc>
  <rcc rId="1692" sId="1">
    <oc r="C63">
      <v>18958</v>
    </oc>
    <nc r="C63"/>
  </rcc>
  <rcc rId="1693" sId="1">
    <oc r="C64">
      <v>17452</v>
    </oc>
    <nc r="C64"/>
  </rcc>
  <rcc rId="1694" sId="1">
    <oc r="C65">
      <v>26021</v>
    </oc>
    <nc r="C65"/>
  </rcc>
  <rcc rId="1695" sId="1">
    <oc r="C66">
      <v>3177</v>
    </oc>
    <nc r="C66"/>
  </rcc>
  <rcc rId="1696" sId="1">
    <oc r="C67">
      <v>16546</v>
    </oc>
    <nc r="C67"/>
  </rcc>
  <rcc rId="1697" sId="1">
    <oc r="C68">
      <v>3382</v>
    </oc>
    <nc r="C68"/>
  </rcc>
  <rcc rId="1698" sId="1">
    <oc r="C70">
      <v>288397</v>
    </oc>
    <nc r="C70"/>
  </rcc>
  <rcc rId="1699" sId="1">
    <oc r="C73">
      <v>60788</v>
    </oc>
    <nc r="C73"/>
  </rcc>
  <rcc rId="1700" sId="1">
    <oc r="C74">
      <v>0</v>
    </oc>
    <nc r="C74"/>
  </rcc>
  <rcc rId="1701" sId="1">
    <oc r="C75">
      <v>0</v>
    </oc>
    <nc r="C75"/>
  </rcc>
  <rcc rId="1702" sId="1">
    <oc r="C79">
      <v>45000</v>
    </oc>
    <nc r="C79"/>
  </rcc>
  <rcc rId="1703" sId="1">
    <oc r="C81">
      <v>65887</v>
    </oc>
    <nc r="C81"/>
  </rcc>
  <rcc rId="1704" sId="1">
    <oc r="C82">
      <v>68259</v>
    </oc>
    <nc r="C82"/>
  </rcc>
  <rcc rId="1705" sId="1">
    <oc r="C83">
      <v>115581</v>
    </oc>
    <nc r="C83"/>
  </rcc>
  <rcc rId="1706" sId="1">
    <oc r="C85">
      <v>106600</v>
    </oc>
    <nc r="C85"/>
  </rcc>
  <rcc rId="1707" sId="1">
    <oc r="C86">
      <v>8916</v>
    </oc>
    <nc r="C86"/>
  </rcc>
  <rcc rId="1708" sId="1">
    <oc r="C87">
      <v>21497</v>
    </oc>
    <nc r="C87"/>
  </rcc>
  <rcc rId="1709" sId="1">
    <oc r="C88">
      <v>101834</v>
    </oc>
    <nc r="C88"/>
  </rcc>
  <rcc rId="1710" sId="1">
    <oc r="C89">
      <v>86782</v>
    </oc>
    <nc r="C89"/>
  </rcc>
  <rcc rId="1711" sId="1">
    <oc r="C90">
      <v>8521</v>
    </oc>
    <nc r="C90"/>
  </rcc>
  <rcc rId="1712" sId="1">
    <oc r="C91">
      <v>3124</v>
    </oc>
    <nc r="C91"/>
  </rcc>
  <rcc rId="1713" sId="1">
    <oc r="C92">
      <v>159475</v>
    </oc>
    <nc r="C92"/>
  </rcc>
  <rcc rId="1714" sId="1">
    <oc r="C93">
      <v>277051</v>
    </oc>
    <nc r="C93"/>
  </rcc>
  <rcc rId="1715" sId="1">
    <oc r="C94">
      <v>122187</v>
    </oc>
    <nc r="C94"/>
  </rcc>
  <rcc rId="1716" sId="1">
    <oc r="C95">
      <v>13966</v>
    </oc>
    <nc r="C95"/>
  </rcc>
  <rcc rId="1717" sId="1">
    <oc r="C96">
      <v>113821</v>
    </oc>
    <nc r="C96"/>
  </rcc>
  <rcc rId="1718" sId="1">
    <oc r="C97">
      <v>36000</v>
    </oc>
    <nc r="C97"/>
  </rcc>
  <rcc rId="1719" sId="1">
    <oc r="C98">
      <v>0</v>
    </oc>
    <nc r="C98"/>
  </rcc>
  <rcc rId="1720" sId="1">
    <oc r="C99">
      <v>62666</v>
    </oc>
    <nc r="C99"/>
  </rcc>
  <rcc rId="1721" sId="1">
    <oc r="C102">
      <v>2463</v>
    </oc>
    <nc r="C102"/>
  </rcc>
  <rcc rId="1722" sId="1">
    <oc r="C103">
      <v>2121</v>
    </oc>
    <nc r="C103"/>
  </rcc>
  <rcc rId="1723" sId="1">
    <oc r="C104">
      <v>4700</v>
    </oc>
    <nc r="C104"/>
  </rcc>
  <rcc rId="1724" sId="1">
    <oc r="C105">
      <v>3003</v>
    </oc>
    <nc r="C105"/>
  </rcc>
  <rcc rId="1725" sId="1">
    <oc r="C106">
      <v>794</v>
    </oc>
    <nc r="C106"/>
  </rcc>
  <rcc rId="1726" sId="1">
    <oc r="C107">
      <v>1708</v>
    </oc>
    <nc r="C107"/>
  </rcc>
  <rcc rId="1727" sId="1">
    <oc r="C108">
      <v>0</v>
    </oc>
    <nc r="C108"/>
  </rcc>
  <rcc rId="1728" sId="1">
    <oc r="C110">
      <v>293599</v>
    </oc>
    <nc r="C110"/>
  </rcc>
  <rcc rId="1729" sId="1">
    <oc r="C111">
      <v>3053</v>
    </oc>
    <nc r="C111"/>
  </rcc>
  <rcc rId="1730" sId="1">
    <oc r="C112">
      <v>22412</v>
    </oc>
    <nc r="C112"/>
  </rcc>
  <rcc rId="1731" sId="1">
    <oc r="C113">
      <v>21958</v>
    </oc>
    <nc r="C113"/>
  </rcc>
  <rcc rId="1732" sId="1">
    <oc r="C114">
      <v>48269</v>
    </oc>
    <nc r="C114"/>
  </rcc>
  <rcc rId="1733" sId="1">
    <oc r="C115">
      <v>70504</v>
    </oc>
    <nc r="C115"/>
  </rcc>
  <rcc rId="1734" sId="1">
    <oc r="C117">
      <v>193093</v>
    </oc>
    <nc r="C117"/>
  </rcc>
  <rcc rId="1735" sId="1">
    <oc r="C118">
      <v>9486</v>
    </oc>
    <nc r="C118"/>
  </rcc>
  <rcc rId="1736" sId="1">
    <oc r="C119">
      <v>8777</v>
    </oc>
    <nc r="C119"/>
  </rcc>
  <rcc rId="1737" sId="1">
    <oc r="C120">
      <v>7935</v>
    </oc>
    <nc r="C120"/>
  </rcc>
  <rcc rId="1738" sId="1">
    <oc r="C121">
      <v>11768</v>
    </oc>
    <nc r="C121"/>
  </rcc>
  <rcc rId="1739" sId="1">
    <oc r="C122">
      <v>9524</v>
    </oc>
    <nc r="C122"/>
  </rcc>
  <rcc rId="1740" sId="1">
    <oc r="C123">
      <v>7810</v>
    </oc>
    <nc r="C123"/>
  </rcc>
  <rcc rId="1741" sId="1">
    <oc r="C124">
      <v>12528</v>
    </oc>
    <nc r="C124"/>
  </rcc>
  <rcc rId="1742" sId="1">
    <oc r="C125">
      <v>27157</v>
    </oc>
    <nc r="C125"/>
  </rcc>
  <rcc rId="1743" sId="1">
    <oc r="C126">
      <v>8654</v>
    </oc>
    <nc r="C126"/>
  </rcc>
  <rcc rId="1744" sId="1">
    <oc r="C127">
      <v>7665</v>
    </oc>
    <nc r="C127"/>
  </rcc>
  <rcc rId="1745" sId="1">
    <oc r="C129">
      <v>60597</v>
    </oc>
    <nc r="C129"/>
  </rcc>
  <rcc rId="1746" sId="1">
    <oc r="C130">
      <v>32539</v>
    </oc>
    <nc r="C130"/>
  </rcc>
  <rcc rId="1747" sId="1">
    <oc r="C131">
      <v>235616</v>
    </oc>
    <nc r="C131"/>
  </rcc>
  <rcc rId="1748" sId="1">
    <oc r="C132">
      <v>4958</v>
    </oc>
    <nc r="C132"/>
  </rcc>
  <rcc rId="1749" sId="1">
    <oc r="C133">
      <v>31898</v>
    </oc>
    <nc r="C133"/>
  </rcc>
  <rcc rId="1750" sId="1">
    <oc r="C134">
      <v>67363</v>
    </oc>
    <nc r="C134"/>
  </rcc>
  <rcc rId="1751" sId="1">
    <oc r="C135">
      <v>129047</v>
    </oc>
    <nc r="C135"/>
  </rcc>
  <rcc rId="1752" sId="1">
    <oc r="C136">
      <v>43044</v>
    </oc>
    <nc r="C136"/>
  </rcc>
  <rcc rId="1753" sId="1">
    <oc r="C137">
      <v>0</v>
    </oc>
    <nc r="C137"/>
  </rcc>
  <rcc rId="1754" sId="1">
    <oc r="C139">
      <v>184779</v>
    </oc>
    <nc r="C139"/>
  </rcc>
  <rcc rId="1755" sId="1">
    <oc r="C142">
      <v>108072</v>
    </oc>
    <nc r="C142"/>
  </rcc>
  <rcc rId="1756" sId="1">
    <oc r="C140">
      <v>86476</v>
    </oc>
    <nc r="C140"/>
  </rcc>
  <rcc rId="1757" sId="1">
    <oc r="C145">
      <v>760604</v>
    </oc>
    <nc r="C145"/>
  </rcc>
  <rcc rId="1758" sId="1">
    <oc r="C146">
      <v>799582</v>
    </oc>
    <nc r="C146"/>
  </rcc>
  <rcc rId="1759" sId="1">
    <oc r="C148">
      <v>691339</v>
    </oc>
    <nc r="C148"/>
  </rcc>
  <rcc rId="1760" sId="1">
    <oc r="C149">
      <v>272623</v>
    </oc>
    <nc r="C149"/>
  </rcc>
  <rcc rId="1761" sId="1">
    <oc r="C150">
      <v>297402</v>
    </oc>
    <nc r="C150"/>
  </rcc>
  <rcc rId="1762" sId="1">
    <oc r="C151">
      <v>188367</v>
    </oc>
    <nc r="C151"/>
  </rcc>
  <rcc rId="1763" sId="1">
    <oc r="C152">
      <v>66506</v>
    </oc>
    <nc r="C152"/>
  </rcc>
  <rcc rId="1764" sId="1">
    <oc r="C154">
      <v>287018</v>
    </oc>
    <nc r="C154"/>
  </rcc>
  <rcc rId="1765" sId="1">
    <oc r="C155">
      <v>786517</v>
    </oc>
    <nc r="C155"/>
  </rcc>
  <rcc rId="1766" sId="1">
    <oc r="C156">
      <v>1477122</v>
    </oc>
    <nc r="C156"/>
  </rcc>
  <rcc rId="1767" sId="1">
    <oc r="C157">
      <v>512271</v>
    </oc>
    <nc r="C157"/>
  </rcc>
  <rcc rId="1768" sId="1">
    <oc r="C158">
      <v>326317</v>
    </oc>
    <nc r="C158"/>
  </rcc>
  <rcc rId="1769" sId="1">
    <oc r="C159">
      <v>245899</v>
    </oc>
    <nc r="C159"/>
  </rcc>
  <rcc rId="1770" sId="1">
    <oc r="C160">
      <v>300894</v>
    </oc>
    <nc r="C160"/>
  </rcc>
  <rcc rId="1771" sId="1">
    <oc r="C161">
      <v>246302</v>
    </oc>
    <nc r="C161"/>
  </rcc>
  <rcc rId="1772" sId="1">
    <oc r="C162">
      <v>224962</v>
    </oc>
    <nc r="C162"/>
  </rcc>
  <rcc rId="1773" sId="1">
    <oc r="C163">
      <v>697494</v>
    </oc>
    <nc r="C163"/>
  </rcc>
  <rcc rId="1774" sId="1">
    <oc r="C164">
      <v>317516</v>
    </oc>
    <nc r="C164"/>
  </rcc>
  <rcc rId="1775" sId="1">
    <oc r="C165">
      <v>321269</v>
    </oc>
    <nc r="C165"/>
  </rcc>
  <rcc rId="1776" sId="1">
    <oc r="C166">
      <v>555295</v>
    </oc>
    <nc r="C166"/>
  </rcc>
  <rcc rId="1777" sId="1">
    <oc r="C167">
      <v>863595</v>
    </oc>
    <nc r="C167"/>
  </rcc>
  <rcc rId="1778" sId="1">
    <oc r="C168">
      <v>252299</v>
    </oc>
    <nc r="C168"/>
  </rcc>
  <rcc rId="1779" sId="1">
    <oc r="C169">
      <v>309005</v>
    </oc>
    <nc r="C169"/>
  </rcc>
  <rcc rId="1780" sId="1">
    <oc r="C170">
      <v>139381</v>
    </oc>
    <nc r="C170"/>
  </rcc>
  <rcc rId="1781" sId="1">
    <oc r="C171">
      <v>372072</v>
    </oc>
    <nc r="C171"/>
  </rcc>
  <rcc rId="1782" sId="1">
    <oc r="C172">
      <v>223943</v>
    </oc>
    <nc r="C172"/>
  </rcc>
  <rcc rId="1783" sId="1">
    <oc r="C173">
      <v>0</v>
    </oc>
    <nc r="C173"/>
  </rcc>
  <rcc rId="1784" sId="1">
    <oc r="C174">
      <v>4858</v>
    </oc>
    <nc r="C174"/>
  </rcc>
  <rcc rId="1785" sId="1">
    <oc r="C175">
      <v>13730</v>
    </oc>
    <nc r="C175"/>
  </rcc>
  <rcc rId="1786" sId="1">
    <oc r="C176">
      <v>77581</v>
    </oc>
    <nc r="C176"/>
  </rcc>
  <rcc rId="1787" sId="1">
    <oc r="C177">
      <v>317287</v>
    </oc>
    <nc r="C177"/>
  </rcc>
  <rcc rId="1788" sId="1">
    <oc r="C178">
      <v>15570</v>
    </oc>
    <nc r="C178"/>
  </rcc>
  <rcc rId="1789" sId="1">
    <oc r="C179">
      <v>331495</v>
    </oc>
    <nc r="C179"/>
  </rcc>
  <rcc rId="1790" sId="1">
    <oc r="C180">
      <v>60878</v>
    </oc>
    <nc r="C180"/>
  </rcc>
  <rcc rId="1791" sId="1">
    <oc r="C181">
      <v>36417</v>
    </oc>
    <nc r="C181"/>
  </rcc>
  <rcc rId="1792" sId="1">
    <oc r="C182">
      <v>138063</v>
    </oc>
    <nc r="C182"/>
  </rcc>
  <rcc rId="1793" sId="1">
    <oc r="C183">
      <v>62082</v>
    </oc>
    <nc r="C183"/>
  </rcc>
  <rcc rId="1794" sId="1">
    <oc r="C184">
      <v>0</v>
    </oc>
    <nc r="C184"/>
  </rcc>
  <rcc rId="1795" sId="1">
    <oc r="C185">
      <v>7860</v>
    </oc>
    <nc r="C185"/>
  </rcc>
  <rcc rId="1796" sId="1">
    <oc r="C188">
      <v>260392</v>
    </oc>
    <nc r="C188"/>
  </rcc>
  <rcc rId="1797" sId="1">
    <oc r="C189">
      <v>112276</v>
    </oc>
    <nc r="C189"/>
  </rcc>
  <rcc rId="1798" sId="1">
    <oc r="C190">
      <v>425455</v>
    </oc>
    <nc r="C190"/>
  </rcc>
  <rcc rId="1799" sId="1">
    <oc r="C191">
      <v>2391</v>
    </oc>
    <nc r="C191"/>
  </rcc>
  <rcc rId="1800" sId="1">
    <oc r="C192">
      <v>67311</v>
    </oc>
    <nc r="C192"/>
  </rcc>
  <rcc rId="1801" sId="1">
    <oc r="C193">
      <v>146733</v>
    </oc>
    <nc r="C193"/>
  </rcc>
  <rcc rId="1802" sId="1">
    <oc r="C194">
      <v>120161</v>
    </oc>
    <nc r="C194"/>
  </rcc>
  <rcc rId="1803" sId="1">
    <oc r="C195">
      <v>153067</v>
    </oc>
    <nc r="C195"/>
  </rcc>
  <rcc rId="1804" sId="1">
    <oc r="C196">
      <v>1441</v>
    </oc>
    <nc r="C196"/>
  </rcc>
  <rcc rId="1805" sId="1">
    <oc r="C197">
      <v>230974</v>
    </oc>
    <nc r="C197"/>
  </rcc>
  <rcc rId="1806" sId="1">
    <oc r="C198">
      <v>27640</v>
    </oc>
    <nc r="C198"/>
  </rcc>
  <rcc rId="1807" sId="1">
    <oc r="C199">
      <v>18903</v>
    </oc>
    <nc r="C199"/>
  </rcc>
  <rcc rId="1808" sId="1">
    <oc r="C200">
      <v>136129</v>
    </oc>
    <nc r="C200"/>
  </rcc>
  <rcc rId="1809" sId="1">
    <oc r="C201">
      <v>14373</v>
    </oc>
    <nc r="C201"/>
  </rcc>
  <rcc rId="1810" sId="1">
    <oc r="C202">
      <v>6271</v>
    </oc>
    <nc r="C202"/>
  </rcc>
  <rcc rId="1811" sId="1">
    <oc r="C203">
      <v>4380</v>
    </oc>
    <nc r="C203"/>
  </rcc>
  <rcc rId="1812" sId="1">
    <oc r="C206">
      <v>1165054</v>
    </oc>
    <nc r="C206"/>
  </rcc>
  <rcc rId="1813" sId="1">
    <oc r="C207">
      <v>56915</v>
    </oc>
    <nc r="C207"/>
  </rcc>
  <rcc rId="1814" sId="1">
    <oc r="C208">
      <v>148015</v>
    </oc>
    <nc r="C208"/>
  </rcc>
  <rcc rId="1815" sId="1">
    <oc r="C210">
      <v>4893824</v>
    </oc>
    <nc r="C210"/>
  </rcc>
  <rcc rId="1816" sId="1">
    <oc r="F16">
      <v>811169</v>
    </oc>
    <nc r="F16"/>
  </rcc>
  <rcc rId="1817" sId="1">
    <oc r="G16">
      <v>197091</v>
    </oc>
    <nc r="G16"/>
  </rcc>
  <rcc rId="1818" sId="1">
    <oc r="H16">
      <v>474997</v>
    </oc>
    <nc r="H16"/>
  </rcc>
  <rcc rId="1819" sId="1">
    <oc r="J16">
      <v>8000</v>
    </oc>
    <nc r="J16"/>
  </rcc>
  <rcc rId="1820" sId="1">
    <oc r="K16">
      <v>126792</v>
    </oc>
    <nc r="K16"/>
  </rcc>
  <rcc rId="1821" sId="1">
    <oc r="M16">
      <v>3000</v>
    </oc>
    <nc r="M16"/>
  </rcc>
  <rcc rId="1822" sId="1">
    <oc r="N16">
      <v>500</v>
    </oc>
    <nc r="N16"/>
  </rcc>
  <rcc rId="1823" sId="1">
    <oc r="F17">
      <v>97000</v>
    </oc>
    <nc r="F17"/>
  </rcc>
  <rcc rId="1824" sId="1">
    <oc r="G17">
      <v>38646</v>
    </oc>
    <nc r="G17"/>
  </rcc>
  <rcc rId="1825" sId="1">
    <oc r="H17">
      <v>2804</v>
    </oc>
    <nc r="H17"/>
  </rcc>
  <rcc rId="1826" sId="1">
    <oc r="F18">
      <v>69631</v>
    </oc>
    <nc r="F18"/>
  </rcc>
  <rcc rId="1827" sId="1">
    <oc r="G18">
      <v>16426</v>
    </oc>
    <nc r="G18"/>
  </rcc>
  <rcc rId="1828" sId="1">
    <oc r="H18">
      <v>16159</v>
    </oc>
    <nc r="H18"/>
  </rcc>
  <rcc rId="1829" sId="1">
    <oc r="F19">
      <v>47892</v>
    </oc>
    <nc r="F19"/>
  </rcc>
  <rcc rId="1830" sId="1">
    <oc r="G19">
      <v>11298</v>
    </oc>
    <nc r="G19"/>
  </rcc>
  <rcc rId="1831" sId="1">
    <oc r="H19">
      <v>15332</v>
    </oc>
    <nc r="H19"/>
  </rcc>
  <rcc rId="1832" sId="1">
    <oc r="F20">
      <v>23855</v>
    </oc>
    <nc r="F20"/>
  </rcc>
  <rcc rId="1833" sId="1">
    <oc r="G20">
      <v>5627</v>
    </oc>
    <nc r="G20"/>
  </rcc>
  <rcc rId="1834" sId="1">
    <oc r="H20">
      <v>28060</v>
    </oc>
    <nc r="H20"/>
  </rcc>
  <rcc rId="1835" sId="1">
    <oc r="F21">
      <v>47154</v>
    </oc>
    <nc r="F21"/>
  </rcc>
  <rcc rId="1836" sId="1">
    <oc r="G21">
      <v>11124</v>
    </oc>
    <nc r="G21"/>
  </rcc>
  <rcc rId="1837" sId="1">
    <oc r="H21">
      <v>19913</v>
    </oc>
    <nc r="H21"/>
  </rcc>
  <rcc rId="1838" sId="1">
    <oc r="F22">
      <v>63200</v>
    </oc>
    <nc r="F22"/>
  </rcc>
  <rcc rId="1839" sId="1">
    <oc r="G22">
      <v>14909</v>
    </oc>
    <nc r="G22"/>
  </rcc>
  <rcc rId="1840" sId="1">
    <oc r="H22">
      <v>11870</v>
    </oc>
    <nc r="H22"/>
  </rcc>
  <rcc rId="1841" sId="1">
    <oc r="F23">
      <v>26993</v>
    </oc>
    <nc r="F23"/>
  </rcc>
  <rcc rId="1842" sId="1">
    <oc r="G23">
      <v>6368</v>
    </oc>
    <nc r="G23"/>
  </rcc>
  <rcc rId="1843" sId="1">
    <oc r="H23">
      <v>23499</v>
    </oc>
    <nc r="H23"/>
  </rcc>
  <rcc rId="1844" sId="1">
    <oc r="F24">
      <v>65484</v>
    </oc>
    <nc r="F24"/>
  </rcc>
  <rcc rId="1845" sId="1">
    <oc r="G24">
      <v>15448</v>
    </oc>
    <nc r="G24"/>
  </rcc>
  <rcc rId="1846" sId="1">
    <oc r="H24">
      <v>27488</v>
    </oc>
    <nc r="H24"/>
  </rcc>
  <rcc rId="1847" sId="1">
    <oc r="F25">
      <v>48668</v>
    </oc>
    <nc r="F25"/>
  </rcc>
  <rcc rId="1848" sId="1">
    <oc r="G25">
      <v>11481</v>
    </oc>
    <nc r="G25"/>
  </rcc>
  <rcc rId="1849" sId="1">
    <oc r="H25">
      <v>8668</v>
    </oc>
    <nc r="H25"/>
  </rcc>
  <rcc rId="1850" sId="1">
    <oc r="F26">
      <v>51862</v>
    </oc>
    <nc r="F26"/>
  </rcc>
  <rcc rId="1851" sId="1">
    <oc r="G26">
      <v>12234</v>
    </oc>
    <nc r="G26"/>
  </rcc>
  <rcc rId="1852" sId="1">
    <oc r="H26">
      <v>33083</v>
    </oc>
    <nc r="H26"/>
  </rcc>
  <rcc rId="1853" sId="1">
    <oc r="F27">
      <v>17948</v>
    </oc>
    <nc r="F27"/>
  </rcc>
  <rcc rId="1854" sId="1">
    <oc r="G27">
      <v>4234</v>
    </oc>
    <nc r="G27"/>
  </rcc>
  <rcc rId="1855" sId="1">
    <oc r="H27">
      <v>11793</v>
    </oc>
    <nc r="H27"/>
  </rcc>
  <rcc rId="1856" sId="1">
    <oc r="F28">
      <v>28274</v>
    </oc>
    <nc r="F28"/>
  </rcc>
  <rcc rId="1857" sId="1">
    <oc r="G28">
      <v>6670</v>
    </oc>
    <nc r="G28"/>
  </rcc>
  <rcc rId="1858" sId="1">
    <oc r="H28">
      <v>10795</v>
    </oc>
    <nc r="H28"/>
  </rcc>
  <rcc rId="1859" sId="1">
    <oc r="K28">
      <v>300</v>
    </oc>
    <nc r="K28"/>
  </rcc>
  <rcc rId="1860" sId="1">
    <oc r="F29">
      <v>20514</v>
    </oc>
    <nc r="F29"/>
  </rcc>
  <rcc rId="1861" sId="1">
    <oc r="G29">
      <v>5249</v>
    </oc>
    <nc r="G29"/>
  </rcc>
  <rcc rId="1862" sId="1">
    <oc r="H29">
      <v>3986</v>
    </oc>
    <nc r="H29"/>
  </rcc>
  <rcc rId="1863" sId="1">
    <oc r="H30">
      <v>41210</v>
    </oc>
    <nc r="H30"/>
  </rcc>
  <rcc rId="1864" sId="1">
    <oc r="K31">
      <v>275000</v>
    </oc>
    <nc r="K31"/>
  </rcc>
  <rcc rId="1865" sId="1">
    <oc r="H32">
      <v>18000</v>
    </oc>
    <nc r="H32"/>
  </rcc>
  <rcc rId="1866" sId="1">
    <oc r="J32">
      <v>62000</v>
    </oc>
    <nc r="J32"/>
  </rcc>
  <rcc rId="1867" sId="1">
    <oc r="H33">
      <v>500000</v>
    </oc>
    <nc r="H33"/>
  </rcc>
  <rcc rId="1868" sId="1">
    <oc r="H37">
      <v>1220</v>
    </oc>
    <nc r="H37"/>
  </rcc>
  <rcc rId="1869" sId="1">
    <oc r="F40">
      <v>65814</v>
    </oc>
    <nc r="F40"/>
  </rcc>
  <rcc rId="1870" sId="1">
    <oc r="G40">
      <v>15525</v>
    </oc>
    <nc r="G40"/>
  </rcc>
  <rcc rId="1871" sId="1">
    <oc r="H40">
      <v>41450</v>
    </oc>
    <nc r="H40"/>
  </rcc>
  <rcc rId="1872" sId="1">
    <oc r="K40">
      <v>1200</v>
    </oc>
    <nc r="K40"/>
  </rcc>
  <rcc rId="1873" sId="1">
    <oc r="F41">
      <v>1644</v>
    </oc>
    <nc r="F41"/>
  </rcc>
  <rcc rId="1874" sId="1">
    <oc r="G41">
      <v>388</v>
    </oc>
    <nc r="G41"/>
  </rcc>
  <rcc rId="1875" sId="1">
    <oc r="H41">
      <v>2100</v>
    </oc>
    <nc r="H41"/>
  </rcc>
  <rcc rId="1876" sId="1">
    <oc r="L41">
      <v>73800</v>
    </oc>
    <nc r="L41"/>
  </rcc>
  <rcc rId="1877" sId="1">
    <oc r="F42">
      <v>78625</v>
    </oc>
    <nc r="F42"/>
  </rcc>
  <rcc rId="1878" sId="1">
    <oc r="G42">
      <v>18548</v>
    </oc>
    <nc r="G42"/>
  </rcc>
  <rcc rId="1879" sId="1">
    <oc r="K43">
      <v>323214</v>
    </oc>
    <nc r="K43"/>
  </rcc>
  <rcc rId="1880" sId="1">
    <oc r="K46">
      <v>2506000</v>
    </oc>
    <nc r="K46"/>
  </rcc>
  <rcc rId="1881" sId="1">
    <oc r="K47">
      <v>1300612</v>
    </oc>
    <nc r="K47"/>
  </rcc>
  <rcc rId="1882" sId="1">
    <oc r="K48">
      <v>1754192</v>
    </oc>
    <nc r="K48"/>
  </rcc>
  <rcc rId="1883" sId="1">
    <oc r="K49">
      <v>110000</v>
    </oc>
    <nc r="K49"/>
  </rcc>
  <rcc rId="1884" sId="1">
    <oc r="K50">
      <v>307000</v>
    </oc>
    <nc r="K50"/>
  </rcc>
  <rcc rId="1885" sId="1">
    <oc r="F51">
      <v>31311</v>
    </oc>
    <nc r="F51"/>
  </rcc>
  <rcc rId="1886" sId="1">
    <oc r="G51">
      <v>7386</v>
    </oc>
    <nc r="G51"/>
  </rcc>
  <rcc rId="1887" sId="1">
    <oc r="H51">
      <v>16188</v>
    </oc>
    <nc r="H51"/>
  </rcc>
  <rcc rId="1888" sId="1">
    <oc r="K51">
      <v>300</v>
    </oc>
    <nc r="K51"/>
  </rcc>
  <rcc rId="1889" sId="1">
    <oc r="H54">
      <v>20938</v>
    </oc>
    <nc r="H54"/>
  </rcc>
  <rcc rId="1890" sId="1">
    <oc r="K54">
      <v>70000</v>
    </oc>
    <nc r="K54"/>
  </rcc>
  <rcc rId="1891" sId="1">
    <oc r="H55">
      <v>26500</v>
    </oc>
    <nc r="H55"/>
  </rcc>
  <rcc rId="1892" sId="1">
    <oc r="K56">
      <v>169881</v>
    </oc>
    <nc r="K56"/>
  </rcc>
  <rcc rId="1893" sId="1">
    <oc r="H59">
      <v>24063</v>
    </oc>
    <nc r="H59"/>
  </rcc>
  <rcc rId="1894" sId="1">
    <oc r="K59">
      <v>12650</v>
    </oc>
    <nc r="K59"/>
  </rcc>
  <rcc rId="1895" sId="1">
    <oc r="H60">
      <v>6675</v>
    </oc>
    <nc r="H60"/>
  </rcc>
  <rcc rId="1896" sId="1">
    <oc r="H61">
      <v>52619</v>
    </oc>
    <nc r="H61"/>
  </rcc>
  <rcc rId="1897" sId="1">
    <oc r="K61">
      <v>67127</v>
    </oc>
    <nc r="K61"/>
  </rcc>
  <rcc rId="1898" sId="1">
    <oc r="H62">
      <v>7707</v>
    </oc>
    <nc r="H62"/>
  </rcc>
  <rcc rId="1899" sId="1">
    <oc r="H63">
      <v>26935</v>
    </oc>
    <nc r="H63"/>
  </rcc>
  <rcc rId="1900" sId="1">
    <oc r="K63">
      <v>15500</v>
    </oc>
    <nc r="K63"/>
  </rcc>
  <rcc rId="1901" sId="1">
    <oc r="H64">
      <v>26996</v>
    </oc>
    <nc r="H64"/>
  </rcc>
  <rcc rId="1902" sId="1">
    <oc r="K64">
      <v>3568</v>
    </oc>
    <nc r="K64"/>
  </rcc>
  <rcc rId="1903" sId="1">
    <oc r="H65">
      <v>7466</v>
    </oc>
    <nc r="H65"/>
  </rcc>
  <rcc rId="1904" sId="1">
    <oc r="K65">
      <v>700</v>
    </oc>
    <nc r="K65"/>
  </rcc>
  <rcc rId="1905" sId="1">
    <oc r="H66">
      <v>4938</v>
    </oc>
    <nc r="H66"/>
  </rcc>
  <rcc rId="1906" sId="1">
    <oc r="K66">
      <v>2000</v>
    </oc>
    <nc r="K66"/>
  </rcc>
  <rcc rId="1907" sId="1">
    <oc r="H67">
      <v>12039</v>
    </oc>
    <nc r="H67"/>
  </rcc>
  <rcc rId="1908" sId="1">
    <oc r="K67">
      <v>27180</v>
    </oc>
    <nc r="K67"/>
  </rcc>
  <rcc rId="1909" sId="1">
    <oc r="H68">
      <v>5787</v>
    </oc>
    <nc r="H68"/>
  </rcc>
  <rcc rId="1910" sId="1">
    <oc r="F70">
      <v>82313</v>
    </oc>
    <nc r="F70"/>
  </rcc>
  <rcc rId="1911" sId="1">
    <oc r="G70">
      <v>19418</v>
    </oc>
    <nc r="G70"/>
  </rcc>
  <rcc rId="1912" sId="1">
    <oc r="H70">
      <v>104384</v>
    </oc>
    <nc r="H70"/>
  </rcc>
  <rcc rId="1913" sId="1">
    <oc r="I70">
      <v>6000</v>
    </oc>
    <nc r="I70"/>
  </rcc>
  <rcc rId="1914" sId="1">
    <oc r="K70">
      <v>408971</v>
    </oc>
    <nc r="K70"/>
  </rcc>
  <rcc rId="1915" sId="1">
    <oc r="K73">
      <v>152900</v>
    </oc>
    <nc r="K73"/>
  </rcc>
  <rcc rId="1916" sId="1">
    <oc r="K74">
      <v>200000</v>
    </oc>
    <nc r="K74"/>
  </rcc>
  <rcc rId="1917" sId="1">
    <oc r="K75">
      <v>343017</v>
    </oc>
    <nc r="K75"/>
  </rcc>
  <rcc rId="1918" sId="1">
    <oc r="K76">
      <v>5000</v>
    </oc>
    <nc r="K76"/>
  </rcc>
  <rcc rId="1919" sId="1">
    <oc r="K77">
      <v>11083</v>
    </oc>
    <nc r="K77"/>
  </rcc>
  <rcc rId="1920" sId="1">
    <oc r="I79">
      <v>60000</v>
    </oc>
    <nc r="I79"/>
  </rcc>
  <rcc rId="1921" sId="1">
    <oc r="K81">
      <v>62211</v>
    </oc>
    <nc r="K81"/>
  </rcc>
  <rcc rId="1922" sId="1">
    <oc r="H82">
      <v>69829</v>
    </oc>
    <nc r="H82"/>
  </rcc>
  <rcc rId="1923" sId="1">
    <oc r="H83">
      <v>150400</v>
    </oc>
    <nc r="H83"/>
  </rcc>
  <rcc rId="1924" sId="1">
    <oc r="H85">
      <v>60000</v>
    </oc>
    <nc r="H85"/>
  </rcc>
  <rcc rId="1925" sId="1">
    <oc r="K85">
      <v>20000</v>
    </oc>
    <nc r="K85"/>
  </rcc>
  <rcc rId="1926" sId="1">
    <oc r="H86">
      <v>13350</v>
    </oc>
    <nc r="H86"/>
  </rcc>
  <rcc rId="1927" sId="1">
    <oc r="I87">
      <v>21500</v>
    </oc>
    <nc r="I87"/>
  </rcc>
  <rcc rId="1928" sId="1">
    <oc r="F88">
      <v>89799</v>
    </oc>
    <nc r="F88"/>
  </rcc>
  <rcc rId="1929" sId="1">
    <oc r="G88">
      <v>21183</v>
    </oc>
    <nc r="G88"/>
  </rcc>
  <rcc rId="1930" sId="1">
    <oc r="H89">
      <v>87708</v>
    </oc>
    <nc r="H89"/>
  </rcc>
  <rcc rId="1931" sId="1">
    <oc r="K89">
      <v>17100</v>
    </oc>
    <nc r="K89"/>
  </rcc>
  <rcc rId="1932" sId="1">
    <oc r="I90">
      <v>10121</v>
    </oc>
    <nc r="I90"/>
  </rcc>
  <rcc rId="1933" sId="1">
    <oc r="I91">
      <v>4300</v>
    </oc>
    <nc r="I91"/>
  </rcc>
  <rcc rId="1934" sId="1">
    <oc r="I92">
      <v>179268</v>
    </oc>
    <nc r="I92"/>
  </rcc>
  <rcc rId="1935" sId="1">
    <oc r="I93">
      <v>358581</v>
    </oc>
    <nc r="I93"/>
  </rcc>
  <rcc rId="1936" sId="1">
    <oc r="H94">
      <v>41950</v>
    </oc>
    <nc r="H94"/>
  </rcc>
  <rcc rId="1937" sId="1">
    <oc r="I95">
      <v>15761</v>
    </oc>
    <nc r="I95"/>
  </rcc>
  <rcc rId="1938" sId="1">
    <oc r="I96">
      <v>130576</v>
    </oc>
    <nc r="I96"/>
  </rcc>
  <rcc rId="1939" sId="1">
    <oc r="I97">
      <v>36000</v>
    </oc>
    <nc r="I97"/>
  </rcc>
  <rcc rId="1940" sId="1">
    <oc r="K98">
      <v>103834</v>
    </oc>
    <nc r="K98"/>
  </rcc>
  <rcc rId="1941" sId="1">
    <oc r="H99">
      <v>63090</v>
    </oc>
    <nc r="H99"/>
  </rcc>
  <rcc rId="1942" sId="1">
    <oc r="H102">
      <v>4559</v>
    </oc>
    <nc r="H102"/>
  </rcc>
  <rcc rId="1943" sId="1">
    <oc r="H103">
      <v>5771</v>
    </oc>
    <nc r="H103"/>
  </rcc>
  <rcc rId="1944" sId="1">
    <oc r="H104">
      <v>6339</v>
    </oc>
    <nc r="H104"/>
  </rcc>
  <rcc rId="1945" sId="1">
    <oc r="H105">
      <v>5336</v>
    </oc>
    <nc r="H105"/>
  </rcc>
  <rcc rId="1946" sId="1">
    <oc r="H106">
      <v>2298</v>
    </oc>
    <nc r="H106"/>
  </rcc>
  <rcc rId="1947" sId="1">
    <oc r="H107">
      <v>3073</v>
    </oc>
    <nc r="H107"/>
  </rcc>
  <rcc rId="1948" sId="1">
    <oc r="H108">
      <v>40166</v>
    </oc>
    <nc r="H108"/>
  </rcc>
  <rcc rId="1949" sId="1">
    <oc r="F110">
      <v>117325</v>
    </oc>
    <nc r="F110"/>
  </rcc>
  <rcc rId="1950" sId="1">
    <oc r="G110">
      <v>28077</v>
    </oc>
    <nc r="G110"/>
  </rcc>
  <rcc rId="1951" sId="1">
    <oc r="H110">
      <v>180560</v>
    </oc>
    <nc r="H110"/>
  </rcc>
  <rcc rId="1952" sId="1">
    <oc r="K110">
      <v>8000</v>
    </oc>
    <nc r="K110"/>
  </rcc>
  <rcc rId="1953" sId="1">
    <oc r="F111">
      <v>400</v>
    </oc>
    <nc r="F111"/>
  </rcc>
  <rcc rId="1954" sId="1">
    <oc r="G111">
      <v>189</v>
    </oc>
    <nc r="G111"/>
  </rcc>
  <rcc rId="1955" sId="1">
    <oc r="H111">
      <v>5975</v>
    </oc>
    <nc r="H111"/>
  </rcc>
  <rcc rId="1956" sId="1">
    <oc r="F112">
      <v>15861</v>
    </oc>
    <nc r="F112"/>
  </rcc>
  <rcc rId="1957" sId="1">
    <oc r="G112">
      <v>4042</v>
    </oc>
    <nc r="G112"/>
  </rcc>
  <rcc rId="1958" sId="1">
    <oc r="H112">
      <v>19245</v>
    </oc>
    <nc r="H112"/>
  </rcc>
  <rcc rId="1959" sId="1">
    <oc r="F113">
      <v>10886</v>
    </oc>
    <nc r="F113"/>
  </rcc>
  <rcc rId="1960" sId="1">
    <oc r="G113">
      <v>2568</v>
    </oc>
    <nc r="G113"/>
  </rcc>
  <rcc rId="1961" sId="1">
    <oc r="H113">
      <v>13475</v>
    </oc>
    <nc r="H113"/>
  </rcc>
  <rcc rId="1962" sId="1">
    <oc r="H114">
      <v>25239</v>
    </oc>
    <nc r="H114"/>
  </rcc>
  <rcc rId="1963" sId="1">
    <oc r="K114">
      <v>3800</v>
    </oc>
    <nc r="K114"/>
  </rcc>
  <rcc rId="1964" sId="1">
    <oc r="F115">
      <v>4067</v>
    </oc>
    <nc r="F115"/>
  </rcc>
  <rcc rId="1965" sId="1">
    <oc r="G115">
      <v>1373</v>
    </oc>
    <nc r="G115"/>
  </rcc>
  <rcc rId="1966" sId="1">
    <oc r="H115">
      <v>17665</v>
    </oc>
    <nc r="H115"/>
  </rcc>
  <rcc rId="1967" sId="1">
    <oc r="I115">
      <v>53600</v>
    </oc>
    <nc r="I115"/>
  </rcc>
  <rcc rId="1968" sId="1">
    <oc r="F117">
      <v>163202</v>
    </oc>
    <nc r="F117"/>
  </rcc>
  <rcc rId="1969" sId="1">
    <oc r="G117">
      <v>39549</v>
    </oc>
    <nc r="G117"/>
  </rcc>
  <rcc rId="1970" sId="1">
    <oc r="H117">
      <v>59300</v>
    </oc>
    <nc r="H117"/>
  </rcc>
  <rcc rId="1971" sId="1">
    <oc r="K117">
      <v>17600</v>
    </oc>
    <nc r="K117"/>
  </rcc>
  <rcc rId="1972" sId="1">
    <oc r="F118">
      <v>890</v>
    </oc>
    <nc r="F118"/>
  </rcc>
  <rcc rId="1973" sId="1">
    <oc r="H118">
      <v>3304</v>
    </oc>
    <nc r="H118"/>
  </rcc>
  <rcc rId="1974" sId="1">
    <oc r="K118">
      <v>770</v>
    </oc>
    <nc r="K118"/>
  </rcc>
  <rcc rId="1975" sId="1">
    <oc r="F119">
      <v>150</v>
    </oc>
    <nc r="F119"/>
  </rcc>
  <rcc rId="1976" sId="1">
    <oc r="H119">
      <v>2685</v>
    </oc>
    <nc r="H119"/>
  </rcc>
  <rcc rId="1977" sId="1">
    <oc r="K119">
      <v>1100</v>
    </oc>
    <nc r="K119"/>
  </rcc>
  <rcc rId="1978" sId="1">
    <oc r="H120">
      <v>1900</v>
    </oc>
    <nc r="H120"/>
  </rcc>
  <rcc rId="1979" sId="1">
    <oc r="K120">
      <v>1300</v>
    </oc>
    <nc r="K120"/>
  </rcc>
  <rcc rId="1980" sId="1">
    <oc r="F121">
      <v>100</v>
    </oc>
    <nc r="F121"/>
  </rcc>
  <rcc rId="1981" sId="1">
    <oc r="H121">
      <v>21469</v>
    </oc>
    <nc r="H121"/>
  </rcc>
  <rcc rId="1982" sId="1">
    <oc r="K121">
      <v>1270</v>
    </oc>
    <nc r="K121"/>
  </rcc>
  <rcc rId="1983" sId="1">
    <oc r="H122">
      <v>3009</v>
    </oc>
    <nc r="H122"/>
  </rcc>
  <rcc rId="1984" sId="1">
    <oc r="K122">
      <v>1070</v>
    </oc>
    <nc r="K122"/>
  </rcc>
  <rcc rId="1985" sId="1">
    <oc r="H123">
      <v>1330</v>
    </oc>
    <nc r="H123"/>
  </rcc>
  <rcc rId="1986" sId="1">
    <oc r="K123">
      <v>1110</v>
    </oc>
    <nc r="K123"/>
  </rcc>
  <rcc rId="1987" sId="1">
    <oc r="F124">
      <v>150</v>
    </oc>
    <nc r="F124"/>
  </rcc>
  <rcc rId="1988" sId="1">
    <oc r="H124">
      <v>5537</v>
    </oc>
    <nc r="H124"/>
  </rcc>
  <rcc rId="1989" sId="1">
    <oc r="K124">
      <v>1730</v>
    </oc>
    <nc r="K124"/>
  </rcc>
  <rcc rId="1990" sId="1">
    <oc r="H125">
      <v>3054</v>
    </oc>
    <nc r="H125"/>
  </rcc>
  <rcc rId="1991" sId="1">
    <oc r="K125">
      <v>1800</v>
    </oc>
    <nc r="K125"/>
  </rcc>
  <rcc rId="1992" sId="1">
    <oc r="F126">
      <v>150</v>
    </oc>
    <nc r="F126"/>
  </rcc>
  <rcc rId="1993" sId="1">
    <oc r="H126">
      <v>2548</v>
    </oc>
    <nc r="H126"/>
  </rcc>
  <rcc rId="1994" sId="1">
    <oc r="K126">
      <v>770</v>
    </oc>
    <nc r="K126"/>
  </rcc>
  <rcc rId="1995" sId="1">
    <oc r="F127">
      <v>200</v>
    </oc>
    <nc r="F127"/>
  </rcc>
  <rcc rId="1996" sId="1">
    <oc r="H127">
      <v>3130</v>
    </oc>
    <nc r="H127"/>
  </rcc>
  <rcc rId="1997" sId="1">
    <oc r="K127">
      <v>500</v>
    </oc>
    <nc r="K127"/>
  </rcc>
  <rcc rId="1998" sId="1">
    <oc r="F129">
      <v>27052</v>
    </oc>
    <nc r="F129"/>
  </rcc>
  <rcc rId="1999" sId="1">
    <oc r="G129">
      <v>6382</v>
    </oc>
    <nc r="G129"/>
  </rcc>
  <rcc rId="2000" sId="1">
    <oc r="H129">
      <v>48621</v>
    </oc>
    <nc r="H129"/>
  </rcc>
  <rcc rId="2001" sId="1">
    <oc r="K129">
      <v>2000</v>
    </oc>
    <nc r="K129"/>
  </rcc>
  <rcc rId="2002" sId="1">
    <oc r="F130">
      <v>16044</v>
    </oc>
    <nc r="F130"/>
  </rcc>
  <rcc rId="2003" sId="1">
    <oc r="G130">
      <v>3935</v>
    </oc>
    <nc r="G130"/>
  </rcc>
  <rcc rId="2004" sId="1">
    <oc r="H130">
      <v>23816</v>
    </oc>
    <nc r="H130"/>
  </rcc>
  <rcc rId="2005" sId="1">
    <oc r="F131">
      <v>107894</v>
    </oc>
    <nc r="F131"/>
  </rcc>
  <rcc rId="2006" sId="1">
    <oc r="G131">
      <v>25452</v>
    </oc>
    <nc r="G131"/>
  </rcc>
  <rcc rId="2007" sId="1">
    <oc r="H131">
      <v>64746</v>
    </oc>
    <nc r="H131"/>
  </rcc>
  <rcc rId="2008" sId="1">
    <oc r="K131">
      <v>550</v>
    </oc>
    <nc r="K131"/>
  </rcc>
  <rcc rId="2009" sId="1">
    <oc r="H132">
      <v>7713</v>
    </oc>
    <nc r="H132"/>
  </rcc>
  <rcc rId="2010" sId="1">
    <oc r="F133">
      <v>14547</v>
    </oc>
    <nc r="F133"/>
  </rcc>
  <rcc rId="2011" sId="1">
    <oc r="G133">
      <v>3747</v>
    </oc>
    <nc r="G133"/>
  </rcc>
  <rcc rId="2012" sId="1">
    <oc r="H133">
      <v>23270</v>
    </oc>
    <nc r="H133"/>
  </rcc>
  <rcc rId="2013" sId="1">
    <oc r="F134">
      <v>41104</v>
    </oc>
    <nc r="F134"/>
  </rcc>
  <rcc rId="2014" sId="1">
    <oc r="G134">
      <v>9996</v>
    </oc>
    <nc r="G134"/>
  </rcc>
  <rcc rId="2015" sId="1">
    <oc r="H134">
      <v>49250</v>
    </oc>
    <nc r="H134"/>
  </rcc>
  <rcc rId="2016" sId="1">
    <oc r="K134">
      <v>3950</v>
    </oc>
    <nc r="K134"/>
  </rcc>
  <rcc rId="2017" sId="1">
    <oc r="F135">
      <v>11459</v>
    </oc>
    <nc r="F135"/>
  </rcc>
  <rcc rId="2018" sId="1">
    <oc r="G135">
      <v>703</v>
    </oc>
    <nc r="G135"/>
  </rcc>
  <rcc rId="2019" sId="1">
    <oc r="H135">
      <v>132142</v>
    </oc>
    <nc r="H135"/>
  </rcc>
  <rcc rId="2020" sId="1">
    <oc r="I135">
      <v>19000</v>
    </oc>
    <nc r="I135"/>
  </rcc>
  <rcc rId="2021" sId="1">
    <oc r="K136">
      <v>1650000</v>
    </oc>
    <nc r="K136"/>
  </rcc>
  <rcc rId="2022" sId="1">
    <oc r="K137">
      <v>102000</v>
    </oc>
    <nc r="K137"/>
  </rcc>
  <rcc rId="2023" sId="1">
    <oc r="F139">
      <v>140799</v>
    </oc>
    <nc r="F139"/>
  </rcc>
  <rcc rId="2024" sId="1">
    <oc r="G139">
      <v>34499</v>
    </oc>
    <nc r="G139"/>
  </rcc>
  <rcc rId="2025" sId="1">
    <oc r="H139">
      <v>51016</v>
    </oc>
    <nc r="H139"/>
  </rcc>
  <rcc rId="2026" sId="1">
    <oc r="K139">
      <v>1250</v>
    </oc>
    <nc r="K139"/>
  </rcc>
  <rcc rId="2027" sId="1">
    <oc r="F140">
      <v>61337</v>
    </oc>
    <nc r="F140"/>
  </rcc>
  <rcc rId="2028" sId="1">
    <oc r="G140">
      <v>14789</v>
    </oc>
    <nc r="G140"/>
  </rcc>
  <rcc rId="2029" sId="1">
    <oc r="H140">
      <v>32594</v>
    </oc>
    <nc r="H140"/>
  </rcc>
  <rcc rId="2030" sId="1">
    <oc r="K140">
      <v>1800</v>
    </oc>
    <nc r="K140"/>
  </rcc>
  <rcc rId="2031" sId="1">
    <oc r="H141">
      <v>7744</v>
    </oc>
    <nc r="H141"/>
  </rcc>
  <rcc rId="2032" sId="1">
    <oc r="F142">
      <v>43067</v>
    </oc>
    <nc r="F142"/>
  </rcc>
  <rcc rId="2033" sId="1">
    <oc r="G142">
      <v>10159</v>
    </oc>
    <nc r="G142"/>
  </rcc>
  <rcc rId="2034" sId="1">
    <oc r="H142">
      <v>26035</v>
    </oc>
    <nc r="H142"/>
  </rcc>
  <rcc rId="2035" sId="1">
    <oc r="I142">
      <v>45000</v>
    </oc>
    <nc r="I142"/>
  </rcc>
  <rcc rId="2036" sId="1">
    <oc r="F145">
      <v>334646</v>
    </oc>
    <nc r="F145"/>
  </rcc>
  <rcc rId="2037" sId="1">
    <oc r="G145">
      <v>79743</v>
    </oc>
    <nc r="G145"/>
  </rcc>
  <rcc rId="2038" sId="1">
    <oc r="H145">
      <v>141125</v>
    </oc>
    <nc r="H145"/>
  </rcc>
  <rcc rId="2039" sId="1">
    <oc r="K145">
      <v>10200</v>
    </oc>
    <nc r="K145"/>
  </rcc>
  <rcc rId="2040" sId="1">
    <oc r="F146">
      <v>312644</v>
    </oc>
    <nc r="F146"/>
  </rcc>
  <rcc rId="2041" sId="1">
    <oc r="G146">
      <v>74692</v>
    </oc>
    <nc r="G146"/>
  </rcc>
  <rcc rId="2042" sId="1">
    <oc r="H146">
      <v>144907</v>
    </oc>
    <nc r="H146"/>
  </rcc>
  <rcc rId="2043" sId="1">
    <oc r="K146">
      <v>225707</v>
    </oc>
    <nc r="K146"/>
  </rcc>
  <rcc rId="2044" sId="1">
    <oc r="F148">
      <v>299125</v>
    </oc>
    <nc r="F148"/>
  </rcc>
  <rcc rId="2045" sId="1">
    <oc r="G148">
      <v>70943</v>
    </oc>
    <nc r="G148"/>
  </rcc>
  <rcc rId="2046" sId="1">
    <oc r="H148">
      <v>119152</v>
    </oc>
    <nc r="H148"/>
  </rcc>
  <rcc rId="2047" sId="1">
    <oc r="K148">
      <v>17640</v>
    </oc>
    <nc r="K148"/>
  </rcc>
  <rcc rId="2048" sId="1">
    <oc r="F149">
      <v>157000</v>
    </oc>
    <nc r="F149"/>
  </rcc>
  <rcc rId="2049" sId="1">
    <oc r="G149">
      <v>37416</v>
    </oc>
    <nc r="G149"/>
  </rcc>
  <rcc rId="2050" sId="1">
    <oc r="H149">
      <v>78176</v>
    </oc>
    <nc r="H149"/>
  </rcc>
  <rcc rId="2051" sId="1">
    <oc r="K149">
      <v>5376</v>
    </oc>
    <nc r="K149"/>
  </rcc>
  <rcc rId="2052" sId="1">
    <oc r="F150">
      <v>167261</v>
    </oc>
    <nc r="F150"/>
  </rcc>
  <rcc rId="2053" sId="1">
    <oc r="G150">
      <v>41347</v>
    </oc>
    <nc r="G150"/>
  </rcc>
  <rcc rId="2054" sId="1">
    <oc r="H150">
      <v>66256</v>
    </oc>
    <nc r="H150"/>
  </rcc>
  <rcc rId="2055" sId="1">
    <oc r="K150">
      <v>6350</v>
    </oc>
    <nc r="K150"/>
  </rcc>
  <rcc rId="2056" sId="1">
    <oc r="F151">
      <v>90386</v>
    </oc>
    <nc r="F151"/>
  </rcc>
  <rcc rId="2057" sId="1">
    <oc r="G151">
      <v>21702</v>
    </oc>
    <nc r="G151"/>
  </rcc>
  <rcc rId="2058" sId="1">
    <oc r="H151">
      <v>47085</v>
    </oc>
    <nc r="H151"/>
  </rcc>
  <rcc rId="2059" sId="1">
    <oc r="K151">
      <v>3800</v>
    </oc>
    <nc r="K151"/>
  </rcc>
  <rcc rId="2060" sId="1">
    <oc r="F152">
      <v>35215</v>
    </oc>
    <nc r="F152"/>
  </rcc>
  <rcc rId="2061" sId="1">
    <oc r="G152">
      <v>8497</v>
    </oc>
    <nc r="G152"/>
  </rcc>
  <rcc rId="2062" sId="1">
    <oc r="H152">
      <v>24472</v>
    </oc>
    <nc r="H152"/>
  </rcc>
  <rcc rId="2063" sId="1">
    <oc r="K152">
      <v>350</v>
    </oc>
    <nc r="K152"/>
  </rcc>
  <rcc rId="2064" sId="1">
    <oc r="F154">
      <v>166494</v>
    </oc>
    <nc r="F154"/>
  </rcc>
  <rcc rId="2065" sId="1">
    <oc r="G154">
      <v>39656</v>
    </oc>
    <nc r="G154"/>
  </rcc>
  <rcc rId="2066" sId="1">
    <oc r="H154">
      <v>50755</v>
    </oc>
    <nc r="H154"/>
  </rcc>
  <rcc rId="2067" sId="1">
    <oc r="K154">
      <v>1600</v>
    </oc>
    <nc r="K154"/>
  </rcc>
  <rcc rId="2068" sId="1">
    <oc r="F155">
      <v>404190</v>
    </oc>
    <nc r="F155"/>
  </rcc>
  <rcc rId="2069" sId="1">
    <oc r="G155">
      <v>95728</v>
    </oc>
    <nc r="G155"/>
  </rcc>
  <rcc rId="2070" sId="1">
    <oc r="H155">
      <v>112509</v>
    </oc>
    <nc r="H155"/>
  </rcc>
  <rcc rId="2071" sId="1">
    <oc r="K155">
      <v>23920</v>
    </oc>
    <nc r="K155"/>
  </rcc>
  <rcc rId="2072" sId="1">
    <oc r="F156">
      <v>682850</v>
    </oc>
    <nc r="F156"/>
  </rcc>
  <rcc rId="2073" sId="1">
    <oc r="G156">
      <v>164052</v>
    </oc>
    <nc r="G156"/>
  </rcc>
  <rcc rId="2074" sId="1">
    <oc r="H156">
      <v>379037</v>
    </oc>
    <nc r="H156"/>
  </rcc>
  <rcc rId="2075" sId="1">
    <oc r="K156">
      <v>20495</v>
    </oc>
    <nc r="K156"/>
  </rcc>
  <rcc rId="2076" sId="1">
    <oc r="F157">
      <v>237796</v>
    </oc>
    <nc r="F157"/>
  </rcc>
  <rcc rId="2077" sId="1">
    <oc r="G157">
      <v>56476</v>
    </oc>
    <nc r="G157"/>
  </rcc>
  <rcc rId="2078" sId="1">
    <oc r="H157">
      <v>91598</v>
    </oc>
    <nc r="H157"/>
  </rcc>
  <rcc rId="2079" sId="1">
    <oc r="K157">
      <v>7820</v>
    </oc>
    <nc r="K157"/>
  </rcc>
  <rcc rId="2080" sId="1">
    <oc r="F158">
      <v>148100</v>
    </oc>
    <nc r="F158"/>
  </rcc>
  <rcc rId="2081" sId="1">
    <oc r="G158">
      <v>35317</v>
    </oc>
    <nc r="G158"/>
  </rcc>
  <rcc rId="2082" sId="1">
    <oc r="H158">
      <v>132225</v>
    </oc>
    <nc r="H158"/>
  </rcc>
  <rcc rId="2083" sId="1">
    <oc r="K158">
      <v>5649</v>
    </oc>
    <nc r="K158"/>
  </rcc>
  <rcc rId="2084" sId="1">
    <oc r="F159">
      <v>131409</v>
    </oc>
    <nc r="F159"/>
  </rcc>
  <rcc rId="2085" sId="1">
    <oc r="G159">
      <v>31399</v>
    </oc>
    <nc r="G159"/>
  </rcc>
  <rcc rId="2086" sId="1">
    <oc r="H159">
      <v>81578</v>
    </oc>
    <nc r="H159"/>
  </rcc>
  <rcc rId="2087" sId="1">
    <oc r="K159">
      <v>3790</v>
    </oc>
    <nc r="K159"/>
  </rcc>
  <rcc rId="2088" sId="1">
    <oc r="F160">
      <v>112411</v>
    </oc>
    <nc r="F160"/>
  </rcc>
  <rcc rId="2089" sId="1">
    <oc r="G160">
      <v>26697</v>
    </oc>
    <nc r="G160"/>
  </rcc>
  <rcc rId="2090" sId="1">
    <oc r="H160">
      <v>51284</v>
    </oc>
    <nc r="H160"/>
  </rcc>
  <rcc rId="2091" sId="1">
    <oc r="K160">
      <v>3525</v>
    </oc>
    <nc r="K160"/>
  </rcc>
  <rcc rId="2092" sId="1">
    <oc r="F161">
      <v>129891</v>
    </oc>
    <nc r="F161"/>
  </rcc>
  <rcc rId="2093" sId="1">
    <oc r="G161">
      <v>31021</v>
    </oc>
    <nc r="G161"/>
  </rcc>
  <rcc rId="2094" sId="1">
    <oc r="H161">
      <v>57409</v>
    </oc>
    <nc r="H161"/>
  </rcc>
  <rcc rId="2095" sId="1">
    <oc r="K161">
      <v>9465</v>
    </oc>
    <nc r="K161"/>
  </rcc>
  <rcc rId="2096" sId="1">
    <oc r="F162">
      <v>104927</v>
    </oc>
    <nc r="F162"/>
  </rcc>
  <rcc rId="2097" sId="1">
    <oc r="G162">
      <v>25133</v>
    </oc>
    <nc r="G162"/>
  </rcc>
  <rcc rId="2098" sId="1">
    <oc r="H162">
      <v>47868</v>
    </oc>
    <nc r="H162"/>
  </rcc>
  <rcc rId="2099" sId="1">
    <oc r="K162">
      <v>8073</v>
    </oc>
    <nc r="K162"/>
  </rcc>
  <rcc rId="2100" sId="1">
    <oc r="F163">
      <v>268594</v>
    </oc>
    <nc r="F163"/>
  </rcc>
  <rcc rId="2101" sId="1">
    <oc r="G163">
      <v>63741</v>
    </oc>
    <nc r="G163"/>
  </rcc>
  <rcc rId="2102" sId="1">
    <oc r="H163">
      <v>164237</v>
    </oc>
    <nc r="H163"/>
  </rcc>
  <rcc rId="2103" sId="1">
    <oc r="K163">
      <v>14724</v>
    </oc>
    <nc r="K163"/>
  </rcc>
  <rcc rId="2104" sId="1">
    <oc r="F164">
      <v>156422</v>
    </oc>
    <nc r="F164"/>
  </rcc>
  <rcc rId="2105" sId="1">
    <oc r="G164">
      <v>37686</v>
    </oc>
    <nc r="G164"/>
  </rcc>
  <rcc rId="2106" sId="1">
    <oc r="H164">
      <v>64829</v>
    </oc>
    <nc r="H164"/>
  </rcc>
  <rcc rId="2107" sId="1">
    <oc r="K164">
      <v>6310</v>
    </oc>
    <nc r="K164"/>
  </rcc>
  <rcc rId="2108" sId="1">
    <oc r="F165">
      <v>124841</v>
    </oc>
    <nc r="F165"/>
  </rcc>
  <rcc rId="2109" sId="1">
    <oc r="G165">
      <v>29831</v>
    </oc>
    <nc r="G165"/>
  </rcc>
  <rcc rId="2110" sId="1">
    <oc r="H165">
      <v>72585</v>
    </oc>
    <nc r="H165"/>
  </rcc>
  <rcc rId="2111" sId="1">
    <oc r="K165">
      <v>4962</v>
    </oc>
    <nc r="K165"/>
  </rcc>
  <rcc rId="2112" sId="1">
    <oc r="F166">
      <v>286699</v>
    </oc>
    <nc r="F166"/>
  </rcc>
  <rcc rId="2113" sId="1">
    <oc r="G166">
      <v>70632</v>
    </oc>
    <nc r="G166"/>
  </rcc>
  <rcc rId="2114" sId="1">
    <oc r="H166">
      <v>57606</v>
    </oc>
    <nc r="H166"/>
  </rcc>
  <rcc rId="2115" sId="1">
    <oc r="K166">
      <v>4300</v>
    </oc>
    <nc r="K166"/>
  </rcc>
  <rcc rId="2116" sId="1">
    <oc r="F167">
      <v>410528</v>
    </oc>
    <nc r="F167"/>
  </rcc>
  <rcc rId="2117" sId="1">
    <oc r="G167">
      <v>97224</v>
    </oc>
    <nc r="G167"/>
  </rcc>
  <rcc rId="2118" sId="1">
    <oc r="H167">
      <v>223482</v>
    </oc>
    <nc r="H167"/>
  </rcc>
  <rcc rId="2119" sId="1">
    <oc r="K167">
      <v>39313</v>
    </oc>
    <nc r="K167"/>
  </rcc>
  <rcc rId="2120" sId="1">
    <oc r="L167">
      <v>38160</v>
    </oc>
    <nc r="L167"/>
  </rcc>
  <rcc rId="2121" sId="1">
    <oc r="F168">
      <v>111629</v>
    </oc>
    <nc r="F168"/>
  </rcc>
  <rcc rId="2122" sId="1">
    <oc r="G168">
      <v>26713</v>
    </oc>
    <nc r="G168"/>
  </rcc>
  <rcc rId="2123" sId="1">
    <oc r="H168">
      <v>61360</v>
    </oc>
    <nc r="H168"/>
  </rcc>
  <rcc rId="2124" sId="1">
    <oc r="L168">
      <v>11165</v>
    </oc>
    <nc r="L168"/>
  </rcc>
  <rcc rId="2125" sId="1">
    <oc r="F169">
      <v>212740</v>
    </oc>
    <nc r="F169"/>
  </rcc>
  <rcc rId="2126" sId="1">
    <oc r="G169">
      <v>51150</v>
    </oc>
    <nc r="G169"/>
  </rcc>
  <rcc rId="2127" sId="1">
    <oc r="H169">
      <v>46763</v>
    </oc>
    <nc r="H169"/>
  </rcc>
  <rcc rId="2128" sId="1">
    <oc r="K169">
      <v>157350</v>
    </oc>
    <nc r="K169"/>
  </rcc>
  <rcc rId="2129" sId="1">
    <oc r="F170">
      <v>99445</v>
    </oc>
    <nc r="F170"/>
  </rcc>
  <rcc rId="2130" sId="1">
    <oc r="G170">
      <v>24220</v>
    </oc>
    <nc r="G170"/>
  </rcc>
  <rcc rId="2131" sId="1">
    <oc r="H170">
      <v>22976</v>
    </oc>
    <nc r="H170"/>
  </rcc>
  <rcc rId="2132" sId="1">
    <oc r="K170">
      <v>3212</v>
    </oc>
    <nc r="K170"/>
  </rcc>
  <rcc rId="2133" sId="1">
    <oc r="F171">
      <v>226066</v>
    </oc>
    <nc r="F171"/>
  </rcc>
  <rcc rId="2134" sId="1">
    <oc r="G171">
      <v>53709</v>
    </oc>
    <nc r="G171"/>
  </rcc>
  <rcc rId="2135" sId="1">
    <oc r="H171">
      <v>135230</v>
    </oc>
    <nc r="H171"/>
  </rcc>
  <rcc rId="2136" sId="1">
    <oc r="K171">
      <v>8900</v>
    </oc>
    <nc r="K171"/>
  </rcc>
  <rcc rId="2137" sId="1">
    <oc r="F172">
      <v>126162</v>
    </oc>
    <nc r="F172"/>
  </rcc>
  <rcc rId="2138" sId="1">
    <oc r="G172">
      <v>31761</v>
    </oc>
    <nc r="G172"/>
  </rcc>
  <rcc rId="2139" sId="1">
    <oc r="H172">
      <v>44661</v>
    </oc>
    <nc r="H172"/>
  </rcc>
  <rcc rId="2140" sId="1">
    <oc r="K172">
      <v>3800</v>
    </oc>
    <nc r="K172"/>
  </rcc>
  <rcc rId="2141" sId="1">
    <oc r="H174">
      <v>4428</v>
    </oc>
    <nc r="H174"/>
  </rcc>
  <rcc rId="2142" sId="1">
    <oc r="F176">
      <v>22170</v>
    </oc>
    <nc r="F176"/>
  </rcc>
  <rcc rId="2143" sId="1">
    <oc r="G176">
      <v>5072</v>
    </oc>
    <nc r="G176"/>
  </rcc>
  <rcc rId="2144" sId="1">
    <oc r="H176">
      <v>48880</v>
    </oc>
    <nc r="H176"/>
  </rcc>
  <rcc rId="2145" sId="1">
    <oc r="I176">
      <v>6270</v>
    </oc>
    <nc r="I176"/>
  </rcc>
  <rcc rId="2146" sId="1">
    <oc r="M177">
      <v>337486</v>
    </oc>
    <nc r="M177"/>
  </rcc>
  <rcc rId="2147" sId="1">
    <oc r="O167" t="inlineStr">
      <is>
        <t>t.sk. 3000 m/d</t>
      </is>
    </oc>
    <nc r="O167"/>
  </rcc>
  <rcc rId="2148" sId="1">
    <oc r="F179">
      <v>138238</v>
    </oc>
    <nc r="F179"/>
  </rcc>
  <rcc rId="2149" sId="1">
    <oc r="G179">
      <v>35581</v>
    </oc>
    <nc r="G179"/>
  </rcc>
  <rcc rId="2150" sId="1">
    <oc r="H179">
      <v>147896</v>
    </oc>
    <nc r="H179"/>
  </rcc>
  <rcc rId="2151" sId="1">
    <oc r="K179">
      <v>4725</v>
    </oc>
    <nc r="K179"/>
  </rcc>
  <rcc rId="2152" sId="1">
    <oc r="L179">
      <v>72246</v>
    </oc>
    <nc r="L179"/>
  </rcc>
  <rcc rId="2153" sId="1">
    <oc r="K180">
      <v>1500000</v>
    </oc>
    <nc r="K180"/>
  </rcc>
  <rcc rId="2154" sId="1">
    <oc r="F182">
      <v>76934</v>
    </oc>
    <nc r="F182"/>
  </rcc>
  <rcc rId="2155" sId="1">
    <oc r="G182">
      <v>18149</v>
    </oc>
    <nc r="G182"/>
  </rcc>
  <rcc rId="2156" sId="1">
    <oc r="H182">
      <v>56601</v>
    </oc>
    <nc r="H182"/>
  </rcc>
  <rcc rId="2157" sId="1">
    <oc r="K182">
      <v>4540</v>
    </oc>
    <nc r="K182"/>
  </rcc>
  <rcc rId="2158" sId="1">
    <oc r="F183">
      <v>26500</v>
    </oc>
    <nc r="F183"/>
  </rcc>
  <rcc rId="2159" sId="1">
    <oc r="G183">
      <v>6248</v>
    </oc>
    <nc r="G183"/>
  </rcc>
  <rcc rId="2160" sId="1">
    <oc r="H183">
      <v>19810</v>
    </oc>
    <nc r="H183"/>
  </rcc>
  <rcc rId="2161" sId="1">
    <oc r="K183">
      <v>4340</v>
    </oc>
    <nc r="K183"/>
  </rcc>
  <rcc rId="2162" sId="1">
    <oc r="L183">
      <v>10000</v>
    </oc>
    <nc r="L183"/>
  </rcc>
  <rcc rId="2163" sId="1">
    <oc r="H184">
      <v>87595</v>
    </oc>
    <nc r="H184"/>
  </rcc>
  <rcc rId="2164" sId="1">
    <oc r="H185">
      <v>11060</v>
    </oc>
    <nc r="H185"/>
  </rcc>
  <rcc rId="2165" sId="1">
    <oc r="K186">
      <v>210400</v>
    </oc>
    <nc r="K186"/>
  </rcc>
  <rcc rId="2166" sId="1">
    <oc r="F188">
      <v>158679</v>
    </oc>
    <nc r="F188"/>
  </rcc>
  <rcc rId="2167" sId="1">
    <oc r="G188">
      <v>37432</v>
    </oc>
    <nc r="G188"/>
  </rcc>
  <rcc rId="2168" sId="1">
    <oc r="H188">
      <v>72157</v>
    </oc>
    <nc r="H188"/>
  </rcc>
  <rcc rId="2169" sId="1">
    <oc r="K188">
      <v>3300</v>
    </oc>
    <nc r="K188"/>
  </rcc>
  <rcc rId="2170" sId="1">
    <oc r="L188">
      <v>1536</v>
    </oc>
    <nc r="L188"/>
  </rcc>
  <rcc rId="2171" sId="1">
    <oc r="F189">
      <v>88742</v>
    </oc>
    <nc r="F189"/>
  </rcc>
  <rcc rId="2172" sId="1">
    <oc r="G189">
      <v>20934</v>
    </oc>
    <nc r="G189"/>
  </rcc>
  <rcc rId="2173" sId="1">
    <oc r="H189">
      <v>32684</v>
    </oc>
    <nc r="H189"/>
  </rcc>
  <rcc rId="2174" sId="1">
    <oc r="K189">
      <v>2350</v>
    </oc>
    <nc r="K189"/>
  </rcc>
  <rcc rId="2175" sId="1">
    <oc r="F190">
      <v>323431</v>
    </oc>
    <nc r="F190"/>
  </rcc>
  <rcc rId="2176" sId="1">
    <oc r="G190">
      <v>83297</v>
    </oc>
    <nc r="G190"/>
  </rcc>
  <rcc rId="2177" sId="1">
    <oc r="H190">
      <v>91880</v>
    </oc>
    <nc r="H190"/>
  </rcc>
  <rcc rId="2178" sId="1">
    <oc r="K190">
      <v>55094</v>
    </oc>
    <nc r="K190"/>
  </rcc>
  <rcc rId="2179" sId="1">
    <oc r="H191">
      <v>4296</v>
    </oc>
    <nc r="H191"/>
  </rcc>
  <rcc rId="2180" sId="1">
    <oc r="F192">
      <v>57532</v>
    </oc>
    <nc r="F192"/>
  </rcc>
  <rcc rId="2181" sId="1">
    <oc r="G192">
      <v>14042</v>
    </oc>
    <nc r="G192"/>
  </rcc>
  <rcc rId="2182" sId="1">
    <oc r="H192">
      <v>7830</v>
    </oc>
    <nc r="H192"/>
  </rcc>
  <rcc rId="2183" sId="1">
    <oc r="K192">
      <v>400</v>
    </oc>
    <nc r="K192"/>
  </rcc>
  <rcc rId="2184" sId="1">
    <oc r="F193">
      <v>136080</v>
    </oc>
    <nc r="F193"/>
  </rcc>
  <rcc rId="2185" sId="1">
    <oc r="G193">
      <v>32101</v>
    </oc>
    <nc r="G193"/>
  </rcc>
  <rcc rId="2186" sId="1">
    <oc r="H193">
      <v>41359</v>
    </oc>
    <nc r="H193"/>
  </rcc>
  <rcc rId="2187" sId="1">
    <oc r="K193">
      <v>498</v>
    </oc>
    <nc r="K193"/>
  </rcc>
  <rcc rId="2188" sId="1">
    <oc r="F194">
      <v>78000</v>
    </oc>
    <nc r="F194"/>
  </rcc>
  <rcc rId="2189" sId="1">
    <oc r="G194">
      <v>18165</v>
    </oc>
    <nc r="G194"/>
  </rcc>
  <rcc rId="2190" sId="1">
    <oc r="H194">
      <v>65335</v>
    </oc>
    <nc r="H194"/>
  </rcc>
  <rcc rId="2191" sId="1">
    <oc r="K194">
      <v>1530</v>
    </oc>
    <nc r="K194"/>
  </rcc>
  <rcc rId="2192" sId="1">
    <oc r="F195">
      <v>79885</v>
    </oc>
    <nc r="F195"/>
  </rcc>
  <rcc rId="2193" sId="1">
    <oc r="G195">
      <v>18856</v>
    </oc>
    <nc r="G195"/>
  </rcc>
  <rcc rId="2194" sId="1">
    <oc r="H195">
      <v>57062</v>
    </oc>
    <nc r="H195"/>
  </rcc>
  <rcc rId="2195" sId="1">
    <oc r="L197">
      <v>592000</v>
    </oc>
    <nc r="L197"/>
  </rcc>
  <rcc rId="2196" sId="1">
    <oc r="L198">
      <v>40000</v>
    </oc>
    <nc r="L198"/>
  </rcc>
  <rcc rId="2197" sId="1">
    <oc r="L199">
      <v>20000</v>
    </oc>
    <nc r="L199"/>
  </rcc>
  <rcc rId="2198" sId="1">
    <oc r="M200">
      <v>220000</v>
    </oc>
    <nc r="M200"/>
  </rcc>
  <rcc rId="2199" sId="1">
    <oc r="I201">
      <v>15000</v>
    </oc>
    <nc r="I201"/>
  </rcc>
  <rcc rId="2200" sId="1">
    <oc r="H202">
      <v>151584</v>
    </oc>
    <nc r="H202"/>
  </rcc>
  <rcc rId="2201" sId="1">
    <oc r="K203">
      <v>109772</v>
    </oc>
    <nc r="K203"/>
  </rcc>
  <rcc rId="2202" sId="1">
    <oc r="K204">
      <v>211398</v>
    </oc>
    <nc r="K204"/>
  </rcc>
  <rcc rId="2203" sId="1">
    <oc r="D207">
      <v>56915</v>
    </oc>
    <nc r="D207"/>
  </rcc>
  <rcc rId="2204" sId="1">
    <oc r="D206">
      <v>1132067</v>
    </oc>
    <nc r="D206"/>
  </rcc>
  <rcc rId="2205" sId="1">
    <oc r="D208">
      <v>148000</v>
    </oc>
    <nc r="D208"/>
  </rcc>
  <rcc rId="2206" sId="1">
    <oc r="E37">
      <f>SUM(F37:G37)</f>
    </oc>
    <nc r="E37"/>
  </rcc>
  <rcc rId="2207" sId="1">
    <oc r="E38">
      <f>SUM(F38:G38)</f>
    </oc>
    <nc r="E38"/>
  </rcc>
  <rcc rId="2208" sId="1">
    <oc r="F38">
      <v>98604</v>
    </oc>
    <nc r="F38"/>
  </rcc>
  <rcc rId="2209" sId="1">
    <oc r="G38">
      <v>23261</v>
    </oc>
    <nc r="G38"/>
  </rcc>
  <rcc rId="2210" sId="1">
    <oc r="H38">
      <v>11076</v>
    </oc>
    <nc r="H38"/>
  </rcc>
  <rcc rId="2211" sId="1">
    <oc r="K38">
      <v>1230</v>
    </oc>
    <nc r="K38"/>
  </rcc>
  <rcc rId="2212" sId="1">
    <oc r="F35">
      <v>170721</v>
    </oc>
    <nc r="F35"/>
  </rcc>
  <rcc rId="2213" sId="1">
    <oc r="G35">
      <v>43573</v>
    </oc>
    <nc r="G35"/>
  </rcc>
  <rcc rId="2214" sId="1">
    <oc r="H35">
      <v>34391</v>
    </oc>
    <nc r="H35"/>
  </rcc>
  <rcc rId="2215" sId="1">
    <oc r="K35">
      <v>1072</v>
    </oc>
    <nc r="K35"/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Sheet1!$2:$2,Sheet1!$71:$72,Sheet1!$147:$147,Sheet1!$153:$153,Sheet1!$209:$209</formula>
    <oldFormula>Sheet1!$2:$2,Sheet1!$71:$72,Sheet1!$147:$147,Sheet1!$153:$153,Sheet1!$209:$209</oldFormula>
  </rdn>
  <rcv guid="{3A56BBDD-68CD-4AEA-B9E4-12391459D4C4}" action="add"/>
</revisions>
</file>

<file path=xl/revisions/revisionLog26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69" sId="1">
    <oc r="A271" t="inlineStr">
      <is>
        <t>09.210</t>
      </is>
    </oc>
    <nc r="A271" t="inlineStr">
      <is>
        <t>09.820</t>
      </is>
    </nc>
  </rcc>
  <rfmt sheetId="1" sqref="B271">
    <dxf>
      <fill>
        <patternFill patternType="solid">
          <bgColor rgb="FFFFFF00"/>
        </patternFill>
      </fill>
    </dxf>
  </rfmt>
  <rfmt sheetId="1" sqref="B271">
    <dxf>
      <fill>
        <patternFill patternType="none">
          <bgColor auto="1"/>
        </patternFill>
      </fill>
    </dxf>
  </rfmt>
  <rcc rId="12470" sId="1">
    <nc r="B271" t="inlineStr">
      <is>
        <t>Darbs ar jauniešiem - Auces administrācija</t>
      </is>
    </nc>
  </rcc>
  <rcc rId="12471" sId="1">
    <nc r="G271">
      <v>14400</v>
    </nc>
  </rcc>
  <rcc rId="12472" sId="1">
    <nc r="J271">
      <v>3570</v>
    </nc>
  </rcc>
  <rcv guid="{CFE03FCF-A4D8-435A-8A9B-0544466F5A93}" action="delete"/>
  <rcv guid="{CFE03FCF-A4D8-435A-8A9B-0544466F5A93}" action="add"/>
</revisions>
</file>

<file path=xl/revisions/revisionLog26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73" sId="1">
    <oc r="B35" t="inlineStr">
      <is>
        <t>Auces administrācija-Darbs ar jauniešiem</t>
      </is>
    </oc>
    <nc r="B35"/>
  </rcc>
  <rcc rId="12474" sId="1">
    <oc r="G35">
      <v>14400</v>
    </oc>
    <nc r="G35"/>
  </rcc>
  <rcc rId="12475" sId="1">
    <oc r="J35">
      <v>3570</v>
    </oc>
    <nc r="J35"/>
  </rcc>
  <rcv guid="{CFE03FCF-A4D8-435A-8A9B-0544466F5A93}" action="delete"/>
  <rcv guid="{CFE03FCF-A4D8-435A-8A9B-0544466F5A93}" action="add"/>
</revisions>
</file>

<file path=xl/revisions/revisionLog26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76" sId="1">
    <nc r="A7" t="inlineStr">
      <is>
        <t>a</t>
      </is>
    </nc>
  </rcc>
  <rcv guid="{CFE03FCF-A4D8-435A-8A9B-0544466F5A93}" action="delete"/>
  <rcv guid="{CFE03FCF-A4D8-435A-8A9B-0544466F5A93}" action="add"/>
</revisions>
</file>

<file path=xl/revisions/revisionLog26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77" sId="1">
    <oc r="A7" t="inlineStr">
      <is>
        <t>a</t>
      </is>
    </oc>
    <nc r="A7"/>
  </rcc>
</revisions>
</file>

<file path=xl/revisions/revisionLog26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78" sId="1">
    <oc r="E298">
      <v>74641</v>
    </oc>
    <nc r="E298">
      <v>67233</v>
    </nc>
  </rcc>
  <rcc rId="12479" sId="1">
    <oc r="F298">
      <v>21741</v>
    </oc>
    <nc r="F298">
      <v>20596</v>
    </nc>
  </rcc>
  <rcc rId="12480" sId="1">
    <oc r="G298">
      <v>40347</v>
    </oc>
    <nc r="G298">
      <v>48900</v>
    </nc>
  </rcc>
</revisions>
</file>

<file path=xl/revisions/revisionLog26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81" sId="1">
    <oc r="E280">
      <v>189470</v>
    </oc>
    <nc r="E280">
      <v>159318</v>
    </nc>
  </rcc>
  <rcc rId="12482" sId="1">
    <oc r="F280">
      <v>41096</v>
    </oc>
    <nc r="F280">
      <v>33747</v>
    </nc>
  </rcc>
  <rcc rId="12483" sId="1">
    <oc r="E282">
      <v>97677</v>
    </oc>
    <nc r="E282">
      <v>81002</v>
    </nc>
  </rcc>
  <rcc rId="12484" sId="1">
    <oc r="F282">
      <v>22503</v>
    </oc>
    <nc r="F282">
      <v>18570</v>
    </nc>
  </rcc>
  <rcc rId="12485" sId="1">
    <oc r="E283">
      <v>609074</v>
    </oc>
    <nc r="E283">
      <v>719079</v>
    </nc>
  </rcc>
  <rcc rId="12486" sId="1">
    <oc r="F283">
      <v>146280</v>
    </oc>
    <nc r="F283">
      <v>172231</v>
    </nc>
  </rcc>
  <rcc rId="12487" sId="1">
    <nc r="E286">
      <v>32385</v>
    </nc>
  </rcc>
  <rcc rId="12488" sId="1">
    <nc r="F286">
      <v>7640</v>
    </nc>
  </rcc>
  <rfmt sheetId="1" sqref="E286:F286" start="0" length="2147483647">
    <dxf>
      <font>
        <color rgb="FFFF0000"/>
      </font>
    </dxf>
  </rfmt>
  <rcc rId="12489" sId="1">
    <nc r="E287">
      <v>46030</v>
    </nc>
  </rcc>
  <rcc rId="12490" sId="1">
    <nc r="F287">
      <v>10858</v>
    </nc>
  </rcc>
  <rfmt sheetId="1" sqref="E287:F287" start="0" length="2147483647">
    <dxf>
      <font>
        <color rgb="FFFF0000"/>
      </font>
    </dxf>
  </rfmt>
  <rcc rId="12491" sId="1">
    <nc r="E289">
      <v>9998</v>
    </nc>
  </rcc>
  <rcc rId="12492" sId="1">
    <nc r="F289">
      <v>2359</v>
    </nc>
  </rcc>
  <rfmt sheetId="1" sqref="E289:F289" start="0" length="2147483647">
    <dxf>
      <font>
        <color rgb="FFFF0000"/>
      </font>
    </dxf>
  </rfmt>
  <rcc rId="12493" sId="1">
    <oc r="E292">
      <v>81584</v>
    </oc>
    <nc r="E292">
      <v>94369</v>
    </nc>
  </rcc>
  <rcc rId="12494" sId="1">
    <oc r="F292">
      <v>18968</v>
    </oc>
    <nc r="F292">
      <v>20939</v>
    </nc>
  </rcc>
  <rcc rId="12495" sId="1">
    <nc r="F293">
      <v>5563</v>
    </nc>
  </rcc>
  <rfmt sheetId="1" sqref="E293:F293" start="0" length="2147483647">
    <dxf>
      <font>
        <color rgb="FFFF0000"/>
      </font>
    </dxf>
  </rfmt>
  <rcc rId="12496" sId="1">
    <nc r="E293">
      <v>23583</v>
    </nc>
  </rcc>
  <rfmt sheetId="1" sqref="D293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6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97" sId="1">
    <nc r="E294">
      <v>8272</v>
    </nc>
  </rcc>
  <rcc rId="12498" sId="1">
    <nc r="F294">
      <v>1951</v>
    </nc>
  </rcc>
  <rfmt sheetId="1" sqref="D294:F294" start="0" length="2147483647">
    <dxf>
      <font>
        <color rgb="FFFF0000"/>
      </font>
    </dxf>
  </rfmt>
  <rcc rId="12499" sId="1">
    <oc r="E295">
      <v>159643</v>
    </oc>
    <nc r="E295">
      <v>103767</v>
    </nc>
  </rcc>
  <rcc rId="12500" sId="1">
    <oc r="F295">
      <v>35773</v>
    </oc>
    <nc r="F295">
      <v>22591</v>
    </nc>
  </rcc>
  <rfmt sheetId="1" sqref="D304" start="0" length="2147483647">
    <dxf>
      <font>
        <color rgb="FFFF0000"/>
      </font>
    </dxf>
  </rfmt>
  <rfmt sheetId="1" sqref="D297" start="0" length="2147483647">
    <dxf>
      <font>
        <color rgb="FFFF0000"/>
      </font>
    </dxf>
  </rfmt>
  <rcc rId="12501" sId="1">
    <oc r="E307">
      <v>92386</v>
    </oc>
    <nc r="E307">
      <v>62160</v>
    </nc>
  </rcc>
  <rcc rId="12502" sId="1">
    <oc r="F307">
      <v>20614</v>
    </oc>
    <nc r="F307">
      <v>13484</v>
    </nc>
  </rcc>
</revisions>
</file>

<file path=xl/revisions/revisionLog2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8:XFD28">
    <dxf>
      <fill>
        <patternFill>
          <bgColor rgb="FFFFFF00"/>
        </patternFill>
      </fill>
    </dxf>
  </rfmt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6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3" sId="1">
    <oc r="E270">
      <v>3652944</v>
    </oc>
    <nc r="E270">
      <v>3653661</v>
    </nc>
  </rcc>
  <rcc rId="12504" sId="1">
    <oc r="F270">
      <v>885872</v>
    </oc>
    <nc r="F270">
      <v>886041</v>
    </nc>
  </rcc>
  <rcv guid="{CFE03FCF-A4D8-435A-8A9B-0544466F5A93}" action="delete"/>
  <rcv guid="{CFE03FCF-A4D8-435A-8A9B-0544466F5A93}" action="add"/>
</revisions>
</file>

<file path=xl/revisions/revisionLog26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5" sId="1">
    <oc r="E45">
      <v>3923367</v>
    </oc>
    <nc r="E45"/>
  </rcc>
  <rcc rId="12506" sId="1">
    <oc r="F45">
      <v>925522</v>
    </oc>
    <nc r="F45"/>
  </rcc>
  <rfmt sheetId="1" sqref="A45:XFD45">
    <dxf>
      <fill>
        <patternFill patternType="none">
          <bgColor auto="1"/>
        </patternFill>
      </fill>
    </dxf>
  </rfmt>
  <rcv guid="{CFE03FCF-A4D8-435A-8A9B-0544466F5A93}" action="delete"/>
  <rcv guid="{CFE03FCF-A4D8-435A-8A9B-0544466F5A93}" action="add"/>
</revisions>
</file>

<file path=xl/revisions/revisionLog26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7" sId="1">
    <oc r="E16">
      <v>900</v>
    </oc>
    <nc r="E16">
      <v>1434695</v>
    </nc>
  </rcc>
  <rcc rId="12508" sId="1">
    <oc r="F16">
      <v>5212</v>
    </oc>
    <nc r="F16">
      <v>355208</v>
    </nc>
  </rcc>
  <rcv guid="{CFE03FCF-A4D8-435A-8A9B-0544466F5A93}" action="delete"/>
  <rcv guid="{CFE03FCF-A4D8-435A-8A9B-0544466F5A93}" action="add"/>
</revisions>
</file>

<file path=xl/revisions/revisionLog26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09" sId="1">
    <oc r="E16">
      <v>1434695</v>
    </oc>
    <nc r="E16">
      <v>1399018</v>
    </nc>
  </rcc>
  <rcc rId="12510" sId="1">
    <oc r="F16">
      <v>355208</v>
    </oc>
    <nc r="F16">
      <v>346710</v>
    </nc>
  </rcc>
  <rcv guid="{CFE03FCF-A4D8-435A-8A9B-0544466F5A93}" action="delete"/>
  <rcv guid="{CFE03FCF-A4D8-435A-8A9B-0544466F5A93}" action="add"/>
</revisions>
</file>

<file path=xl/revisions/revisionLog26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1" sId="1">
    <oc r="E18">
      <v>3987</v>
    </oc>
    <nc r="E18">
      <v>13377</v>
    </nc>
  </rcc>
  <rcc rId="12512" sId="1">
    <oc r="F18">
      <v>2013</v>
    </oc>
    <nc r="F18">
      <v>3156</v>
    </nc>
  </rcc>
</revisions>
</file>

<file path=xl/revisions/revisionLog26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3" sId="1">
    <oc r="E37">
      <v>3987</v>
    </oc>
    <nc r="E37">
      <v>26754</v>
    </nc>
  </rcc>
  <rcc rId="12514" sId="1">
    <oc r="F37">
      <v>2013</v>
    </oc>
    <nc r="F37">
      <v>6311</v>
    </nc>
  </rcc>
  <rcc rId="12515" sId="1">
    <oc r="E32">
      <v>4855</v>
    </oc>
    <nc r="E32">
      <v>19328</v>
    </nc>
  </rcc>
  <rcc rId="12516" sId="1">
    <oc r="F32">
      <v>1145</v>
    </oc>
    <nc r="F32">
      <v>4560</v>
    </nc>
  </rcc>
  <rcc rId="12517" sId="1">
    <nc r="E108">
      <v>136295</v>
    </nc>
  </rcc>
  <rcc rId="12518" sId="1">
    <nc r="F108">
      <v>32152</v>
    </nc>
  </rcc>
  <rcc rId="12519" sId="1">
    <nc r="E58">
      <v>148335</v>
    </nc>
  </rcc>
  <rcc rId="12520" sId="1">
    <nc r="F58">
      <v>34992</v>
    </nc>
  </rcc>
  <rcc rId="12521" sId="1">
    <nc r="E29">
      <v>48621</v>
    </nc>
  </rcc>
  <rcc rId="12522" sId="1">
    <nc r="F29">
      <v>11470</v>
    </nc>
  </rcc>
</revisions>
</file>

<file path=xl/revisions/revisionLog26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3" sId="1">
    <nc r="E126">
      <v>143945</v>
    </nc>
  </rcc>
  <rcc rId="12524" sId="1">
    <nc r="F126">
      <v>33957</v>
    </nc>
  </rcc>
</revisions>
</file>

<file path=xl/revisions/revisionLog26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5" sId="1">
    <nc r="E56">
      <v>201884</v>
    </nc>
  </rcc>
  <rcc rId="12526" sId="1">
    <nc r="F56">
      <v>47624</v>
    </nc>
  </rcc>
  <rcc rId="12527" sId="1">
    <nc r="E53">
      <v>260606</v>
    </nc>
  </rcc>
  <rcc rId="12528" sId="1">
    <oc r="F53">
      <v>3300</v>
    </oc>
    <nc r="F53">
      <v>64777</v>
    </nc>
  </rcc>
</revisions>
</file>

<file path=xl/revisions/revisionLog2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8" sId="1">
    <nc r="F28">
      <v>31270</v>
    </nc>
  </rcc>
  <rcc rId="2219" sId="1">
    <nc r="G28">
      <v>7314</v>
    </nc>
  </rcc>
</revisions>
</file>

<file path=xl/revisions/revisionLog26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29" sId="1">
    <nc r="E36">
      <v>234059</v>
    </nc>
  </rcc>
  <rcc rId="12530" sId="1">
    <nc r="F36">
      <v>55214</v>
    </nc>
  </rcc>
</revisions>
</file>

<file path=xl/revisions/revisionLog26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31" sId="1">
    <nc r="E26">
      <v>60060</v>
    </nc>
  </rcc>
  <rcc rId="12532" sId="1">
    <nc r="F26">
      <v>14168</v>
    </nc>
  </rcc>
  <rcc rId="12533" sId="1">
    <nc r="E34">
      <v>59782</v>
    </nc>
  </rcc>
  <rcc rId="12534" sId="1">
    <nc r="F34">
      <v>14102</v>
    </nc>
  </rcc>
  <rcc rId="12535" sId="1">
    <nc r="E33">
      <v>49203</v>
    </nc>
  </rcc>
  <rcc rId="12536" sId="1">
    <nc r="F33">
      <v>11607</v>
    </nc>
  </rcc>
  <rcc rId="12537" sId="1">
    <nc r="E24">
      <v>45352</v>
    </nc>
  </rcc>
  <rcc rId="12538" sId="1">
    <nc r="F24">
      <v>10699</v>
    </nc>
  </rcc>
  <rcc rId="12539" sId="1">
    <nc r="E41">
      <v>64154</v>
    </nc>
  </rcc>
  <rcc rId="12540" sId="1">
    <nc r="F41">
      <v>15134</v>
    </nc>
  </rcc>
  <rcc rId="12541" sId="1">
    <nc r="E38">
      <v>24638</v>
    </nc>
  </rcc>
  <rcc rId="12542" sId="1">
    <nc r="F38">
      <v>5812</v>
    </nc>
  </rcc>
  <rcc rId="12543" sId="1">
    <nc r="E23">
      <v>75744</v>
    </nc>
  </rcc>
  <rcc rId="12544" sId="1">
    <nc r="F23">
      <v>17868</v>
    </nc>
  </rcc>
  <rcc rId="12545" sId="1">
    <nc r="E19">
      <v>72341</v>
    </nc>
  </rcc>
  <rcc rId="12546" sId="1">
    <nc r="F19">
      <v>17065</v>
    </nc>
  </rcc>
  <rcc rId="12547" sId="1">
    <nc r="E25">
      <v>64496</v>
    </nc>
  </rcc>
  <rcc rId="12548" sId="1">
    <nc r="F25">
      <v>15215</v>
    </nc>
  </rcc>
  <rcc rId="12549" sId="1">
    <nc r="E40">
      <v>36009</v>
    </nc>
  </rcc>
  <rcc rId="12550" sId="1">
    <nc r="F40">
      <v>8494</v>
    </nc>
  </rcc>
  <rcc rId="12551" sId="1">
    <nc r="E39">
      <v>14196</v>
    </nc>
  </rcc>
  <rcc rId="12552" sId="1">
    <nc r="F39">
      <v>3349</v>
    </nc>
  </rcc>
</revisions>
</file>

<file path=xl/revisions/revisionLog26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53" sId="1">
    <nc r="E95">
      <v>30713</v>
    </nc>
  </rcc>
  <rcc rId="12554" sId="1">
    <nc r="F95">
      <v>7245</v>
    </nc>
  </rcc>
  <rcc rId="12555" sId="1">
    <nc r="E96">
      <v>30555</v>
    </nc>
  </rcc>
  <rcc rId="12556" sId="1">
    <nc r="F96">
      <v>7208</v>
    </nc>
  </rcc>
  <rcc rId="12557" sId="1">
    <nc r="E27">
      <v>65111</v>
    </nc>
  </rcc>
  <rcc rId="12558" sId="1">
    <nc r="F27">
      <v>15360</v>
    </nc>
  </rcc>
  <rcc rId="12559" sId="1">
    <nc r="E22">
      <v>63200</v>
    </nc>
  </rcc>
  <rcc rId="12560" sId="1">
    <nc r="F22">
      <v>14909</v>
    </nc>
  </rcc>
  <rcc rId="12561" sId="1">
    <nc r="E28">
      <v>35490</v>
    </nc>
  </rcc>
  <rcc rId="12562" sId="1">
    <nc r="F28">
      <v>8372</v>
    </nc>
  </rcc>
  <rcc rId="12563" sId="1">
    <nc r="E20">
      <v>47215</v>
    </nc>
  </rcc>
  <rcc rId="12564" sId="1">
    <nc r="F20">
      <v>11138</v>
    </nc>
  </rcc>
  <rcc rId="12565" sId="1">
    <nc r="E21">
      <v>35872</v>
    </nc>
  </rcc>
  <rcc rId="12566" sId="1">
    <nc r="F21">
      <v>8462</v>
    </nc>
  </rcc>
</revisions>
</file>

<file path=xl/revisions/revisionLog26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67" sId="1">
    <nc r="E52">
      <v>13200</v>
    </nc>
  </rcc>
  <rcc rId="12568" sId="1">
    <nc r="F52">
      <v>3114</v>
    </nc>
  </rcc>
  <rcc rId="12569" sId="1">
    <nc r="E31">
      <v>70925</v>
    </nc>
  </rcc>
  <rcc rId="12570" sId="1">
    <nc r="F31">
      <v>16731</v>
    </nc>
  </rcc>
</revisions>
</file>

<file path=xl/revisions/revisionLog26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71" sId="1">
    <nc r="E98">
      <v>286656</v>
    </nc>
  </rcc>
  <rcc rId="12572" sId="1">
    <nc r="F98">
      <v>67622</v>
    </nc>
  </rcc>
</revisions>
</file>

<file path=xl/revisions/revisionLog26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50">
    <dxf>
      <fill>
        <patternFill patternType="none">
          <bgColor auto="1"/>
        </patternFill>
      </fill>
    </dxf>
  </rfmt>
  <rcc rId="12573" sId="1">
    <oc r="E150">
      <v>1350</v>
    </oc>
    <nc r="E150">
      <v>47189</v>
    </nc>
  </rcc>
  <rcc rId="12574" sId="1">
    <oc r="F150">
      <v>318</v>
    </oc>
    <nc r="F150">
      <v>11131</v>
    </nc>
  </rcc>
  <rcc rId="12575" sId="1">
    <nc r="E154">
      <v>43974</v>
    </nc>
  </rcc>
  <rcc rId="12576" sId="1">
    <nc r="F154">
      <v>10373</v>
    </nc>
  </rcc>
  <rcc rId="12577" sId="1">
    <nc r="E151">
      <v>146891</v>
    </nc>
  </rcc>
  <rcc rId="12578" sId="1">
    <nc r="F151">
      <v>34652</v>
    </nc>
  </rcc>
  <rcc rId="12579" sId="1">
    <nc r="E152">
      <v>15673</v>
    </nc>
  </rcc>
  <rcc rId="12580" sId="1">
    <nc r="F152">
      <v>3697</v>
    </nc>
  </rcc>
  <rcc rId="12581" sId="1">
    <nc r="E158">
      <v>56153</v>
    </nc>
  </rcc>
  <rcc rId="12582" sId="1">
    <nc r="F158">
      <v>13246</v>
    </nc>
  </rcc>
</revisions>
</file>

<file path=xl/revisions/revisionLog26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83" sId="1">
    <oc r="E262">
      <v>14815</v>
    </oc>
    <nc r="E262">
      <v>172617</v>
    </nc>
  </rcc>
  <rcc rId="12584" sId="1">
    <oc r="F262">
      <v>3645</v>
    </oc>
    <nc r="F262">
      <v>40871</v>
    </nc>
  </rcc>
</revisions>
</file>

<file path=xl/revisions/revisionLog26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262:F262" start="0" length="2147483647">
    <dxf>
      <font>
        <color rgb="FFFF0000"/>
      </font>
    </dxf>
  </rfmt>
</revisions>
</file>

<file path=xl/revisions/revisionLog26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85" sId="1">
    <oc r="G16">
      <v>666137</v>
    </oc>
    <nc r="G16">
      <v>676137</v>
    </nc>
  </rcc>
</revisions>
</file>

<file path=xl/revisions/revisionLog26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0" sId="1">
    <nc r="H28">
      <v>8986</v>
    </nc>
  </rcc>
  <rcc rId="2221" sId="1">
    <nc r="K28">
      <v>1400</v>
    </nc>
  </rcc>
</revisions>
</file>

<file path=xl/revisions/revisionLog26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86" sId="1">
    <oc r="E203">
      <v>1208926</v>
    </oc>
    <nc r="E203"/>
  </rcc>
  <rcc rId="12587" sId="1">
    <oc r="F203">
      <v>285186</v>
    </oc>
    <nc r="F203"/>
  </rcc>
  <rfmt sheetId="1" sqref="A203:XFD203">
    <dxf>
      <fill>
        <patternFill patternType="none">
          <bgColor auto="1"/>
        </patternFill>
      </fill>
    </dxf>
  </rfmt>
  <rcc rId="12588" sId="1">
    <oc r="B203" t="inlineStr">
      <is>
        <t>kultūra algas</t>
      </is>
    </oc>
    <nc r="B203"/>
  </rcc>
  <rcv guid="{CFE03FCF-A4D8-435A-8A9B-0544466F5A93}" action="delete"/>
  <rcv guid="{CFE03FCF-A4D8-435A-8A9B-0544466F5A93}" action="add"/>
</revisions>
</file>

<file path=xl/revisions/revisionLog26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89" sId="1">
    <nc r="E162">
      <v>117904</v>
    </nc>
  </rcc>
  <rcc rId="12590" sId="1">
    <nc r="F162">
      <v>28514</v>
    </nc>
  </rcc>
  <rcc rId="12591" sId="1">
    <nc r="E163">
      <v>41387</v>
    </nc>
  </rcc>
  <rcc rId="12592" sId="1">
    <nc r="F163">
      <v>9763</v>
    </nc>
  </rcc>
  <rcc rId="12593" sId="1">
    <nc r="E164">
      <v>41207</v>
    </nc>
  </rcc>
  <rcc rId="12594" sId="1">
    <nc r="F164">
      <v>9720</v>
    </nc>
  </rcc>
  <rcc rId="12595" sId="1">
    <nc r="E165">
      <v>41137</v>
    </nc>
  </rcc>
  <rcc rId="12596" sId="1">
    <nc r="F165">
      <v>9704</v>
    </nc>
  </rcc>
  <rcc rId="12597" sId="1">
    <nc r="E166">
      <v>24910</v>
    </nc>
  </rcc>
  <rcc rId="12598" sId="1">
    <nc r="F166">
      <v>5877</v>
    </nc>
  </rcc>
  <rcc rId="12599" sId="1">
    <nc r="E167">
      <v>24060</v>
    </nc>
  </rcc>
  <rcc rId="12600" sId="1">
    <nc r="F167">
      <v>5676</v>
    </nc>
  </rcc>
  <rcc rId="12601" sId="1">
    <nc r="E168">
      <v>41087</v>
    </nc>
  </rcc>
  <rcc rId="12602" sId="1">
    <nc r="F168">
      <v>9692</v>
    </nc>
  </rcc>
  <rcc rId="12603" sId="1">
    <nc r="E169">
      <v>23560</v>
    </nc>
  </rcc>
  <rcc rId="12604" sId="1">
    <nc r="F169">
      <v>5558</v>
    </nc>
  </rcc>
  <rcc rId="12605" sId="1">
    <nc r="E170">
      <v>41837</v>
    </nc>
  </rcc>
  <rcc rId="12606" sId="1">
    <nc r="F170">
      <v>9869</v>
    </nc>
  </rcc>
  <rcc rId="12607" sId="1">
    <nc r="E171">
      <v>41437</v>
    </nc>
  </rcc>
  <rcc rId="12608" sId="1">
    <nc r="F171">
      <v>9775</v>
    </nc>
  </rcc>
  <rcc rId="12609" sId="1">
    <nc r="E172">
      <v>41387</v>
    </nc>
  </rcc>
  <rcc rId="12610" sId="1">
    <nc r="F172">
      <v>9763</v>
    </nc>
  </rcc>
  <rcc rId="12611" sId="1">
    <nc r="E173">
      <v>10080</v>
    </nc>
  </rcc>
  <rcc rId="12612" sId="1">
    <nc r="F173">
      <v>2378</v>
    </nc>
  </rcc>
  <rcc rId="12613" sId="1">
    <nc r="E176">
      <v>10080</v>
    </nc>
  </rcc>
  <rcc rId="12614" sId="1">
    <nc r="F176">
      <v>2378</v>
    </nc>
  </rcc>
  <rcc rId="12615" sId="1">
    <nc r="E174">
      <v>10080</v>
    </nc>
  </rcc>
  <rcc rId="12616" sId="1">
    <nc r="F174">
      <v>2378</v>
    </nc>
  </rcc>
  <rcc rId="12617" sId="1">
    <nc r="E177">
      <v>48031</v>
    </nc>
  </rcc>
  <rcc rId="12618" sId="1">
    <nc r="F177">
      <v>11331</v>
    </nc>
  </rcc>
  <rcc rId="12619" sId="1">
    <nc r="E178">
      <v>15233</v>
    </nc>
  </rcc>
  <rcc rId="12620" sId="1">
    <nc r="F178">
      <v>3594</v>
    </nc>
  </rcc>
  <rcc rId="12621" sId="1">
    <nc r="E175">
      <v>10080</v>
    </nc>
  </rcc>
  <rcc rId="12622" sId="1">
    <nc r="F175">
      <v>2378</v>
    </nc>
  </rcc>
  <rcc rId="12623" sId="1">
    <nc r="E179">
      <v>8051</v>
    </nc>
  </rcc>
  <rcc rId="12624" sId="1">
    <nc r="F179">
      <v>1899</v>
    </nc>
  </rcc>
  <rcc rId="12625" sId="1">
    <nc r="E180">
      <v>8051</v>
    </nc>
  </rcc>
  <rcc rId="12626" sId="1">
    <nc r="F180">
      <v>1899</v>
    </nc>
  </rcc>
  <rcc rId="12627" sId="1">
    <nc r="E181">
      <v>6035</v>
    </nc>
  </rcc>
  <rcc rId="12628" sId="1">
    <nc r="F181">
      <v>1424</v>
    </nc>
  </rcc>
  <rcc rId="12629" sId="1">
    <nc r="E182">
      <v>8051</v>
    </nc>
  </rcc>
  <rcc rId="12630" sId="1">
    <nc r="F182">
      <v>1899</v>
    </nc>
  </rcc>
  <rcc rId="12631" sId="1">
    <nc r="E183">
      <v>1613</v>
    </nc>
  </rcc>
  <rcc rId="12632" sId="1">
    <nc r="F183">
      <v>380</v>
    </nc>
  </rcc>
</revisions>
</file>

<file path=xl/revisions/revisionLog26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33" sId="1">
    <nc r="B203" t="inlineStr">
      <is>
        <t>Kaķenieku Tautas nams</t>
      </is>
    </nc>
  </rcc>
  <rcc rId="12634" sId="1">
    <nc r="E203">
      <v>15240</v>
    </nc>
  </rcc>
  <rcc rId="12635" sId="1">
    <nc r="F203">
      <v>3775</v>
    </nc>
  </rcc>
  <rcc rId="12636" sId="1">
    <nc r="E185">
      <v>21922</v>
    </nc>
  </rcc>
  <rcc rId="12637" sId="1">
    <nc r="F185">
      <v>5172</v>
    </nc>
  </rcc>
  <rcc rId="12638" sId="1">
    <nc r="E186">
      <v>19426</v>
    </nc>
  </rcc>
  <rcc rId="12639" sId="1">
    <nc r="F186">
      <v>4583</v>
    </nc>
  </rcc>
  <rcc rId="12640" sId="1">
    <nc r="E187">
      <v>130793</v>
    </nc>
  </rcc>
  <rcc rId="12641" sId="1">
    <nc r="F187">
      <v>31004</v>
    </nc>
  </rcc>
  <rcc rId="12642" sId="1">
    <nc r="E195">
      <v>7144</v>
    </nc>
  </rcc>
  <rcc rId="12643" sId="1">
    <nc r="F195">
      <v>1685</v>
    </nc>
  </rcc>
  <rcc rId="12644" sId="1">
    <nc r="E189">
      <v>10571</v>
    </nc>
  </rcc>
  <rcc rId="12645" sId="1">
    <nc r="F189">
      <v>2494</v>
    </nc>
  </rcc>
  <rcc rId="12646" sId="1">
    <nc r="E190">
      <v>16871</v>
    </nc>
  </rcc>
  <rcc rId="12647" sId="1">
    <nc r="F190">
      <v>3980</v>
    </nc>
  </rcc>
  <rcc rId="12648" sId="1">
    <nc r="E196">
      <v>11232</v>
    </nc>
  </rcc>
  <rcc rId="12649" sId="1">
    <nc r="F196">
      <v>2650</v>
    </nc>
  </rcc>
</revisions>
</file>

<file path=xl/revisions/revisionLog26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50" sId="1">
    <nc r="E197">
      <v>61115</v>
    </nc>
  </rcc>
  <rcc rId="12651" sId="1">
    <nc r="F197">
      <v>14417</v>
    </nc>
  </rcc>
  <rcc rId="12652" sId="1">
    <nc r="E198">
      <v>5473</v>
    </nc>
  </rcc>
  <rcc rId="12653" sId="1">
    <nc r="F198">
      <v>1291</v>
    </nc>
  </rcc>
  <rcc rId="12654" sId="1">
    <nc r="E200">
      <v>5955</v>
    </nc>
  </rcc>
  <rcc rId="12655" sId="1">
    <nc r="F200">
      <v>1405</v>
    </nc>
  </rcc>
  <rcc rId="12656" sId="1">
    <nc r="E199">
      <v>11433</v>
    </nc>
  </rcc>
  <rcc rId="12657" sId="1">
    <nc r="F199">
      <v>2697</v>
    </nc>
  </rcc>
  <rcc rId="12658" sId="1">
    <nc r="E201">
      <v>42777</v>
    </nc>
  </rcc>
  <rcc rId="12659" sId="1">
    <nc r="F201">
      <v>10091</v>
    </nc>
  </rcc>
  <rcc rId="12660" sId="1">
    <nc r="E202">
      <v>35784</v>
    </nc>
  </rcc>
  <rcc rId="12661" sId="1">
    <nc r="F202">
      <v>8441</v>
    </nc>
  </rcc>
  <rcc rId="12662" sId="1">
    <nc r="E205">
      <v>158400</v>
    </nc>
  </rcc>
  <rcc rId="12663" sId="1">
    <nc r="F205">
      <v>37367</v>
    </nc>
  </rcc>
  <rcc rId="12664" sId="1">
    <nc r="E206">
      <v>77054</v>
    </nc>
  </rcc>
  <rcc rId="12665" sId="1">
    <nc r="F206">
      <v>18177</v>
    </nc>
  </rcc>
  <rcc rId="12666" sId="1">
    <nc r="E208">
      <v>26548</v>
    </nc>
  </rcc>
  <rcc rId="12667" sId="1">
    <nc r="F208">
      <v>6263</v>
    </nc>
  </rcc>
</revisions>
</file>

<file path=xl/revisions/revisionLog26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68" sId="1">
    <nc r="E212">
      <v>90639</v>
    </nc>
  </rcc>
  <rcc rId="12669" sId="1">
    <nc r="F212">
      <v>21681</v>
    </nc>
  </rcc>
  <rcc rId="12670" sId="1">
    <nc r="B213" t="inlineStr">
      <is>
        <t>Auces novadpētniecības krātuve</t>
      </is>
    </nc>
  </rcc>
  <rcc rId="12671" sId="1">
    <nc r="E213">
      <v>8933</v>
    </nc>
  </rcc>
  <rcc rId="12672" sId="1">
    <nc r="F213">
      <v>2107</v>
    </nc>
  </rcc>
</revisions>
</file>

<file path=xl/revisions/revisionLog26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73" sId="1">
    <nc r="E209">
      <v>78408</v>
    </nc>
  </rcc>
  <rcc rId="12674" sId="1">
    <nc r="F209">
      <v>18796</v>
    </nc>
  </rcc>
  <rcc rId="12675" sId="1">
    <oc r="E214">
      <v>500</v>
    </oc>
    <nc r="E214">
      <v>49023</v>
    </nc>
  </rcc>
  <rcc rId="12676" sId="1">
    <oc r="F214">
      <v>418</v>
    </oc>
    <nc r="F214">
      <v>11864</v>
    </nc>
  </rcc>
  <rcc rId="12677" sId="1">
    <nc r="E68">
      <v>44100</v>
    </nc>
  </rcc>
  <rcc rId="12678" sId="1">
    <nc r="F68">
      <v>10403</v>
    </nc>
  </rcc>
</revisions>
</file>

<file path=xl/revisions/revisionLog26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79" sId="1">
    <oc r="E152">
      <v>15673</v>
    </oc>
    <nc r="E152">
      <v>15873</v>
    </nc>
  </rcc>
  <rcc rId="12680" sId="1">
    <oc r="F152">
      <v>3697</v>
    </oc>
    <nc r="F152">
      <v>3744</v>
    </nc>
  </rcc>
  <rcc rId="12681" sId="1">
    <oc r="E160">
      <v>520</v>
    </oc>
    <nc r="E160">
      <v>1320</v>
    </nc>
  </rcc>
  <rcc rId="12682" sId="1">
    <oc r="F160">
      <v>123</v>
    </oc>
    <nc r="F160">
      <v>320</v>
    </nc>
  </rcc>
</revisions>
</file>

<file path=xl/revisions/revisionLog26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26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83" sId="1">
    <oc r="D15">
      <f>SUM(D16:D42)</f>
    </oc>
    <nc r="D15">
      <f>SUM(D16:D42)</f>
    </nc>
  </rcc>
  <rcc rId="12684" sId="1">
    <oc r="D46">
      <f>D45+D43+D15+D44</f>
    </oc>
    <nc r="D46">
      <f>D45+D43+D15+D44</f>
    </nc>
  </rcc>
  <rcc rId="12685" sId="1">
    <oc r="E15">
      <f>SUM(E16:E42)</f>
    </oc>
    <nc r="E15">
      <f>SUM(E16:E42)</f>
    </nc>
  </rcc>
  <rcc rId="12686" sId="1">
    <oc r="F15">
      <f>SUM(F16:F42)</f>
    </oc>
    <nc r="F15">
      <f>SUM(F16:F42)</f>
    </nc>
  </rcc>
  <rcc rId="12687" sId="1">
    <oc r="G15">
      <f>SUM(G16:G42)</f>
    </oc>
    <nc r="G15">
      <f>SUM(G16:G42)</f>
    </nc>
  </rcc>
  <rcc rId="12688" sId="1">
    <oc r="H15">
      <f>SUM(H16:H42)</f>
    </oc>
    <nc r="H15">
      <f>SUM(H16:H42)</f>
    </nc>
  </rcc>
  <rcc rId="12689" sId="1">
    <oc r="I15">
      <f>SUM(I16:I42)</f>
    </oc>
    <nc r="I15">
      <f>SUM(I16:I42)</f>
    </nc>
  </rcc>
  <rcc rId="12690" sId="1">
    <oc r="J15">
      <f>SUM(J16:J42)</f>
    </oc>
    <nc r="J15">
      <f>SUM(J16:J42)</f>
    </nc>
  </rcc>
  <rcc rId="12691" sId="1">
    <oc r="K15">
      <f>SUM(K16:K42)</f>
    </oc>
    <nc r="K15">
      <f>SUM(K16:K42)</f>
    </nc>
  </rcc>
  <rcc rId="12692" sId="1">
    <oc r="L15">
      <f>SUM(L16:L42)</f>
    </oc>
    <nc r="L15">
      <f>SUM(L16:L42)</f>
    </nc>
  </rcc>
  <rcc rId="12693" sId="1">
    <oc r="M15">
      <f>SUM(M16:M42)</f>
    </oc>
    <nc r="M15">
      <f>SUM(M16:M42)</f>
    </nc>
  </rcc>
</revisions>
</file>

<file path=xl/revisions/revisionLog2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8:XFD28">
    <dxf>
      <fill>
        <patternFill patternType="none">
          <bgColor auto="1"/>
        </patternFill>
      </fill>
    </dxf>
  </rfmt>
  <rfmt sheetId="1" sqref="C28">
    <dxf>
      <fill>
        <patternFill patternType="solid">
          <bgColor theme="9" tint="0.39997558519241921"/>
        </patternFill>
      </fill>
    </dxf>
  </rfmt>
  <rfmt sheetId="1" sqref="C28">
    <dxf>
      <fill>
        <patternFill>
          <bgColor theme="9" tint="0.59999389629810485"/>
        </patternFill>
      </fill>
    </dxf>
  </rfmt>
  <rfmt sheetId="1" sqref="C28">
    <dxf>
      <fill>
        <patternFill>
          <bgColor theme="9" tint="0.39997558519241921"/>
        </patternFill>
      </fill>
    </dxf>
  </rfmt>
</revisions>
</file>

<file path=xl/revisions/revisionLog26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694" sId="1" ref="A284:XFD284" action="deleteRow">
    <rfmt sheetId="1" xfDxf="1" sqref="A284:XFD284" start="0" length="0">
      <dxf>
        <font>
          <name val="Times New Roman"/>
          <scheme val="none"/>
        </font>
      </dxf>
    </rfmt>
    <rcc rId="0" sId="1" dxf="1">
      <nc r="A284" t="inlineStr">
        <is>
          <t>10.910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284" t="inlineStr">
        <is>
          <t>Auces sociālais dienests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4">
        <f>SUM(D284,G284,H284:M284)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84">
        <f>SUM(E284:F284)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8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8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8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8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8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8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8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84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8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2695" sId="1">
    <oc r="D279">
      <f>SUM(D280:D308)</f>
    </oc>
    <nc r="D279">
      <f>SUM(D280:D308)</f>
    </nc>
  </rcc>
  <rcc rId="12696" sId="1">
    <oc r="E279">
      <f>SUM(E280:E308)</f>
    </oc>
    <nc r="E279">
      <f>SUM(E280:E308)</f>
    </nc>
  </rcc>
  <rcc rId="12697" sId="1">
    <oc r="F279">
      <f>SUM(F280:F308)</f>
    </oc>
    <nc r="F279">
      <f>SUM(F280:F308)</f>
    </nc>
  </rcc>
  <rcc rId="12698" sId="1">
    <oc r="G279">
      <f>SUM(G280:G308)</f>
    </oc>
    <nc r="G279">
      <f>SUM(G280:G308)</f>
    </nc>
  </rcc>
  <rcc rId="12699" sId="1">
    <oc r="H279">
      <f>SUM(H280:H308)</f>
    </oc>
    <nc r="H279">
      <f>SUM(H280:H308)</f>
    </nc>
  </rcc>
  <rcc rId="12700" sId="1">
    <oc r="I279">
      <f>SUM(I280:I308)</f>
    </oc>
    <nc r="I279">
      <f>SUM(I280:I308)</f>
    </nc>
  </rcc>
  <rcc rId="12701" sId="1">
    <oc r="J279">
      <f>SUM(J280:J308)</f>
    </oc>
    <nc r="J279">
      <f>SUM(J280:J308)</f>
    </nc>
  </rcc>
  <rcc rId="12702" sId="1">
    <oc r="K279">
      <f>SUM(K280:K308)</f>
    </oc>
    <nc r="K279">
      <f>SUM(K280:K308)</f>
    </nc>
  </rcc>
  <rcc rId="12703" sId="1">
    <oc r="L279">
      <f>SUM(L280:L308)</f>
    </oc>
    <nc r="L279">
      <f>SUM(L280:L308)</f>
    </nc>
  </rcc>
  <rcc rId="12704" sId="1">
    <oc r="M279">
      <f>SUM(M280:M308)</f>
    </oc>
    <nc r="M279">
      <f>SUM(M280:M308)</f>
    </nc>
  </rcc>
</revisions>
</file>

<file path=xl/revisions/revisionLog26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05" sId="1">
    <oc r="D216">
      <f>SUM(D217:D278)</f>
    </oc>
    <nc r="D216">
      <f>SUM(D217:D278)</f>
    </nc>
  </rcc>
  <rcc rId="12706" sId="1">
    <oc r="E216">
      <f>SUM(E217:E278)</f>
    </oc>
    <nc r="E216">
      <f>SUM(E217:E278)</f>
    </nc>
  </rcc>
  <rcc rId="12707" sId="1">
    <oc r="F216">
      <f>SUM(F217:F278)</f>
    </oc>
    <nc r="F216">
      <f>SUM(F217:F278)</f>
    </nc>
  </rcc>
  <rcc rId="12708" sId="1">
    <oc r="G216">
      <f>SUM(G217:G278)</f>
    </oc>
    <nc r="G216">
      <f>SUM(G217:G278)</f>
    </nc>
  </rcc>
  <rcc rId="12709" sId="1">
    <oc r="H216">
      <f>SUM(H217:H278)</f>
    </oc>
    <nc r="H216">
      <f>SUM(H217:H278)</f>
    </nc>
  </rcc>
  <rcc rId="12710" sId="1">
    <oc r="I216">
      <f>SUM(I217:I278)</f>
    </oc>
    <nc r="I216">
      <f>SUM(I217:I278)</f>
    </nc>
  </rcc>
  <rcc rId="12711" sId="1">
    <oc r="J216">
      <f>SUM(J217:J278)</f>
    </oc>
    <nc r="J216">
      <f>SUM(J217:J278)</f>
    </nc>
  </rcc>
  <rcc rId="12712" sId="1">
    <oc r="K216">
      <f>SUM(K217:K278)</f>
    </oc>
    <nc r="K216">
      <f>SUM(K217:K278)</f>
    </nc>
  </rcc>
  <rcc rId="12713" sId="1">
    <oc r="L216">
      <f>SUM(L217:L278)</f>
    </oc>
    <nc r="L216">
      <f>SUM(L217:L278)</f>
    </nc>
  </rcc>
  <rcc rId="12714" sId="1">
    <oc r="M216">
      <f>SUM(M217:M278)</f>
    </oc>
    <nc r="M216">
      <f>SUM(M217:M278)</f>
    </nc>
  </rcc>
</revisions>
</file>

<file path=xl/revisions/revisionLog26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5" sId="1">
    <oc r="E216">
      <f>SUM(E217:E278)</f>
    </oc>
    <nc r="E216">
      <f>SUM(E217:E278)</f>
    </nc>
  </rcc>
</revisions>
</file>

<file path=xl/revisions/revisionLog26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16" sId="1">
    <oc r="D184">
      <f>SUM(D185:D203)</f>
    </oc>
    <nc r="D184">
      <f>SUM(D185:D203)</f>
    </nc>
  </rcc>
  <rcc rId="12717" sId="1">
    <oc r="E184">
      <f>SUM(E185:E203)</f>
    </oc>
    <nc r="E184">
      <f>SUM(E185:E203)</f>
    </nc>
  </rcc>
  <rcc rId="12718" sId="1">
    <oc r="F184">
      <f>SUM(F185:F203)</f>
    </oc>
    <nc r="F184">
      <f>SUM(F185:F203)</f>
    </nc>
  </rcc>
  <rcc rId="12719" sId="1">
    <oc r="G184">
      <f>SUM(G185:G203)</f>
    </oc>
    <nc r="G184">
      <f>SUM(G185:G203)</f>
    </nc>
  </rcc>
  <rcc rId="12720" sId="1">
    <oc r="H184">
      <f>SUM(H185:H203)</f>
    </oc>
    <nc r="H184">
      <f>SUM(H185:H203)</f>
    </nc>
  </rcc>
  <rcc rId="12721" sId="1">
    <oc r="I184">
      <f>SUM(I185:I203)</f>
    </oc>
    <nc r="I184">
      <f>SUM(I185:I203)</f>
    </nc>
  </rcc>
  <rcc rId="12722" sId="1">
    <oc r="J184">
      <f>SUM(J185:J203)</f>
    </oc>
    <nc r="J184">
      <f>SUM(J185:J203)</f>
    </nc>
  </rcc>
  <rcc rId="12723" sId="1">
    <oc r="K184">
      <f>SUM(K185:K203)</f>
    </oc>
    <nc r="K184">
      <f>SUM(K185:K203)</f>
    </nc>
  </rcc>
  <rcc rId="12724" sId="1">
    <oc r="L184">
      <f>SUM(L185:L203)</f>
    </oc>
    <nc r="L184">
      <f>SUM(L185:L203)</f>
    </nc>
  </rcc>
  <rcc rId="12725" sId="1">
    <oc r="M184">
      <f>SUM(M185:M203)</f>
    </oc>
    <nc r="M184">
      <f>SUM(M185:M203)</f>
    </nc>
  </rcc>
  <rcc rId="12726" sId="1">
    <oc r="D204">
      <f>SUM(D205:D211)</f>
    </oc>
    <nc r="D204">
      <f>SUM(D205:D211)</f>
    </nc>
  </rcc>
  <rcc rId="12727" sId="1">
    <oc r="E204">
      <f>SUM(E205:E211)</f>
    </oc>
    <nc r="E204">
      <f>SUM(E205:E211)</f>
    </nc>
  </rcc>
  <rcc rId="12728" sId="1">
    <oc r="F204">
      <f>SUM(F205:F211)</f>
    </oc>
    <nc r="F204">
      <f>SUM(F205:F211)</f>
    </nc>
  </rcc>
  <rcc rId="12729" sId="1">
    <oc r="G204">
      <f>SUM(G205:G211)</f>
    </oc>
    <nc r="G204">
      <f>SUM(G205:G211)</f>
    </nc>
  </rcc>
  <rcc rId="12730" sId="1">
    <oc r="H204">
      <f>SUM(H205:H211)</f>
    </oc>
    <nc r="H204">
      <f>SUM(H205:H211)</f>
    </nc>
  </rcc>
  <rcc rId="12731" sId="1">
    <oc r="I204">
      <f>SUM(I205:I211)</f>
    </oc>
    <nc r="I204">
      <f>SUM(I205:I211)</f>
    </nc>
  </rcc>
  <rcc rId="12732" sId="1">
    <oc r="J204">
      <f>SUM(J205:J211)</f>
    </oc>
    <nc r="J204">
      <f>SUM(J205:J211)</f>
    </nc>
  </rcc>
  <rcc rId="12733" sId="1">
    <oc r="K204">
      <f>SUM(K205:K211)</f>
    </oc>
    <nc r="K204">
      <f>SUM(K205:K211)</f>
    </nc>
  </rcc>
  <rcc rId="12734" sId="1">
    <oc r="L204">
      <f>SUM(L205:L211)</f>
    </oc>
    <nc r="L204">
      <f>SUM(L205:L211)</f>
    </nc>
  </rcc>
  <rcc rId="12735" sId="1">
    <oc r="M204">
      <f>SUM(M205:M211)</f>
    </oc>
    <nc r="M204">
      <f>SUM(M205:M211)</f>
    </nc>
  </rcc>
  <rcc rId="12736" sId="1">
    <oc r="D215">
      <f>D149+D161+D184+D204+D212+D213+D214</f>
    </oc>
    <nc r="D215">
      <f>D149+D161+D184+D204+D212+D213+D214</f>
    </nc>
  </rcc>
  <rcc rId="12737" sId="1">
    <oc r="E215">
      <f>E149+E161+E184+E204+E212+E213+E214</f>
    </oc>
    <nc r="E215">
      <f>E149+E161+E184+E204+E212+E213+E214</f>
    </nc>
  </rcc>
  <rcc rId="12738" sId="1">
    <oc r="F215">
      <f>F149+F161+F184+F204+F212+F213+F214</f>
    </oc>
    <nc r="F215">
      <f>F149+F161+F184+F204+F212+F213+F214</f>
    </nc>
  </rcc>
  <rcc rId="12739" sId="1">
    <oc r="G215">
      <f>G149+G161+G184+G204+G212+G213+G214</f>
    </oc>
    <nc r="G215">
      <f>G149+G161+G184+G204+G212+G213+G214</f>
    </nc>
  </rcc>
  <rcc rId="12740" sId="1">
    <oc r="H215">
      <f>H149+H161+H184+H204+H212+H213+H214</f>
    </oc>
    <nc r="H215">
      <f>H149+H161+H184+H204+H212+H213+H214</f>
    </nc>
  </rcc>
  <rcc rId="12741" sId="1">
    <oc r="I215">
      <f>I149+I161+I184+I204+I212+I213+I214</f>
    </oc>
    <nc r="I215">
      <f>I149+I161+I184+I204+I212+I213+I214</f>
    </nc>
  </rcc>
  <rcc rId="12742" sId="1">
    <oc r="J215">
      <f>J149+J161+J184+J204+J212+J213+J214</f>
    </oc>
    <nc r="J215">
      <f>J149+J161+J184+J204+J212+J213+J214</f>
    </nc>
  </rcc>
  <rcc rId="12743" sId="1">
    <oc r="K215">
      <f>K149+K161+K184+K204+K212+K213+K214</f>
    </oc>
    <nc r="K215">
      <f>K149+K161+K184+K204+K212+K213+K214</f>
    </nc>
  </rcc>
  <rcc rId="12744" sId="1">
    <oc r="L215">
      <f>L149+L161+L184+L204+L212+L213+L214</f>
    </oc>
    <nc r="L215">
      <f>L149+L161+L184+L204+L212+L213+L214</f>
    </nc>
  </rcc>
  <rcc rId="12745" sId="1">
    <oc r="M215">
      <f>M149+M161+M184+M204+M212+M213+M214</f>
    </oc>
    <nc r="M215">
      <f>M149+M161+M184+M204+M212+M213+M214</f>
    </nc>
  </rcc>
</revisions>
</file>

<file path=xl/revisions/revisionLog26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46" sId="1">
    <nc r="J314">
      <f>D309+G309+H309+I309+J309+K309+L309</f>
    </nc>
  </rcc>
</revisions>
</file>

<file path=xl/revisions/revisionLog26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6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47" sId="1">
    <oc r="E282">
      <v>81002</v>
    </oc>
    <nc r="E282">
      <v>80592</v>
    </nc>
  </rcc>
  <rcc rId="12748" sId="1">
    <oc r="F282">
      <v>18570</v>
    </oc>
    <nc r="F282">
      <v>18473</v>
    </nc>
  </rcc>
  <rcc rId="12749" sId="1">
    <oc r="E283">
      <v>719079</v>
    </oc>
    <nc r="E283">
      <v>714612</v>
    </nc>
  </rcc>
  <rcc rId="12750" sId="1">
    <oc r="F283">
      <v>172231</v>
    </oc>
    <nc r="F283">
      <v>171177</v>
    </nc>
  </rcc>
  <rcc rId="12751" sId="1">
    <oc r="E285">
      <v>32385</v>
    </oc>
    <nc r="E285">
      <v>32484</v>
    </nc>
  </rcc>
  <rcc rId="12752" sId="1">
    <oc r="F285">
      <v>7640</v>
    </oc>
    <nc r="F285">
      <v>7592</v>
    </nc>
  </rcc>
  <rcc rId="12753" sId="1">
    <oc r="E286">
      <v>46030</v>
    </oc>
    <nc r="E286">
      <v>45744</v>
    </nc>
  </rcc>
  <rcc rId="12754" sId="1">
    <oc r="F286">
      <v>10858</v>
    </oc>
    <nc r="F286">
      <v>10791</v>
    </nc>
  </rcc>
  <rcc rId="12755" sId="1">
    <oc r="E288">
      <v>9998</v>
    </oc>
    <nc r="E288">
      <v>9936</v>
    </nc>
  </rcc>
  <rcc rId="12756" sId="1">
    <oc r="F288">
      <v>2359</v>
    </oc>
    <nc r="F288">
      <v>2344</v>
    </nc>
  </rcc>
</revisions>
</file>

<file path=xl/revisions/revisionLog26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57" sId="1">
    <oc r="E291">
      <v>94369</v>
    </oc>
    <nc r="E291">
      <v>93829</v>
    </nc>
  </rcc>
  <rcc rId="12758" sId="1">
    <oc r="F291">
      <v>20939</v>
    </oc>
    <nc r="F291">
      <v>20812</v>
    </nc>
  </rcc>
</revisions>
</file>

<file path=xl/revisions/revisionLog26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59" sId="1">
    <oc r="E292">
      <v>23583</v>
    </oc>
    <nc r="E292">
      <v>23436</v>
    </nc>
  </rcc>
  <rcc rId="12760" sId="1">
    <oc r="F292">
      <v>5563</v>
    </oc>
    <nc r="F292">
      <v>5529</v>
    </nc>
  </rcc>
</revisions>
</file>

<file path=xl/revisions/revisionLog2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2" sId="1">
    <nc r="H21">
      <v>19737</v>
    </nc>
  </rcc>
</revisions>
</file>

<file path=xl/revisions/revisionLog26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61" sId="1">
    <oc r="E293">
      <v>8272</v>
    </oc>
    <nc r="E293">
      <v>8220</v>
    </nc>
  </rcc>
  <rcc rId="12762" sId="1">
    <oc r="F293">
      <v>1951</v>
    </oc>
    <nc r="F293">
      <v>1939</v>
    </nc>
  </rcc>
  <rcc rId="12763" sId="1">
    <oc r="E294">
      <v>103767</v>
    </oc>
    <nc r="E294">
      <v>103172</v>
    </nc>
  </rcc>
  <rcc rId="12764" sId="1">
    <oc r="F294">
      <v>22591</v>
    </oc>
    <nc r="F294">
      <v>22451</v>
    </nc>
  </rcc>
</revisions>
</file>

<file path=xl/revisions/revisionLog26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65" sId="1">
    <oc r="E150">
      <v>47189</v>
    </oc>
    <nc r="E150">
      <v>45006</v>
    </nc>
  </rcc>
  <rcc rId="12766" sId="1">
    <oc r="F150">
      <v>11131</v>
    </oc>
    <nc r="F150">
      <v>10616</v>
    </nc>
  </rcc>
  <rfmt sheetId="1" sqref="E150:F150" start="0" length="2147483647">
    <dxf>
      <font>
        <color rgb="FFFF0000"/>
      </font>
    </dxf>
  </rfmt>
  <rcc rId="12767" sId="1">
    <oc r="E154">
      <v>43974</v>
    </oc>
    <nc r="E154">
      <v>41880</v>
    </nc>
  </rcc>
  <rcc rId="12768" sId="1">
    <oc r="F154">
      <v>10373</v>
    </oc>
    <nc r="F154">
      <v>9879</v>
    </nc>
  </rcc>
  <rfmt sheetId="1" sqref="E154:F154" start="0" length="2147483647">
    <dxf>
      <font>
        <color rgb="FFFF0000"/>
      </font>
    </dxf>
  </rfmt>
  <rcc rId="12769" sId="1">
    <oc r="E151">
      <v>146891</v>
    </oc>
    <nc r="E151">
      <v>139896</v>
    </nc>
  </rcc>
  <rcc rId="12770" sId="1">
    <oc r="F151">
      <v>34652</v>
    </oc>
    <nc r="F151">
      <v>33001</v>
    </nc>
  </rcc>
  <rfmt sheetId="1" sqref="E151:F151" start="0" length="2147483647">
    <dxf>
      <font>
        <color rgb="FFFF0000"/>
      </font>
    </dxf>
  </rfmt>
  <rcc rId="12771" sId="1">
    <oc r="E152">
      <v>15873</v>
    </oc>
    <nc r="E152">
      <v>15576</v>
    </nc>
  </rcc>
  <rcc rId="12772" sId="1">
    <oc r="F152">
      <v>3744</v>
    </oc>
    <nc r="F152">
      <v>3674</v>
    </nc>
  </rcc>
  <rfmt sheetId="1" sqref="E152:F152" start="0" length="2147483647">
    <dxf>
      <font>
        <color rgb="FFFF0000"/>
      </font>
    </dxf>
  </rfmt>
</revisions>
</file>

<file path=xl/revisions/revisionLog26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73" sId="1">
    <oc r="E158">
      <v>56153</v>
    </oc>
    <nc r="E158">
      <v>53479</v>
    </nc>
  </rcc>
  <rcc rId="12774" sId="1">
    <oc r="F158">
      <v>13246</v>
    </oc>
    <nc r="F158">
      <v>12616</v>
    </nc>
  </rcc>
  <rfmt sheetId="1" sqref="E158:F158" start="0" length="2147483647">
    <dxf>
      <font>
        <color rgb="FFFF0000"/>
      </font>
    </dxf>
  </rfmt>
</revisions>
</file>

<file path=xl/revisions/revisionLog26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775" sId="1">
    <oc r="E162">
      <v>117904</v>
    </oc>
    <nc r="E162">
      <v>112428</v>
    </nc>
  </rcc>
  <rcc rId="12776" sId="1">
    <oc r="F162">
      <v>28514</v>
    </oc>
    <nc r="F162">
      <v>27222</v>
    </nc>
  </rcc>
  <rcc rId="12777" sId="1">
    <oc r="E163">
      <v>41387</v>
    </oc>
    <nc r="E163">
      <v>6800</v>
    </nc>
  </rcc>
  <rcc rId="12778" sId="1">
    <oc r="F163">
      <v>9763</v>
    </oc>
    <nc r="F163">
      <v>1604</v>
    </nc>
  </rcc>
  <rcc rId="12779" sId="1">
    <oc r="E164">
      <v>41207</v>
    </oc>
    <nc r="E164">
      <v>6620</v>
    </nc>
  </rcc>
  <rcc rId="12780" sId="1">
    <oc r="F164">
      <v>9720</v>
    </oc>
    <nc r="F164">
      <v>1561</v>
    </nc>
  </rcc>
  <rcc rId="12781" sId="1">
    <oc r="E165">
      <v>41137</v>
    </oc>
    <nc r="E165">
      <v>6550</v>
    </nc>
  </rcc>
  <rcc rId="12782" sId="1">
    <oc r="F165">
      <v>9704</v>
    </oc>
    <nc r="F165">
      <v>1545</v>
    </nc>
  </rcc>
  <rcc rId="12783" sId="1">
    <oc r="E166">
      <v>24910</v>
    </oc>
    <nc r="E166">
      <v>9950</v>
    </nc>
  </rcc>
  <rcc rId="12784" sId="1">
    <oc r="F166">
      <v>5877</v>
    </oc>
    <nc r="F166">
      <v>2348</v>
    </nc>
  </rcc>
  <rcc rId="12785" sId="1">
    <oc r="E167">
      <v>24060</v>
    </oc>
    <nc r="E167">
      <v>9100</v>
    </nc>
  </rcc>
  <rcc rId="12786" sId="1">
    <oc r="F167">
      <v>5676</v>
    </oc>
    <nc r="F167">
      <v>2147</v>
    </nc>
  </rcc>
  <rcc rId="12787" sId="1">
    <oc r="E168">
      <v>41087</v>
    </oc>
    <nc r="E168">
      <v>6500</v>
    </nc>
  </rcc>
  <rcc rId="12788" sId="1">
    <oc r="F168">
      <v>9692</v>
    </oc>
    <nc r="F168">
      <v>1533</v>
    </nc>
  </rcc>
  <rcc rId="12789" sId="1">
    <oc r="E169">
      <v>23560</v>
    </oc>
    <nc r="E169">
      <v>8600</v>
    </nc>
  </rcc>
  <rcc rId="12790" sId="1">
    <oc r="F169">
      <v>5558</v>
    </oc>
    <nc r="F169">
      <v>2029</v>
    </nc>
  </rcc>
  <rcc rId="12791" sId="1">
    <oc r="E170">
      <v>41837</v>
    </oc>
    <nc r="E170">
      <v>7250</v>
    </nc>
  </rcc>
  <rcc rId="12792" sId="1">
    <oc r="F170">
      <v>9869</v>
    </oc>
    <nc r="F170">
      <v>1710</v>
    </nc>
  </rcc>
  <rcc rId="12793" sId="1">
    <oc r="E171">
      <v>41437</v>
    </oc>
    <nc r="E171">
      <v>6850</v>
    </nc>
  </rcc>
  <rcc rId="12794" sId="1">
    <oc r="F171">
      <v>9775</v>
    </oc>
    <nc r="F171">
      <v>1616</v>
    </nc>
  </rcc>
  <rcc rId="12795" sId="1">
    <oc r="E172">
      <v>41387</v>
    </oc>
    <nc r="E172">
      <v>6800</v>
    </nc>
  </rcc>
  <rcc rId="12796" sId="1">
    <oc r="F172">
      <v>9763</v>
    </oc>
    <nc r="F172">
      <v>1604</v>
    </nc>
  </rcc>
  <rcc rId="12797" sId="1">
    <oc r="E173">
      <v>10080</v>
    </oc>
    <nc r="E173">
      <v>9600</v>
    </nc>
  </rcc>
  <rcc rId="12798" sId="1">
    <oc r="F173">
      <v>2378</v>
    </oc>
    <nc r="F173">
      <v>2265</v>
    </nc>
  </rcc>
  <rcc rId="12799" sId="1">
    <oc r="E176">
      <v>10080</v>
    </oc>
    <nc r="E176">
      <v>9600</v>
    </nc>
  </rcc>
  <rcc rId="12800" sId="1">
    <oc r="F176">
      <v>2378</v>
    </oc>
    <nc r="F176">
      <v>2265</v>
    </nc>
  </rcc>
  <rcc rId="12801" sId="1">
    <oc r="E174">
      <v>10080</v>
    </oc>
    <nc r="E174">
      <v>9600</v>
    </nc>
  </rcc>
  <rcc rId="12802" sId="1">
    <oc r="F174">
      <v>2378</v>
    </oc>
    <nc r="F174">
      <v>2265</v>
    </nc>
  </rcc>
  <rcc rId="12803" sId="1">
    <oc r="E177">
      <v>48031</v>
    </oc>
    <nc r="E177">
      <v>45744</v>
    </nc>
  </rcc>
  <rcc rId="12804" sId="1">
    <oc r="F177">
      <v>11331</v>
    </oc>
    <nc r="F177">
      <v>10791</v>
    </nc>
  </rcc>
  <rcc rId="12805" sId="1">
    <oc r="E178">
      <v>15233</v>
    </oc>
    <nc r="E178">
      <v>14508</v>
    </nc>
  </rcc>
  <rcc rId="12806" sId="1">
    <oc r="F178">
      <v>3594</v>
    </oc>
    <nc r="F178">
      <v>3422</v>
    </nc>
  </rcc>
  <rcc rId="12807" sId="1">
    <oc r="E175">
      <v>10080</v>
    </oc>
    <nc r="E175">
      <v>9600</v>
    </nc>
  </rcc>
  <rcc rId="12808" sId="1">
    <oc r="F175">
      <v>2378</v>
    </oc>
    <nc r="F175">
      <v>2265</v>
    </nc>
  </rcc>
  <rcc rId="12809" sId="1">
    <oc r="E179">
      <v>8051</v>
    </oc>
    <nc r="E179">
      <v>7668</v>
    </nc>
  </rcc>
  <rcc rId="12810" sId="1">
    <oc r="F179">
      <v>1899</v>
    </oc>
    <nc r="F179">
      <v>1809</v>
    </nc>
  </rcc>
  <rcc rId="12811" sId="1">
    <oc r="E180">
      <v>8051</v>
    </oc>
    <nc r="E180">
      <v>7668</v>
    </nc>
  </rcc>
  <rcc rId="12812" sId="1">
    <oc r="F180">
      <v>1899</v>
    </oc>
    <nc r="F180">
      <v>1809</v>
    </nc>
  </rcc>
  <rcc rId="12813" sId="1">
    <oc r="E181">
      <v>6035</v>
    </oc>
    <nc r="E181">
      <v>5748</v>
    </nc>
  </rcc>
  <rcc rId="12814" sId="1">
    <oc r="F181">
      <v>1424</v>
    </oc>
    <nc r="F181">
      <v>1356</v>
    </nc>
  </rcc>
  <rcc rId="12815" sId="1">
    <oc r="E182">
      <v>8051</v>
    </oc>
    <nc r="E182">
      <v>7668</v>
    </nc>
  </rcc>
  <rcc rId="12816" sId="1">
    <oc r="F182">
      <v>1899</v>
    </oc>
    <nc r="F182">
      <v>1809</v>
    </nc>
  </rcc>
  <rcc rId="12817" sId="1">
    <oc r="E183">
      <v>1613</v>
    </oc>
    <nc r="E183">
      <v>1536</v>
    </nc>
  </rcc>
  <rcc rId="12818" sId="1">
    <oc r="F183">
      <v>380</v>
    </oc>
    <nc r="F183">
      <v>363</v>
    </nc>
  </rcc>
</revisions>
</file>

<file path=xl/revisions/revisionLog26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19" sId="1">
    <oc r="E152">
      <v>15576</v>
    </oc>
    <nc r="E152">
      <v>15776</v>
    </nc>
  </rcc>
  <rcc rId="12820" sId="1">
    <oc r="F152">
      <v>3674</v>
    </oc>
    <nc r="F152">
      <v>3721</v>
    </nc>
  </rcc>
  <rcc rId="12821" sId="1">
    <oc r="E158">
      <v>53479</v>
    </oc>
    <nc r="E158">
      <v>54279</v>
    </nc>
  </rcc>
  <rcc rId="12822" sId="1">
    <oc r="F158">
      <v>12616</v>
    </oc>
    <nc r="F158">
      <v>12813</v>
    </nc>
  </rcc>
  <rcc rId="12823" sId="1">
    <oc r="E185">
      <v>21922</v>
    </oc>
    <nc r="E185">
      <v>20892</v>
    </nc>
  </rcc>
  <rcc rId="12824" sId="1">
    <oc r="F185">
      <v>5172</v>
    </oc>
    <nc r="F185">
      <v>4929</v>
    </nc>
  </rcc>
  <rcc rId="12825" sId="1">
    <oc r="E186">
      <v>19426</v>
    </oc>
    <nc r="E186">
      <v>18623</v>
    </nc>
  </rcc>
  <rcc rId="12826" sId="1">
    <oc r="F186">
      <v>4583</v>
    </oc>
    <nc r="F186">
      <v>4393</v>
    </nc>
  </rcc>
  <rcc rId="12827" sId="1">
    <oc r="E187">
      <v>130793</v>
    </oc>
    <nc r="E187">
      <v>124612</v>
    </nc>
  </rcc>
  <rcc rId="12828" sId="1">
    <oc r="F187">
      <v>31004</v>
    </oc>
    <nc r="F187">
      <v>29546</v>
    </nc>
  </rcc>
  <rcc rId="12829" sId="1">
    <oc r="E195">
      <v>7144</v>
    </oc>
    <nc r="E195">
      <v>6804</v>
    </nc>
  </rcc>
  <rcc rId="12830" sId="1">
    <oc r="F195">
      <v>1685</v>
    </oc>
    <nc r="F195">
      <v>1605</v>
    </nc>
  </rcc>
  <rcc rId="12831" sId="1">
    <oc r="E189">
      <v>10571</v>
    </oc>
    <nc r="E189">
      <v>10068</v>
    </nc>
  </rcc>
  <rcc rId="12832" sId="1">
    <oc r="F189">
      <v>2494</v>
    </oc>
    <nc r="F189">
      <v>2375</v>
    </nc>
  </rcc>
  <rcc rId="12833" sId="1">
    <oc r="B190" t="inlineStr">
      <is>
        <t>Penkules kultūras nams</t>
      </is>
    </oc>
    <nc r="B190" t="inlineStr">
      <is>
        <t>Penkules tautas mans nams</t>
      </is>
    </nc>
  </rcc>
  <rcc rId="12834" sId="1">
    <oc r="E190">
      <v>16871</v>
    </oc>
    <nc r="E190">
      <v>16068</v>
    </nc>
  </rcc>
  <rcc rId="12835" sId="1">
    <oc r="F190">
      <v>3980</v>
    </oc>
    <nc r="F190">
      <v>3790</v>
    </nc>
  </rcc>
  <rcc rId="12836" sId="1">
    <oc r="E196">
      <v>11232</v>
    </oc>
    <nc r="E196">
      <v>10870</v>
    </nc>
  </rcc>
  <rcc rId="12837" sId="1">
    <oc r="F196">
      <v>2650</v>
    </oc>
    <nc r="F196">
      <v>2564</v>
    </nc>
  </rcc>
  <rcc rId="12838" sId="1">
    <oc r="E197">
      <v>61115</v>
    </oc>
    <nc r="E197">
      <v>53958</v>
    </nc>
  </rcc>
  <rcc rId="12839" sId="1">
    <oc r="F197">
      <v>14417</v>
    </oc>
    <nc r="F197">
      <v>13742</v>
    </nc>
  </rcc>
  <rcc rId="12840" sId="1">
    <oc r="E198">
      <v>5473</v>
    </oc>
    <nc r="E198">
      <v>5260</v>
    </nc>
  </rcc>
  <rcc rId="12841" sId="1">
    <oc r="F198">
      <v>1291</v>
    </oc>
    <nc r="F198">
      <v>1241</v>
    </nc>
  </rcc>
  <rcc rId="12842" sId="1">
    <oc r="E200">
      <v>5955</v>
    </oc>
    <nc r="E200">
      <v>5700</v>
    </nc>
  </rcc>
  <rcc rId="12843" sId="1">
    <oc r="F200">
      <v>1405</v>
    </oc>
    <nc r="F200">
      <v>1345</v>
    </nc>
  </rcc>
  <rcc rId="12844" sId="1">
    <oc r="E199">
      <v>11433</v>
    </oc>
    <nc r="E199">
      <v>11008</v>
    </nc>
  </rcc>
  <rcc rId="12845" sId="1">
    <oc r="F199">
      <v>2697</v>
    </oc>
    <nc r="F199">
      <v>2597</v>
    </nc>
  </rcc>
  <rcc rId="12846" sId="1">
    <oc r="E201">
      <v>42777</v>
    </oc>
    <nc r="E201">
      <v>40740</v>
    </nc>
  </rcc>
  <rcc rId="12847" sId="1">
    <oc r="F201">
      <v>10091</v>
    </oc>
    <nc r="F201">
      <v>9611</v>
    </nc>
  </rcc>
  <rcc rId="12848" sId="1">
    <oc r="E202">
      <v>35784</v>
    </oc>
    <nc r="E202">
      <v>34080</v>
    </nc>
  </rcc>
  <rcc rId="12849" sId="1">
    <oc r="F202">
      <v>8441</v>
    </oc>
    <nc r="F202">
      <v>8039</v>
    </nc>
  </rcc>
  <rcc rId="12850" sId="1">
    <oc r="F203">
      <v>3775</v>
    </oc>
    <nc r="F203">
      <v>3595</v>
    </nc>
  </rcc>
  <rcc rId="12851" sId="1">
    <oc r="E206">
      <v>77054</v>
    </oc>
    <nc r="E206">
      <v>73398</v>
    </nc>
  </rcc>
  <rcc rId="12852" sId="1">
    <oc r="F206">
      <v>18177</v>
    </oc>
    <nc r="F206">
      <v>17315</v>
    </nc>
  </rcc>
  <rcc rId="12853" sId="1">
    <oc r="E208">
      <v>26548</v>
    </oc>
    <nc r="E208">
      <v>25284</v>
    </nc>
  </rcc>
  <rcc rId="12854" sId="1">
    <oc r="F208">
      <v>6263</v>
    </oc>
    <nc r="F208">
      <v>5984</v>
    </nc>
  </rcc>
  <rcc rId="12855" sId="1">
    <oc r="E212">
      <v>90639</v>
    </oc>
    <nc r="E212">
      <v>86656</v>
    </nc>
  </rcc>
  <rcc rId="12856" sId="1">
    <oc r="F212">
      <v>21681</v>
    </oc>
    <nc r="F212">
      <v>20742</v>
    </nc>
  </rcc>
  <rcc rId="12857" sId="1">
    <oc r="E213">
      <v>8933</v>
    </oc>
    <nc r="E213">
      <v>8508</v>
    </nc>
  </rcc>
  <rcc rId="12858" sId="1">
    <oc r="F213">
      <v>2107</v>
    </oc>
    <nc r="F213">
      <v>2007</v>
    </nc>
  </rcc>
  <rcc rId="12859" sId="1">
    <oc r="E209">
      <v>78408</v>
    </oc>
    <nc r="E209">
      <v>96436</v>
    </nc>
  </rcc>
  <rcc rId="12860" sId="1">
    <oc r="F209">
      <v>18796</v>
    </oc>
    <nc r="F209">
      <v>23049</v>
    </nc>
  </rcc>
  <rcc rId="12861" sId="1">
    <oc r="E214">
      <v>49023</v>
    </oc>
    <nc r="E214">
      <v>46712</v>
    </nc>
  </rcc>
  <rcc rId="12862" sId="1">
    <oc r="F214">
      <v>11864</v>
    </oc>
    <nc r="F214">
      <v>11319</v>
    </nc>
  </rcc>
  <rcc rId="12863" sId="1">
    <oc r="E68">
      <v>44100</v>
    </oc>
    <nc r="E68">
      <v>42000</v>
    </nc>
  </rcc>
  <rcc rId="12864" sId="1">
    <oc r="F68">
      <v>10403</v>
    </oc>
    <nc r="F68">
      <v>9908</v>
    </nc>
  </rcc>
</revisions>
</file>

<file path=xl/revisions/revisionLog26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65" sId="1">
    <oc r="E16">
      <v>1399018</v>
    </oc>
    <nc r="E16">
      <v>1355937</v>
    </nc>
  </rcc>
  <rcc rId="12866" sId="1">
    <oc r="F16">
      <v>346710</v>
    </oc>
    <nc r="F16">
      <v>335789</v>
    </nc>
  </rcc>
  <rcc rId="12867" sId="1">
    <oc r="E18">
      <v>13377</v>
    </oc>
    <nc r="E18">
      <v>12740</v>
    </nc>
  </rcc>
  <rcc rId="12868" sId="1">
    <oc r="F18">
      <v>3156</v>
    </oc>
    <nc r="F18">
      <v>3005</v>
    </nc>
  </rcc>
  <rcc rId="12869" sId="1">
    <oc r="E37">
      <v>26754</v>
    </oc>
    <nc r="E37">
      <v>23520</v>
    </nc>
  </rcc>
  <rcc rId="12870" sId="1">
    <oc r="F37">
      <v>6311</v>
    </oc>
    <nc r="F37">
      <v>5548</v>
    </nc>
  </rcc>
  <rcc rId="12871" sId="1">
    <oc r="E32">
      <v>19328</v>
    </oc>
    <nc r="E32">
      <v>16992</v>
    </nc>
  </rcc>
  <rcc rId="12872" sId="1">
    <oc r="F32">
      <v>4560</v>
    </oc>
    <nc r="F32">
      <v>4008</v>
    </nc>
  </rcc>
</revisions>
</file>

<file path=xl/revisions/revisionLog26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873" sId="1">
    <oc r="E108">
      <v>136295</v>
    </oc>
    <nc r="E108">
      <v>129805</v>
    </nc>
  </rcc>
  <rcc rId="12874" sId="1">
    <oc r="F108">
      <v>32152</v>
    </oc>
    <nc r="F108">
      <v>30621</v>
    </nc>
  </rcc>
  <rcc rId="12875" sId="1">
    <oc r="E58">
      <v>148335</v>
    </oc>
    <nc r="E58">
      <v>141271</v>
    </nc>
  </rcc>
  <rcc rId="12876" sId="1">
    <oc r="F58">
      <v>34992</v>
    </oc>
    <nc r="F58">
      <v>33326</v>
    </nc>
  </rcc>
  <rcc rId="12877" sId="1">
    <oc r="E29">
      <v>48621</v>
    </oc>
    <nc r="E29">
      <v>46306</v>
    </nc>
  </rcc>
  <rcc rId="12878" sId="1">
    <oc r="F29">
      <v>11470</v>
    </oc>
    <nc r="F29">
      <v>10924</v>
    </nc>
  </rcc>
  <rcc rId="12879" sId="1">
    <oc r="E126">
      <v>143945</v>
    </oc>
    <nc r="E126">
      <v>137090</v>
    </nc>
  </rcc>
  <rcc rId="12880" sId="1">
    <oc r="F126">
      <v>33957</v>
    </oc>
    <nc r="F126">
      <v>32340</v>
    </nc>
  </rcc>
  <rcc rId="12881" sId="1">
    <oc r="E56">
      <v>201884</v>
    </oc>
    <nc r="E56">
      <v>192270</v>
    </nc>
  </rcc>
  <rcc rId="12882" sId="1">
    <oc r="F56">
      <v>47624</v>
    </oc>
    <nc r="F56">
      <v>45356</v>
    </nc>
  </rcc>
  <rcc rId="12883" sId="1">
    <oc r="E53">
      <v>260606</v>
    </oc>
    <nc r="E53">
      <v>248196</v>
    </nc>
  </rcc>
  <rcc rId="12884" sId="1">
    <oc r="F53">
      <v>64777</v>
    </oc>
    <nc r="F53">
      <v>58549</v>
    </nc>
  </rcc>
  <rcc rId="12885" sId="1">
    <oc r="B36" t="inlineStr">
      <is>
        <t>Pašvaldības administrācija Auce</t>
      </is>
    </oc>
    <nc r="B36" t="inlineStr">
      <is>
        <t>Auces pilsētas pārvalde</t>
      </is>
    </nc>
  </rcc>
  <rcc rId="12886" sId="1">
    <oc r="E36">
      <v>234059</v>
    </oc>
    <nc r="E36">
      <v>205612</v>
    </nc>
  </rcc>
  <rcc rId="12887" sId="1">
    <oc r="F36">
      <v>55214</v>
    </oc>
    <nc r="F36">
      <v>48504</v>
    </nc>
  </rcc>
  <rcc rId="12888" sId="1">
    <oc r="E26">
      <v>60060</v>
    </oc>
    <nc r="E26">
      <v>57200</v>
    </nc>
  </rcc>
  <rcc rId="12889" sId="1">
    <oc r="F26">
      <v>14168</v>
    </oc>
    <nc r="F26">
      <v>13493</v>
    </nc>
  </rcc>
  <rcc rId="12890" sId="1">
    <oc r="E34">
      <v>59782</v>
    </oc>
    <nc r="E34">
      <v>52555</v>
    </nc>
  </rcc>
  <rcc rId="12891" sId="1">
    <oc r="F34">
      <v>14102</v>
    </oc>
    <nc r="F34">
      <v>12398</v>
    </nc>
  </rcc>
  <rcc rId="12892" sId="1">
    <oc r="E33">
      <v>49203</v>
    </oc>
    <nc r="E33">
      <v>43255</v>
    </nc>
  </rcc>
  <rcc rId="12893" sId="1">
    <oc r="F33">
      <v>11607</v>
    </oc>
    <nc r="F33">
      <v>10204</v>
    </nc>
  </rcc>
  <rcc rId="12894" sId="1">
    <oc r="E24">
      <v>45352</v>
    </oc>
    <nc r="E24">
      <v>43193</v>
    </nc>
  </rcc>
  <rcc rId="12895" sId="1">
    <oc r="F24">
      <v>10699</v>
    </oc>
    <nc r="F24">
      <v>10189</v>
    </nc>
  </rcc>
  <rcc rId="12896" sId="1">
    <oc r="E41">
      <v>64154</v>
    </oc>
    <nc r="E41">
      <v>59476</v>
    </nc>
  </rcc>
  <rcc rId="12897" sId="1">
    <oc r="F41">
      <v>15134</v>
    </oc>
    <nc r="F41">
      <v>14030</v>
    </nc>
  </rcc>
  <rcc rId="12898" sId="1">
    <oc r="E38">
      <v>24638</v>
    </oc>
    <nc r="E38">
      <v>21660</v>
    </nc>
  </rcc>
  <rcc rId="12899" sId="1">
    <oc r="F38">
      <v>5812</v>
    </oc>
    <nc r="F38">
      <v>5110</v>
    </nc>
  </rcc>
  <rcc rId="12900" sId="1">
    <oc r="E23">
      <v>75744</v>
    </oc>
    <nc r="E23">
      <v>72137</v>
    </nc>
  </rcc>
  <rcc rId="12901" sId="1">
    <oc r="F23">
      <v>17868</v>
    </oc>
    <nc r="F23">
      <v>17017</v>
    </nc>
  </rcc>
  <rcc rId="12902" sId="1">
    <oc r="E19">
      <v>72341</v>
    </oc>
    <nc r="E19">
      <v>70396</v>
    </nc>
  </rcc>
  <rcc rId="12903" sId="1">
    <oc r="F19">
      <v>17065</v>
    </oc>
    <nc r="F19">
      <v>16606</v>
    </nc>
  </rcc>
  <rcc rId="12904" sId="1">
    <oc r="E25">
      <v>64496</v>
    </oc>
    <nc r="E25">
      <v>61425</v>
    </nc>
  </rcc>
  <rcc rId="12905" sId="1">
    <oc r="F25">
      <v>15215</v>
    </oc>
    <nc r="F25">
      <v>14490</v>
    </nc>
  </rcc>
  <rcc rId="12906" sId="1">
    <oc r="E40">
      <v>36009</v>
    </oc>
    <nc r="E40">
      <v>31656</v>
    </nc>
  </rcc>
  <rcc rId="12907" sId="1">
    <oc r="F40">
      <v>8494</v>
    </oc>
    <nc r="F40">
      <v>7468</v>
    </nc>
  </rcc>
  <rcc rId="12908" sId="1">
    <oc r="E39">
      <v>14196</v>
    </oc>
    <nc r="E39">
      <v>13520</v>
    </nc>
  </rcc>
  <rcc rId="12909" sId="1">
    <oc r="F39">
      <v>3349</v>
    </oc>
    <nc r="F39">
      <v>3189</v>
    </nc>
  </rcc>
  <rcc rId="12910" sId="1">
    <oc r="E95">
      <v>30713</v>
    </oc>
    <nc r="E95">
      <v>29250</v>
    </nc>
  </rcc>
  <rcc rId="12911" sId="1">
    <oc r="F95">
      <v>7245</v>
    </oc>
    <nc r="F95">
      <v>6900</v>
    </nc>
  </rcc>
  <rcc rId="12912" sId="1">
    <oc r="E96">
      <v>30555</v>
    </oc>
    <nc r="E96">
      <v>28400</v>
    </nc>
  </rcc>
  <rcc rId="12913" sId="1">
    <oc r="F96">
      <v>7208</v>
    </oc>
    <nc r="F96">
      <v>6700</v>
    </nc>
  </rcc>
  <rcc rId="12914" sId="1">
    <oc r="E27">
      <v>65111</v>
    </oc>
    <nc r="E27">
      <v>62010</v>
    </nc>
  </rcc>
  <rcc rId="12915" sId="1">
    <oc r="F27">
      <v>15360</v>
    </oc>
    <nc r="F27">
      <v>14628</v>
    </nc>
  </rcc>
</revisions>
</file>

<file path=xl/revisions/revisionLog26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16" sId="1">
    <oc r="E22">
      <v>63200</v>
    </oc>
    <nc r="E22">
      <v>60190</v>
    </nc>
  </rcc>
  <rcc rId="12917" sId="1">
    <oc r="F22">
      <v>14909</v>
    </oc>
    <nc r="F22">
      <v>14199</v>
    </nc>
  </rcc>
  <rcc rId="12918" sId="1">
    <oc r="E28">
      <v>35490</v>
    </oc>
    <nc r="E28">
      <v>33800</v>
    </nc>
  </rcc>
  <rcc rId="12919" sId="1">
    <oc r="F28">
      <v>8372</v>
    </oc>
    <nc r="F28">
      <v>7973</v>
    </nc>
  </rcc>
  <rcc rId="12920" sId="1">
    <oc r="E20">
      <v>47215</v>
    </oc>
    <nc r="E20">
      <v>44967</v>
    </nc>
  </rcc>
  <rcc rId="12921" sId="1">
    <oc r="F20">
      <v>11138</v>
    </oc>
    <nc r="F20">
      <v>10608</v>
    </nc>
  </rcc>
  <rcc rId="12922" sId="1">
    <oc r="E21">
      <v>35872</v>
    </oc>
    <nc r="E21">
      <v>34164</v>
    </nc>
  </rcc>
  <rcc rId="12923" sId="1">
    <oc r="F21">
      <v>8462</v>
    </oc>
    <nc r="F21">
      <v>8059</v>
    </nc>
  </rcc>
  <rcc rId="12924" sId="1">
    <oc r="E52">
      <v>13200</v>
    </oc>
    <nc r="E52">
      <v>11604</v>
    </nc>
  </rcc>
  <rcc rId="12925" sId="1">
    <oc r="F52">
      <v>3114</v>
    </oc>
    <nc r="F52">
      <v>2737</v>
    </nc>
  </rcc>
</revisions>
</file>

<file path=xl/revisions/revisionLog26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26" sId="1">
    <oc r="E31">
      <v>70925</v>
    </oc>
    <nc r="E31">
      <v>62352</v>
    </nc>
  </rcc>
  <rcc rId="12927" sId="1">
    <oc r="F31">
      <v>16731</v>
    </oc>
    <nc r="F31">
      <v>14709</v>
    </nc>
  </rcc>
</revisions>
</file>

<file path=xl/revisions/revisionLog26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28" sId="1">
    <oc r="E98">
      <v>286656</v>
    </oc>
    <nc r="E98">
      <v>256543</v>
    </nc>
  </rcc>
  <rcc rId="12929" sId="1">
    <oc r="F98">
      <v>67622</v>
    </oc>
    <nc r="F98">
      <v>60519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" sId="1">
    <oc r="H92">
      <v>5672</v>
    </oc>
    <nc r="H92">
      <v>5771</v>
    </nc>
  </rcc>
</revisions>
</file>

<file path=xl/revisions/revisionLog2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3" sId="1">
    <nc r="H24">
      <v>32593</v>
    </nc>
  </rcc>
</revisions>
</file>

<file path=xl/revisions/revisionLog27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30" sId="1">
    <oc r="G62">
      <v>489906</v>
    </oc>
    <nc r="G62">
      <v>1610101</v>
    </nc>
  </rcc>
</revisions>
</file>

<file path=xl/revisions/revisionLog27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31" sId="1">
    <oc r="G134">
      <v>229921</v>
    </oc>
    <nc r="G134">
      <v>182900</v>
    </nc>
  </rcc>
</revisions>
</file>

<file path=xl/revisions/revisionLog27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32" sId="1">
    <oc r="H129">
      <v>23966</v>
    </oc>
    <nc r="H129">
      <v>19900</v>
    </nc>
  </rcc>
</revisions>
</file>

<file path=xl/revisions/revisionLog27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33" sId="1">
    <oc r="G317">
      <f>'V:\Finanses\BUDZETS_2022\BUDZETS_2022\[1.pielikums_Pamatbudzeta_ienemumi _01_2022.xls]Sheet1'!$E$122-E316</f>
    </oc>
    <nc r="G317">
      <f>'V:\Finanses\BUDZETS_2022\BUDZETS_2022\[1.pielikums_Pamatbudzeta_ienemumi _01_2022.xls]Sheet1'!$E$122-E316</f>
    </nc>
  </rcc>
</revisions>
</file>

<file path=xl/revisions/revisionLog27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34" sId="1">
    <nc r="E248">
      <v>98669</v>
    </nc>
  </rcc>
  <rcc rId="12935" sId="1">
    <nc r="F248">
      <v>23277</v>
    </nc>
  </rcc>
  <rcc rId="12936" sId="1">
    <nc r="E247">
      <v>36561</v>
    </nc>
  </rcc>
  <rcc rId="12937" sId="1">
    <nc r="F247">
      <v>8625</v>
    </nc>
  </rcc>
  <rcc rId="12938" sId="1">
    <nc r="E245">
      <v>224818</v>
    </nc>
  </rcc>
  <rcc rId="12939" sId="1">
    <nc r="F245">
      <v>53034</v>
    </nc>
  </rcc>
  <rcc rId="12940" sId="1">
    <nc r="E246">
      <v>33155</v>
    </nc>
  </rcc>
  <rcc rId="12941" sId="1">
    <nc r="F246">
      <v>7822</v>
    </nc>
  </rcc>
</revisions>
</file>

<file path=xl/revisions/revisionLog27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42" sId="1">
    <oc r="G228">
      <v>73009</v>
    </oc>
    <nc r="G228">
      <v>73813</v>
    </nc>
  </rcc>
  <rcc rId="12943" sId="1">
    <oc r="G227">
      <v>50085</v>
    </oc>
    <nc r="G227">
      <v>50621</v>
    </nc>
  </rcc>
  <rcc rId="12944" sId="1">
    <oc r="G226">
      <v>52477</v>
    </oc>
    <nc r="G226">
      <v>53013</v>
    </nc>
  </rcc>
  <rcc rId="12945" sId="1">
    <oc r="G222">
      <v>57084</v>
    </oc>
    <nc r="G222">
      <v>57530</v>
    </nc>
  </rcc>
  <rcc rId="12946" sId="1">
    <oc r="G223">
      <v>67240</v>
    </oc>
    <nc r="G223">
      <v>67669</v>
    </nc>
  </rcc>
  <rcc rId="12947" sId="1">
    <oc r="G221">
      <v>73070</v>
    </oc>
    <nc r="G221">
      <v>73659</v>
    </nc>
  </rcc>
  <rcc rId="12948" sId="1">
    <oc r="G219">
      <v>131299</v>
    </oc>
    <nc r="G219">
      <v>133048</v>
    </nc>
  </rcc>
  <rcc rId="12949" sId="1">
    <oc r="G217">
      <v>215309</v>
    </oc>
    <nc r="G217">
      <v>216898</v>
    </nc>
  </rcc>
  <rcc rId="12950" sId="1">
    <oc r="G218">
      <v>142080</v>
    </oc>
    <nc r="G218">
      <v>143544</v>
    </nc>
  </rcc>
  <rcc rId="12951" sId="1">
    <oc r="G220">
      <v>88885</v>
    </oc>
    <nc r="G220">
      <v>89546</v>
    </nc>
  </rcc>
  <rcc rId="12952" sId="1">
    <oc r="G224">
      <v>59409</v>
    </oc>
    <nc r="G224">
      <v>60285</v>
    </nc>
  </rcc>
  <rcc rId="12953" sId="1">
    <oc r="G229">
      <v>292951</v>
    </oc>
    <nc r="G229">
      <v>296406</v>
    </nc>
  </rcc>
  <rcc rId="12954" sId="1">
    <oc r="J229">
      <v>15160</v>
    </oc>
    <nc r="J229">
      <v>18615</v>
    </nc>
  </rcc>
  <rcc rId="12955" sId="1">
    <oc r="G230">
      <v>351354</v>
    </oc>
    <nc r="G230">
      <v>358005</v>
    </nc>
  </rcc>
  <rcc rId="12956" sId="1">
    <oc r="J230">
      <v>40800</v>
    </oc>
    <nc r="J230">
      <v>47451</v>
    </nc>
  </rcc>
  <rcc rId="12957" sId="1">
    <oc r="G244">
      <v>215872</v>
    </oc>
    <nc r="G244">
      <v>217078</v>
    </nc>
  </rcc>
  <rcc rId="12958" sId="1">
    <oc r="J244">
      <v>27832</v>
    </oc>
    <nc r="J244">
      <v>29037</v>
    </nc>
  </rcc>
  <rcc rId="12959" sId="1">
    <oc r="G233">
      <v>76369</v>
    </oc>
    <nc r="G233">
      <v>77441</v>
    </nc>
  </rcc>
  <rcc rId="12960" sId="1">
    <oc r="J233">
      <v>8387</v>
    </oc>
    <nc r="J233">
      <v>9458</v>
    </nc>
  </rcc>
  <rcc rId="12961" sId="1">
    <oc r="G231">
      <v>123909</v>
    </oc>
    <nc r="G231">
      <v>126766</v>
    </nc>
  </rcc>
  <rcc rId="12962" sId="1">
    <oc r="J231">
      <v>43700</v>
    </oc>
    <nc r="J231">
      <v>46557</v>
    </nc>
  </rcc>
  <rcc rId="12963" sId="1">
    <oc r="G236">
      <v>407057</v>
    </oc>
    <nc r="G236">
      <v>411316</v>
    </nc>
  </rcc>
  <rcc rId="12964" sId="1">
    <oc r="J236">
      <v>44820</v>
    </oc>
    <nc r="J236">
      <v>48864</v>
    </nc>
  </rcc>
  <rcc rId="12965" sId="1">
    <oc r="G235">
      <v>80819</v>
    </oc>
    <nc r="G235">
      <v>81926</v>
    </nc>
  </rcc>
  <rcc rId="12966" sId="1">
    <oc r="J235">
      <v>11680</v>
    </oc>
    <nc r="J235">
      <v>12787</v>
    </nc>
  </rcc>
  <rcc rId="12967" sId="1">
    <oc r="G234">
      <v>127856</v>
    </oc>
    <nc r="G234">
      <v>129276</v>
    </nc>
  </rcc>
  <rcc rId="12968" sId="1">
    <oc r="J234">
      <v>12800</v>
    </oc>
    <nc r="J234">
      <v>13862</v>
    </nc>
  </rcc>
  <rcc rId="12969" sId="1">
    <oc r="G241">
      <v>69870</v>
    </oc>
    <nc r="G241">
      <v>71853</v>
    </nc>
  </rcc>
  <rcc rId="12970" sId="1">
    <oc r="J241">
      <v>8200</v>
    </oc>
    <nc r="J241">
      <v>9378</v>
    </nc>
  </rcc>
  <rcv guid="{CFE03FCF-A4D8-435A-8A9B-0544466F5A93}" action="delete"/>
  <rcv guid="{CFE03FCF-A4D8-435A-8A9B-0544466F5A93}" action="add"/>
</revisions>
</file>

<file path=xl/revisions/revisionLog27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71" sId="1">
    <oc r="G240">
      <v>90450</v>
    </oc>
    <nc r="G240">
      <v>91477</v>
    </nc>
  </rcc>
  <rcc rId="12972" sId="1">
    <oc r="J240">
      <v>10000</v>
    </oc>
    <nc r="J240">
      <v>10848</v>
    </nc>
  </rcc>
  <rcc rId="12973" sId="1">
    <oc r="G238">
      <v>142426</v>
    </oc>
    <nc r="G238">
      <v>144015</v>
    </nc>
  </rcc>
  <rcc rId="12974" sId="1">
    <oc r="J238">
      <v>14700</v>
    </oc>
    <nc r="J238">
      <v>13700</v>
    </nc>
  </rcc>
  <rcc rId="12975" sId="1">
    <oc r="G232">
      <v>59257</v>
    </oc>
    <nc r="G232">
      <v>59793</v>
    </nc>
  </rcc>
  <rcc rId="12976" sId="1">
    <oc r="J232">
      <v>2653</v>
    </oc>
    <nc r="J232">
      <v>3099</v>
    </nc>
  </rcc>
  <rcc rId="12977" sId="1">
    <oc r="G239">
      <v>92457</v>
    </oc>
    <nc r="G239">
      <v>93591</v>
    </nc>
  </rcc>
  <rcc rId="12978" sId="1">
    <oc r="J239">
      <v>11800</v>
    </oc>
    <nc r="J239">
      <v>12666</v>
    </nc>
  </rcc>
  <rfmt sheetId="1" sqref="G228" start="0" length="2147483647">
    <dxf>
      <font>
        <color rgb="FFFF0000"/>
      </font>
    </dxf>
  </rfmt>
  <rfmt sheetId="1" sqref="G227" start="0" length="2147483647">
    <dxf>
      <font>
        <color rgb="FFFF0000"/>
      </font>
    </dxf>
  </rfmt>
  <rfmt sheetId="1" sqref="G226" start="0" length="2147483647">
    <dxf>
      <font>
        <color rgb="FFFF0000"/>
      </font>
    </dxf>
  </rfmt>
  <rfmt sheetId="1" sqref="G222" start="0" length="2147483647">
    <dxf>
      <font>
        <color rgb="FFFF0000"/>
      </font>
    </dxf>
  </rfmt>
  <rfmt sheetId="1" sqref="G223" start="0" length="2147483647">
    <dxf>
      <font>
        <color rgb="FFFF0000"/>
      </font>
    </dxf>
  </rfmt>
  <rfmt sheetId="1" sqref="G221" start="0" length="2147483647">
    <dxf>
      <font>
        <color rgb="FFFF0000"/>
      </font>
    </dxf>
  </rfmt>
  <rfmt sheetId="1" sqref="G219" start="0" length="2147483647">
    <dxf>
      <font>
        <color rgb="FFFF0000"/>
      </font>
    </dxf>
  </rfmt>
  <rcc rId="12979" sId="1">
    <oc r="G217">
      <v>216898</v>
    </oc>
    <nc r="G217">
      <v>210898</v>
    </nc>
  </rcc>
</revisions>
</file>

<file path=xl/revisions/revisionLog2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4" sId="1">
    <nc r="H59">
      <v>31985</v>
    </nc>
  </rcc>
  <rcc rId="2225" sId="1">
    <nc r="K59">
      <v>9216</v>
    </nc>
  </rcc>
</revisions>
</file>

<file path=xl/revisions/revisionLog27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17" start="0" length="2147483647">
    <dxf>
      <font>
        <color rgb="FFFF0000"/>
      </font>
    </dxf>
  </rfmt>
  <rfmt sheetId="1" sqref="G218" start="0" length="2147483647">
    <dxf>
      <font>
        <color rgb="FFFF0000"/>
      </font>
    </dxf>
  </rfmt>
</revisions>
</file>

<file path=xl/revisions/revisionLog27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80" sId="1">
    <oc r="G217">
      <v>210898</v>
    </oc>
    <nc r="G217">
      <v>216898</v>
    </nc>
  </rcc>
  <rfmt sheetId="1" sqref="G220" start="0" length="2147483647">
    <dxf>
      <font>
        <color rgb="FFFF0000"/>
      </font>
    </dxf>
  </rfmt>
  <rfmt sheetId="1" sqref="G224" start="0" length="2147483647">
    <dxf>
      <font>
        <color rgb="FFFF0000"/>
      </font>
    </dxf>
  </rfmt>
</revisions>
</file>

<file path=xl/revisions/revisionLog27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239" start="0" length="2147483647">
    <dxf>
      <font>
        <color rgb="FFFF0000"/>
      </font>
    </dxf>
  </rfmt>
  <rfmt sheetId="1" sqref="J239" start="0" length="2147483647">
    <dxf>
      <font>
        <color rgb="FFFF0000"/>
      </font>
    </dxf>
  </rfmt>
  <rfmt sheetId="1" sqref="G232" start="0" length="2147483647">
    <dxf>
      <font>
        <color rgb="FFFF0000"/>
      </font>
    </dxf>
  </rfmt>
  <rfmt sheetId="1" sqref="J232" start="0" length="2147483647">
    <dxf>
      <font>
        <color rgb="FFFF0000"/>
      </font>
    </dxf>
  </rfmt>
  <rfmt sheetId="1" sqref="G238" start="0" length="2147483647">
    <dxf>
      <font>
        <color rgb="FFFF0000"/>
      </font>
    </dxf>
  </rfmt>
  <rcc rId="12981" sId="1">
    <oc r="J238">
      <v>13700</v>
    </oc>
    <nc r="J238">
      <v>15700</v>
    </nc>
  </rcc>
</revisions>
</file>

<file path=xl/revisions/revisionLog27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82" sId="1">
    <nc r="E249">
      <v>133437</v>
    </nc>
  </rcc>
  <rcc rId="12983" sId="1">
    <nc r="F249">
      <v>31478</v>
    </nc>
  </rcc>
  <rcv guid="{CFE03FCF-A4D8-435A-8A9B-0544466F5A93}" action="delete"/>
  <rcv guid="{CFE03FCF-A4D8-435A-8A9B-0544466F5A93}" action="add"/>
</revisions>
</file>

<file path=xl/revisions/revisionLog27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84" sId="1">
    <oc r="E270">
      <v>3653661</v>
    </oc>
    <nc r="E270">
      <v>3574833</v>
    </nc>
  </rcc>
  <rcc rId="12985" sId="1">
    <oc r="F270">
      <v>886041</v>
    </oc>
    <nc r="F270">
      <v>867445</v>
    </nc>
  </rcc>
  <rcv guid="{CFE03FCF-A4D8-435A-8A9B-0544466F5A93}" action="delete"/>
  <rcv guid="{CFE03FCF-A4D8-435A-8A9B-0544466F5A93}" action="add"/>
</revisions>
</file>

<file path=xl/revisions/revisionLog27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6" sId="1">
    <nc r="H61">
      <v>61812</v>
    </nc>
  </rcc>
  <rcc rId="2227" sId="1">
    <nc r="K61">
      <v>63127</v>
    </nc>
  </rcc>
</revisions>
</file>

<file path=xl/revisions/revisionLog27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86" sId="1">
    <oc r="K300">
      <v>50000</v>
    </oc>
    <nc r="K300">
      <v>96150</v>
    </nc>
  </rcc>
  <rcc rId="12987" sId="1">
    <oc r="K298">
      <v>1098914</v>
    </oc>
    <nc r="K298">
      <v>1052764</v>
    </nc>
  </rcc>
</revisions>
</file>

<file path=xl/revisions/revisionLog27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7" start="0" length="2147483647">
    <dxf>
      <font>
        <color auto="1"/>
      </font>
    </dxf>
  </rfmt>
  <rcc rId="12988" sId="1">
    <oc r="E47">
      <v>355891</v>
    </oc>
    <nc r="E47">
      <v>364186</v>
    </nc>
  </rcc>
  <rcc rId="12989" sId="1">
    <oc r="F47">
      <v>91634</v>
    </oc>
    <nc r="F47">
      <v>93632</v>
    </nc>
  </rcc>
  <rfmt sheetId="1" sqref="D47:F47">
    <dxf>
      <fill>
        <patternFill patternType="none">
          <bgColor auto="1"/>
        </patternFill>
      </fill>
    </dxf>
  </rfmt>
  <rcv guid="{CFE03FCF-A4D8-435A-8A9B-0544466F5A93}" action="delete"/>
  <rcv guid="{CFE03FCF-A4D8-435A-8A9B-0544466F5A93}" action="add"/>
</revisions>
</file>

<file path=xl/revisions/revisionLog27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90" sId="1">
    <oc r="G43">
      <v>70000</v>
    </oc>
    <nc r="G43">
      <v>72000</v>
    </nc>
  </rcc>
</revisions>
</file>

<file path=xl/revisions/revisionLog27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91" sId="1">
    <oc r="I43">
      <v>5000</v>
    </oc>
    <nc r="I43">
      <v>8000</v>
    </nc>
  </rcc>
</revisions>
</file>

<file path=xl/revisions/revisionLog27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92" sId="1">
    <oc r="G220">
      <v>89546</v>
    </oc>
    <nc r="G220">
      <v>88646</v>
    </nc>
  </rcc>
  <rcv guid="{3A56BBDD-68CD-4AEA-B9E4-12391459D4C4}" action="delete"/>
  <rcv guid="{3A56BBDD-68CD-4AEA-B9E4-12391459D4C4}" action="add"/>
</revisions>
</file>

<file path=xl/revisions/revisionLog27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93" sId="1">
    <oc r="G221">
      <v>73659</v>
    </oc>
    <nc r="G221">
      <v>73859</v>
    </nc>
  </rcc>
  <rcv guid="{3A56BBDD-68CD-4AEA-B9E4-12391459D4C4}" action="delete"/>
  <rcv guid="{3A56BBDD-68CD-4AEA-B9E4-12391459D4C4}" action="add"/>
</revisions>
</file>

<file path=xl/revisions/revisionLog27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94" sId="1">
    <oc r="E163">
      <v>6800</v>
    </oc>
    <nc r="E163"/>
  </rcc>
  <rcc rId="12995" sId="1">
    <oc r="F163">
      <v>1604</v>
    </oc>
    <nc r="F163"/>
  </rcc>
  <rcc rId="12996" sId="1">
    <oc r="E164">
      <v>6620</v>
    </oc>
    <nc r="E164"/>
  </rcc>
  <rcc rId="12997" sId="1">
    <oc r="F164">
      <v>1561</v>
    </oc>
    <nc r="F164"/>
  </rcc>
  <rcc rId="12998" sId="1">
    <oc r="E165">
      <v>6550</v>
    </oc>
    <nc r="E165"/>
  </rcc>
  <rcc rId="12999" sId="1">
    <oc r="F165">
      <v>1545</v>
    </oc>
    <nc r="F165"/>
  </rcc>
  <rcc rId="13000" sId="1">
    <oc r="E166">
      <v>9950</v>
    </oc>
    <nc r="E166"/>
  </rcc>
  <rcc rId="13001" sId="1">
    <oc r="F166">
      <v>2348</v>
    </oc>
    <nc r="F166"/>
  </rcc>
  <rcc rId="13002" sId="1">
    <oc r="E167">
      <v>9100</v>
    </oc>
    <nc r="E167"/>
  </rcc>
  <rcc rId="13003" sId="1">
    <oc r="F167">
      <v>2147</v>
    </oc>
    <nc r="F167"/>
  </rcc>
  <rcc rId="13004" sId="1">
    <oc r="E168">
      <v>6500</v>
    </oc>
    <nc r="E168"/>
  </rcc>
  <rcc rId="13005" sId="1">
    <oc r="F168">
      <v>1533</v>
    </oc>
    <nc r="F168"/>
  </rcc>
  <rcc rId="13006" sId="1">
    <oc r="E169">
      <v>8600</v>
    </oc>
    <nc r="E169"/>
  </rcc>
  <rcc rId="13007" sId="1">
    <oc r="F169">
      <v>2029</v>
    </oc>
    <nc r="F169"/>
  </rcc>
  <rcc rId="13008" sId="1">
    <oc r="E170">
      <v>7250</v>
    </oc>
    <nc r="E170"/>
  </rcc>
  <rcc rId="13009" sId="1">
    <oc r="F170">
      <v>1710</v>
    </oc>
    <nc r="F170"/>
  </rcc>
  <rcc rId="13010" sId="1">
    <oc r="E171">
      <v>6850</v>
    </oc>
    <nc r="E171"/>
  </rcc>
  <rcc rId="13011" sId="1">
    <oc r="F171">
      <v>1616</v>
    </oc>
    <nc r="F171"/>
  </rcc>
  <rcc rId="13012" sId="1">
    <oc r="E172">
      <v>6800</v>
    </oc>
    <nc r="E172"/>
  </rcc>
  <rcc rId="13013" sId="1">
    <oc r="F172">
      <v>1604</v>
    </oc>
    <nc r="F172"/>
  </rcc>
  <rcc rId="13014" sId="1">
    <oc r="E173">
      <v>9600</v>
    </oc>
    <nc r="E173"/>
  </rcc>
  <rcc rId="13015" sId="1">
    <oc r="F173">
      <v>2265</v>
    </oc>
    <nc r="F173"/>
  </rcc>
  <rcc rId="13016" sId="1">
    <oc r="E174">
      <v>9600</v>
    </oc>
    <nc r="E174"/>
  </rcc>
  <rcc rId="13017" sId="1">
    <oc r="F174">
      <v>2265</v>
    </oc>
    <nc r="F174"/>
  </rcc>
  <rcc rId="13018" sId="1">
    <oc r="E175">
      <v>9600</v>
    </oc>
    <nc r="E175"/>
  </rcc>
  <rcc rId="13019" sId="1">
    <oc r="F175">
      <v>2265</v>
    </oc>
    <nc r="F175"/>
  </rcc>
  <rcc rId="13020" sId="1">
    <oc r="E176">
      <v>9600</v>
    </oc>
    <nc r="E176"/>
  </rcc>
  <rcc rId="13021" sId="1">
    <oc r="F176">
      <v>2265</v>
    </oc>
    <nc r="F176"/>
  </rcc>
  <rcc rId="13022" sId="1">
    <oc r="E177">
      <v>45744</v>
    </oc>
    <nc r="E177"/>
  </rcc>
  <rcc rId="13023" sId="1">
    <oc r="F177">
      <v>10791</v>
    </oc>
    <nc r="F177"/>
  </rcc>
  <rcc rId="13024" sId="1">
    <oc r="E178">
      <v>14508</v>
    </oc>
    <nc r="E178"/>
  </rcc>
  <rcc rId="13025" sId="1">
    <oc r="F178">
      <v>3422</v>
    </oc>
    <nc r="F178"/>
  </rcc>
  <rcc rId="13026" sId="1">
    <oc r="E179">
      <v>7668</v>
    </oc>
    <nc r="E179"/>
  </rcc>
  <rcc rId="13027" sId="1">
    <oc r="F179">
      <v>1809</v>
    </oc>
    <nc r="F179"/>
  </rcc>
  <rcc rId="13028" sId="1">
    <oc r="E180">
      <v>7668</v>
    </oc>
    <nc r="E180"/>
  </rcc>
  <rcc rId="13029" sId="1">
    <oc r="F180">
      <v>1809</v>
    </oc>
    <nc r="F180"/>
  </rcc>
  <rcc rId="13030" sId="1">
    <oc r="E181">
      <v>5748</v>
    </oc>
    <nc r="E181"/>
  </rcc>
  <rcc rId="13031" sId="1">
    <oc r="F181">
      <v>1356</v>
    </oc>
    <nc r="F181"/>
  </rcc>
  <rcc rId="13032" sId="1">
    <oc r="E182">
      <v>7668</v>
    </oc>
    <nc r="E182"/>
  </rcc>
  <rcc rId="13033" sId="1">
    <oc r="F182">
      <v>1809</v>
    </oc>
    <nc r="F182"/>
  </rcc>
  <rcc rId="13034" sId="1">
    <oc r="E183">
      <v>1536</v>
    </oc>
    <nc r="E183"/>
  </rcc>
  <rcc rId="13035" sId="1">
    <oc r="F183">
      <v>363</v>
    </oc>
    <nc r="F183"/>
  </rcc>
  <rcc rId="13036" sId="1">
    <oc r="F162">
      <v>27222</v>
    </oc>
    <nc r="F162">
      <v>29986</v>
    </nc>
  </rcc>
  <rcc rId="13037" sId="1">
    <oc r="E162">
      <v>112428</v>
    </oc>
    <nc r="E162">
      <v>124148</v>
    </nc>
  </rcc>
  <rcv guid="{CFE03FCF-A4D8-435A-8A9B-0544466F5A93}" action="delete"/>
  <rcv guid="{CFE03FCF-A4D8-435A-8A9B-0544466F5A93}" action="add"/>
</revisions>
</file>

<file path=xl/revisions/revisionLog27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38" sId="1">
    <nc r="E163">
      <v>6944</v>
    </nc>
  </rcc>
  <rcc rId="13039" sId="1">
    <nc r="F163">
      <v>1638</v>
    </nc>
  </rcc>
</revisions>
</file>

<file path=xl/revisions/revisionLog2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8" sId="1">
    <nc r="H103">
      <v>5771</v>
    </nc>
  </rcc>
</revisions>
</file>

<file path=xl/revisions/revisionLog27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40" sId="1">
    <nc r="E164">
      <v>6764</v>
    </nc>
  </rcc>
  <rcc rId="13041" sId="1">
    <nc r="F164">
      <v>1595</v>
    </nc>
  </rcc>
  <rcc rId="13042" sId="1">
    <nc r="E165">
      <v>6694</v>
    </nc>
  </rcc>
  <rcc rId="13043" sId="1">
    <nc r="F165">
      <v>1579</v>
    </nc>
  </rcc>
  <rcc rId="13044" sId="1">
    <nc r="E166">
      <v>10142</v>
    </nc>
  </rcc>
  <rcc rId="13045" sId="1">
    <nc r="F166">
      <v>2393</v>
    </nc>
  </rcc>
  <rcc rId="13046" sId="1">
    <nc r="E167">
      <v>9292</v>
    </nc>
  </rcc>
  <rcc rId="13047" sId="1">
    <nc r="F167">
      <v>2192</v>
    </nc>
  </rcc>
  <rcc rId="13048" sId="1">
    <nc r="E168">
      <v>6644</v>
    </nc>
  </rcc>
  <rcc rId="13049" sId="1">
    <nc r="F168">
      <v>1567</v>
    </nc>
  </rcc>
  <rcc rId="13050" sId="1">
    <nc r="E169">
      <v>8792</v>
    </nc>
  </rcc>
  <rcc rId="13051" sId="1">
    <nc r="F169">
      <v>2074</v>
    </nc>
  </rcc>
  <rcc rId="13052" sId="1">
    <nc r="E170">
      <v>7394</v>
    </nc>
  </rcc>
  <rcc rId="13053" sId="1">
    <nc r="F170">
      <v>1744</v>
    </nc>
  </rcc>
  <rcc rId="13054" sId="1">
    <nc r="E171">
      <v>6994</v>
    </nc>
  </rcc>
  <rcc rId="13055" sId="1">
    <nc r="F171">
      <v>1650</v>
    </nc>
  </rcc>
  <rcc rId="13056" sId="1">
    <nc r="E172">
      <v>6944</v>
    </nc>
  </rcc>
  <rcc rId="13057" sId="1">
    <nc r="F172">
      <v>1638</v>
    </nc>
  </rcc>
  <rcc rId="13058" sId="1">
    <nc r="E173">
      <v>8592</v>
    </nc>
  </rcc>
  <rcc rId="13059" sId="1">
    <nc r="F173">
      <v>2027</v>
    </nc>
  </rcc>
  <rcc rId="13060" sId="1">
    <nc r="E176">
      <v>8592</v>
    </nc>
  </rcc>
  <rcc rId="13061" sId="1">
    <nc r="F176">
      <v>2027</v>
    </nc>
  </rcc>
  <rcc rId="13062" sId="1">
    <nc r="E174">
      <v>8592</v>
    </nc>
  </rcc>
  <rcc rId="13063" sId="1">
    <nc r="F174">
      <v>2027</v>
    </nc>
  </rcc>
  <rcc rId="13064" sId="1">
    <nc r="E177">
      <v>69742</v>
    </nc>
  </rcc>
  <rcc rId="13065" sId="1">
    <nc r="F177">
      <v>16452</v>
    </nc>
  </rcc>
  <rcc rId="13066" sId="1">
    <nc r="E178">
      <v>14508</v>
    </nc>
  </rcc>
  <rcc rId="13067" sId="1">
    <nc r="F178">
      <v>3422</v>
    </nc>
  </rcc>
  <rcc rId="13068" sId="1">
    <nc r="E175">
      <v>8592</v>
    </nc>
  </rcc>
  <rcc rId="13069" sId="1">
    <nc r="F175">
      <v>2027</v>
    </nc>
  </rcc>
  <rcc rId="13070" sId="1">
    <nc r="E179">
      <v>7668</v>
    </nc>
  </rcc>
  <rcc rId="13071" sId="1">
    <nc r="F179">
      <v>1809</v>
    </nc>
  </rcc>
  <rcc rId="13072" sId="1">
    <nc r="E180">
      <v>7668</v>
    </nc>
  </rcc>
  <rcc rId="13073" sId="1">
    <nc r="F180">
      <v>1809</v>
    </nc>
  </rcc>
  <rcc rId="13074" sId="1">
    <nc r="E181">
      <v>6014</v>
    </nc>
  </rcc>
  <rcc rId="13075" sId="1">
    <nc r="F181">
      <v>1419</v>
    </nc>
  </rcc>
  <rcc rId="13076" sId="1">
    <nc r="E182">
      <v>7668</v>
    </nc>
  </rcc>
  <rcc rId="13077" sId="1">
    <nc r="F182">
      <v>1809</v>
    </nc>
  </rcc>
  <rcc rId="13078" sId="1">
    <nc r="E183">
      <v>1536</v>
    </nc>
  </rcc>
  <rcc rId="13079" sId="1">
    <nc r="F183">
      <v>363</v>
    </nc>
  </rcc>
</revisions>
</file>

<file path=xl/revisions/revisionLog27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080" sId="1">
    <nc r="E194">
      <v>11640</v>
    </nc>
  </rcc>
  <rcc rId="13081" sId="1">
    <nc r="F194">
      <v>2746</v>
    </nc>
  </rcc>
  <rfmt sheetId="1" sqref="E194:F194" start="0" length="2147483647">
    <dxf>
      <font>
        <color rgb="FFFF0000"/>
      </font>
    </dxf>
  </rfmt>
  <rcc rId="13082" sId="1">
    <oc r="E185">
      <v>20892</v>
    </oc>
    <nc r="E185">
      <v>22164</v>
    </nc>
  </rcc>
  <rcc rId="13083" sId="1">
    <oc r="F185">
      <v>4929</v>
    </oc>
    <nc r="F185">
      <v>5229</v>
    </nc>
  </rcc>
  <rfmt sheetId="1" sqref="E185:F185" start="0" length="2147483647">
    <dxf>
      <font>
        <color rgb="FFFF0000"/>
      </font>
    </dxf>
  </rfmt>
  <rcc rId="13084" sId="1">
    <oc r="E186">
      <v>18623</v>
    </oc>
    <nc r="E186">
      <v>19835</v>
    </nc>
  </rcc>
  <rcc rId="13085" sId="1">
    <oc r="F186">
      <v>4393</v>
    </oc>
    <nc r="F186">
      <v>4679</v>
    </nc>
  </rcc>
  <rfmt sheetId="1" sqref="E186:F186" start="0" length="2147483647">
    <dxf>
      <font>
        <color rgb="FFFF0000"/>
      </font>
    </dxf>
  </rfmt>
  <rcc rId="13086" sId="1">
    <oc r="E187">
      <v>124612</v>
    </oc>
    <nc r="E187">
      <v>125476</v>
    </nc>
  </rcc>
  <rcc rId="13087" sId="1">
    <oc r="F187">
      <v>29546</v>
    </oc>
    <nc r="F187">
      <v>29750</v>
    </nc>
  </rcc>
  <rfmt sheetId="1" sqref="E187:F187" start="0" length="2147483647">
    <dxf>
      <font>
        <color rgb="FFFF0000"/>
      </font>
    </dxf>
  </rfmt>
  <rcc rId="13088" sId="1">
    <oc r="E195">
      <v>6804</v>
    </oc>
    <nc r="E195">
      <v>9024</v>
    </nc>
  </rcc>
  <rcc rId="13089" sId="1">
    <oc r="F195">
      <v>1605</v>
    </oc>
    <nc r="F195">
      <v>2129</v>
    </nc>
  </rcc>
  <rfmt sheetId="1" sqref="E195:F195" start="0" length="2147483647">
    <dxf>
      <font>
        <color rgb="FFFF0000"/>
      </font>
    </dxf>
  </rfmt>
  <rcc rId="13090" sId="1">
    <oc r="E189">
      <v>10068</v>
    </oc>
    <nc r="E189">
      <v>14880</v>
    </nc>
  </rcc>
  <rcc rId="13091" sId="1">
    <oc r="F189">
      <v>2375</v>
    </oc>
    <nc r="F189">
      <v>3510</v>
    </nc>
  </rcc>
  <rfmt sheetId="1" sqref="E189:F189" start="0" length="2147483647">
    <dxf>
      <font>
        <color rgb="FFFF0000"/>
      </font>
    </dxf>
  </rfmt>
  <rcc rId="13092" sId="1">
    <oc r="E190">
      <v>16068</v>
    </oc>
    <nc r="E190">
      <v>21240</v>
    </nc>
  </rcc>
  <rcc rId="13093" sId="1">
    <oc r="F190">
      <v>3790</v>
    </oc>
    <nc r="F190">
      <v>5011</v>
    </nc>
  </rcc>
  <rfmt sheetId="1" sqref="E190:F190" start="0" length="2147483647">
    <dxf>
      <font>
        <color rgb="FFFF0000"/>
      </font>
    </dxf>
  </rfmt>
  <rfmt sheetId="1" sqref="E191:F191" start="0" length="2147483647">
    <dxf>
      <font>
        <color rgb="FFFF0000"/>
      </font>
    </dxf>
  </rfmt>
  <rcc rId="13094" sId="1">
    <oc r="E196">
      <v>10870</v>
    </oc>
    <nc r="E196">
      <v>14895</v>
    </nc>
  </rcc>
  <rcc rId="13095" sId="1">
    <oc r="F196">
      <v>2564</v>
    </oc>
    <nc r="F196">
      <v>3514</v>
    </nc>
  </rcc>
  <rfmt sheetId="1" sqref="E196:F196" start="0" length="2147483647">
    <dxf>
      <font>
        <color rgb="FFFF0000"/>
      </font>
    </dxf>
  </rfmt>
  <rcc rId="13096" sId="1">
    <oc r="E197">
      <v>53958</v>
    </oc>
    <nc r="E197">
      <v>59200</v>
    </nc>
  </rcc>
  <rcc rId="13097" sId="1">
    <oc r="F197">
      <v>13742</v>
    </oc>
    <nc r="F197">
      <v>13965</v>
    </nc>
  </rcc>
  <rfmt sheetId="1" sqref="E197:F197" start="0" length="2147483647">
    <dxf>
      <font>
        <color rgb="FFFF0000"/>
      </font>
    </dxf>
  </rfmt>
  <rcc rId="13098" sId="1">
    <oc r="E198">
      <v>5260</v>
    </oc>
    <nc r="E198">
      <v>12280</v>
    </nc>
  </rcc>
  <rcc rId="13099" sId="1">
    <oc r="F198">
      <v>1241</v>
    </oc>
    <nc r="F198">
      <v>2987</v>
    </nc>
  </rcc>
  <rfmt sheetId="1" sqref="E198:F198" start="0" length="2147483647">
    <dxf>
      <font>
        <color rgb="FFFF0000"/>
      </font>
    </dxf>
  </rfmt>
  <rcc rId="13100" sId="1">
    <oc r="E200">
      <v>5700</v>
    </oc>
    <nc r="E200">
      <v>7368</v>
    </nc>
  </rcc>
  <rcc rId="13101" sId="1">
    <oc r="F200">
      <v>1345</v>
    </oc>
    <nc r="F200">
      <v>1739</v>
    </nc>
  </rcc>
  <rfmt sheetId="1" sqref="E200:F200" start="0" length="2147483647">
    <dxf>
      <font>
        <color rgb="FFFF0000"/>
      </font>
    </dxf>
  </rfmt>
  <rcc rId="13102" sId="1">
    <oc r="E199">
      <v>11008</v>
    </oc>
    <nc r="E199">
      <v>13780</v>
    </nc>
  </rcc>
  <rcc rId="13103" sId="1">
    <oc r="F199">
      <v>2597</v>
    </oc>
    <nc r="F199">
      <v>3251</v>
    </nc>
  </rcc>
  <rfmt sheetId="1" sqref="E199:F199" start="0" length="2147483647">
    <dxf>
      <font>
        <color rgb="FFFF0000"/>
      </font>
    </dxf>
  </rfmt>
  <rcc rId="13104" sId="1">
    <oc r="E201">
      <v>40740</v>
    </oc>
    <nc r="E201">
      <v>30444</v>
    </nc>
  </rcc>
  <rcc rId="13105" sId="1">
    <oc r="F201">
      <v>9611</v>
    </oc>
    <nc r="F201">
      <v>7182</v>
    </nc>
  </rcc>
  <rfmt sheetId="1" sqref="E201:F201" start="0" length="2147483647">
    <dxf>
      <font>
        <color rgb="FFFF0000"/>
      </font>
    </dxf>
  </rfmt>
  <rcc rId="13106" sId="1">
    <oc r="E202">
      <v>34080</v>
    </oc>
    <nc r="E202">
      <v>5640</v>
    </nc>
  </rcc>
  <rcc rId="13107" sId="1">
    <oc r="F202">
      <v>8039</v>
    </oc>
    <nc r="F202">
      <v>1330</v>
    </nc>
  </rcc>
  <rfmt sheetId="1" sqref="E202:F202" start="0" length="2147483647">
    <dxf>
      <font>
        <color rgb="FFFF0000"/>
      </font>
    </dxf>
  </rfmt>
  <rcc rId="13108" sId="1">
    <oc r="E203">
      <v>15240</v>
    </oc>
    <nc r="E203"/>
  </rcc>
  <rcc rId="13109" sId="1">
    <oc r="F203">
      <v>3595</v>
    </oc>
    <nc r="F203"/>
  </rcc>
  <rcc rId="13110" sId="1">
    <oc r="B203" t="inlineStr">
      <is>
        <t>Kaķenieku Tautas nams</t>
      </is>
    </oc>
    <nc r="B203"/>
  </rcc>
</revisions>
</file>

<file path=xl/revisions/revisionLog27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11" sId="1">
    <oc r="E208">
      <v>25284</v>
    </oc>
    <nc r="E208"/>
  </rcc>
  <rcc rId="13112" sId="1">
    <oc r="F208">
      <v>5984</v>
    </oc>
    <nc r="F208"/>
  </rcc>
  <rcc rId="13113" sId="1">
    <oc r="E206">
      <v>73398</v>
    </oc>
    <nc r="E206"/>
  </rcc>
  <rcc rId="13114" sId="1">
    <oc r="F206">
      <v>17315</v>
    </oc>
    <nc r="F206"/>
  </rcc>
  <rfmt sheetId="1" sqref="E205:F205" start="0" length="2147483647">
    <dxf>
      <font>
        <color rgb="FFFF0000"/>
      </font>
    </dxf>
  </rfmt>
  <rcc rId="13115" sId="1">
    <oc r="E205">
      <v>158400</v>
    </oc>
    <nc r="E205">
      <v>234493</v>
    </nc>
  </rcc>
  <rcc rId="13116" sId="1">
    <oc r="F205">
      <v>37367</v>
    </oc>
    <nc r="F205">
      <v>55571</v>
    </nc>
  </rcc>
</revisions>
</file>

<file path=xl/revisions/revisionLog27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93:F193" start="0" length="2147483647">
    <dxf>
      <font>
        <color rgb="FFFF0000"/>
      </font>
    </dxf>
  </rfmt>
</revisions>
</file>

<file path=xl/revisions/revisionLog27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17" sId="1">
    <oc r="E212">
      <v>86656</v>
    </oc>
    <nc r="E212">
      <v>84256</v>
    </nc>
  </rcc>
  <rcc rId="13118" sId="1">
    <oc r="F212">
      <v>20742</v>
    </oc>
    <nc r="F212">
      <v>20176</v>
    </nc>
  </rcc>
  <rfmt sheetId="1" sqref="E212:F212" start="0" length="2147483647">
    <dxf>
      <font>
        <color rgb="FFFF0000"/>
      </font>
    </dxf>
  </rfmt>
  <rcc rId="13119" sId="1">
    <oc r="E209">
      <v>96436</v>
    </oc>
    <nc r="E209">
      <v>67636</v>
    </nc>
  </rcc>
  <rcc rId="13120" sId="1">
    <oc r="F209">
      <v>23049</v>
    </oc>
    <nc r="F209">
      <v>16254</v>
    </nc>
  </rcc>
  <rfmt sheetId="1" sqref="E209:F209" start="0" length="2147483647">
    <dxf>
      <font>
        <color rgb="FFFF0000"/>
      </font>
    </dxf>
  </rfmt>
  <rcc rId="13121" sId="1">
    <oc r="E214">
      <v>46712</v>
    </oc>
    <nc r="E214">
      <v>68635</v>
    </nc>
  </rcc>
  <rcc rId="13122" sId="1">
    <oc r="F214">
      <v>11319</v>
    </oc>
    <nc r="F214">
      <v>16491</v>
    </nc>
  </rcc>
  <rfmt sheetId="1" sqref="E214:F214" start="0" length="2147483647">
    <dxf>
      <font>
        <color rgb="FFFF0000"/>
      </font>
    </dxf>
  </rfmt>
  <rcc rId="13123" sId="1">
    <oc r="E213">
      <v>8508</v>
    </oc>
    <nc r="E213"/>
  </rcc>
  <rcc rId="13124" sId="1">
    <oc r="F213">
      <v>2007</v>
    </oc>
    <nc r="F213"/>
  </rcc>
  <rcc rId="13125" sId="1">
    <oc r="B213" t="inlineStr">
      <is>
        <t>Auces novadpētniecības krātuve</t>
      </is>
    </oc>
    <nc r="B213"/>
  </rcc>
</revisions>
</file>

<file path=xl/revisions/revisionLog27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26" sId="1">
    <oc r="E68">
      <v>42000</v>
    </oc>
    <nc r="E68">
      <v>55800</v>
    </nc>
  </rcc>
  <rcc rId="13127" sId="1">
    <oc r="F68">
      <v>9908</v>
    </oc>
    <nc r="F68">
      <v>13163</v>
    </nc>
  </rcc>
</revisions>
</file>

<file path=xl/revisions/revisionLog27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28" sId="1">
    <oc r="E177">
      <v>69742</v>
    </oc>
    <nc r="E177">
      <v>75745</v>
    </nc>
  </rcc>
  <rcc rId="13129" sId="1">
    <oc r="F177">
      <v>16452</v>
    </oc>
    <nc r="F177">
      <v>17867</v>
    </nc>
  </rcc>
  <rcv guid="{CFE03FCF-A4D8-435A-8A9B-0544466F5A93}" action="delete"/>
  <rcv guid="{CFE03FCF-A4D8-435A-8A9B-0544466F5A93}" action="add"/>
</revisions>
</file>

<file path=xl/revisions/revisionLog27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30" sId="1">
    <oc r="G231">
      <v>126766</v>
    </oc>
    <nc r="G231">
      <v>96248</v>
    </nc>
  </rcc>
  <rcv guid="{3A56BBDD-68CD-4AEA-B9E4-12391459D4C4}" action="delete"/>
  <rcv guid="{3A56BBDD-68CD-4AEA-B9E4-12391459D4C4}" action="add"/>
</revisions>
</file>

<file path=xl/revisions/revisionLog27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31" sId="1">
    <oc r="J234">
      <v>13862</v>
    </oc>
    <nc r="J234">
      <v>21862</v>
    </nc>
  </rcc>
</revisions>
</file>

<file path=xl/revisions/revisionLog2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9" sId="1">
    <oc r="H28">
      <v>8986</v>
    </oc>
    <nc r="H28">
      <v>9107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Sheet1!$2:$2,Sheet1!$71:$72,Sheet1!$147:$147,Sheet1!$153:$153,Sheet1!$209:$209</formula>
    <oldFormula>Sheet1!$2:$2,Sheet1!$71:$72,Sheet1!$147:$147,Sheet1!$153:$153,Sheet1!$209:$209</oldFormula>
  </rdn>
  <rcv guid="{3A56BBDD-68CD-4AEA-B9E4-12391459D4C4}" action="add"/>
</revisions>
</file>

<file path=xl/revisions/revisionLog27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32" sId="1">
    <oc r="E283">
      <v>714612</v>
    </oc>
    <nc r="E283">
      <v>720844</v>
    </nc>
  </rcc>
  <rcc rId="13133" sId="1">
    <oc r="F283">
      <v>171177</v>
    </oc>
    <nc r="F283">
      <v>172647</v>
    </nc>
  </rcc>
  <rcv guid="{CFE03FCF-A4D8-435A-8A9B-0544466F5A93}" action="delete"/>
  <rcv guid="{CFE03FCF-A4D8-435A-8A9B-0544466F5A93}" action="add"/>
</revisions>
</file>

<file path=xl/revisions/revisionLog27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34" sId="1">
    <oc r="G185">
      <v>26713</v>
    </oc>
    <nc r="G185">
      <v>25942</v>
    </nc>
  </rcc>
  <rcc rId="13135" sId="1">
    <oc r="F198">
      <v>2987</v>
    </oc>
    <nc r="F198">
      <v>2897</v>
    </nc>
  </rcc>
  <rcc rId="13136" sId="1">
    <oc r="E205">
      <v>234493</v>
    </oc>
    <nc r="E205">
      <v>234699</v>
    </nc>
  </rcc>
  <rcc rId="13137" sId="1">
    <oc r="F205">
      <v>55571</v>
    </oc>
    <nc r="F205">
      <v>55365</v>
    </nc>
  </rcc>
  <rcv guid="{CFE03FCF-A4D8-435A-8A9B-0544466F5A93}" action="delete"/>
  <rcv guid="{CFE03FCF-A4D8-435A-8A9B-0544466F5A93}" action="add"/>
</revisions>
</file>

<file path=xl/revisions/revisionLog27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38" sId="1">
    <oc r="E177">
      <v>75745</v>
    </oc>
    <nc r="E177">
      <v>75742</v>
    </nc>
  </rcc>
  <rcc rId="13139" sId="1">
    <oc r="G177">
      <v>8144</v>
    </oc>
    <nc r="G177">
      <v>8147</v>
    </nc>
  </rcc>
  <rcv guid="{CFE03FCF-A4D8-435A-8A9B-0544466F5A93}" action="delete"/>
  <rcv guid="{CFE03FCF-A4D8-435A-8A9B-0544466F5A93}" action="add"/>
</revisions>
</file>

<file path=xl/revisions/revisionLog27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6:M136">
    <dxf>
      <fill>
        <patternFill>
          <bgColor theme="9" tint="0.79998168889431442"/>
        </patternFill>
      </fill>
    </dxf>
  </rfmt>
  <rfmt sheetId="1" sqref="C136:G136" start="0" length="2147483647">
    <dxf>
      <font>
        <color rgb="FFFF0000"/>
      </font>
    </dxf>
  </rfmt>
  <rcc rId="13140" sId="1">
    <nc r="G136">
      <v>1000000</v>
    </nc>
  </rcc>
  <rcv guid="{CFE03FCF-A4D8-435A-8A9B-0544466F5A93}" action="delete"/>
  <rcv guid="{CFE03FCF-A4D8-435A-8A9B-0544466F5A93}" action="add"/>
</revisions>
</file>

<file path=xl/revisions/revisionLog27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41" sId="1">
    <oc r="G317">
      <f>'V:\Finanses\BUDZETS_2022\BUDZETS_2022\[1.pielikums_Pamatbudzeta_ienemumi _01_2022.xls]Sheet1'!$E$122-E316</f>
    </oc>
    <nc r="G317">
      <f>'V:\Finanses\BUDZETS_2022\BUDZETS_2022\[1.pielikums_Pamatbudzeta_ienemumi _01_2022.xls]Sheet1'!$E$122-E316</f>
    </nc>
  </rcc>
</revisions>
</file>

<file path=xl/revisions/revisionLog27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42" sId="1">
    <oc r="B42" t="inlineStr">
      <is>
        <t>Dienes centri Tērvete</t>
      </is>
    </oc>
    <nc r="B42" t="inlineStr">
      <is>
        <t>Dienas centri Tērvete</t>
      </is>
    </nc>
  </rcc>
</revisions>
</file>

<file path=xl/revisions/revisionLog27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43" sId="1">
    <nc r="B308" t="inlineStr">
      <is>
        <t>Projekts LAT-LIT 365 Atelpas brīdis</t>
      </is>
    </nc>
  </rcc>
  <rcc rId="13144" sId="1">
    <nc r="L308">
      <v>6767</v>
    </nc>
  </rcc>
  <rcc rId="13145" sId="1">
    <nc r="G308">
      <v>2145</v>
    </nc>
  </rcc>
  <rcv guid="{CFE03FCF-A4D8-435A-8A9B-0544466F5A93}" action="delete"/>
  <rcv guid="{CFE03FCF-A4D8-435A-8A9B-0544466F5A93}" action="add"/>
</revisions>
</file>

<file path=xl/revisions/revisionLog27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1" sId="1">
    <oc r="N4" t="inlineStr">
      <is>
        <t>Dobeles novada domes 26.01.2016</t>
      </is>
    </oc>
    <nc r="N4" t="inlineStr">
      <is>
        <t>Dobeles novada domes 26.01.2018</t>
      </is>
    </nc>
  </rcc>
</revisions>
</file>

<file path=xl/revisions/revisionLog27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46" sId="1">
    <oc r="F151">
      <v>33001</v>
    </oc>
    <nc r="F151">
      <v>33501</v>
    </nc>
  </rcc>
  <rcv guid="{CFE03FCF-A4D8-435A-8A9B-0544466F5A93}" action="delete"/>
  <rcv guid="{CFE03FCF-A4D8-435A-8A9B-0544466F5A93}" action="add"/>
</revisions>
</file>

<file path=xl/revisions/revisionLog27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1:M31">
    <dxf>
      <fill>
        <patternFill>
          <bgColor rgb="FFFFFF00"/>
        </patternFill>
      </fill>
    </dxf>
  </rfmt>
  <rfmt sheetId="1" sqref="A32:M34">
    <dxf>
      <fill>
        <patternFill>
          <bgColor rgb="FFFFFF00"/>
        </patternFill>
      </fill>
    </dxf>
  </rfmt>
  <rfmt sheetId="1" sqref="A42:M42">
    <dxf>
      <fill>
        <patternFill>
          <bgColor rgb="FFFFFF00"/>
        </patternFill>
      </fill>
    </dxf>
  </rfmt>
  <rfmt sheetId="1" sqref="A52:M52">
    <dxf>
      <fill>
        <patternFill patternType="solid">
          <bgColor rgb="FFFFFF00"/>
        </patternFill>
      </fill>
    </dxf>
  </rfmt>
  <rfmt sheetId="1" sqref="A70:M70">
    <dxf>
      <fill>
        <patternFill>
          <bgColor rgb="FFFFFF00"/>
        </patternFill>
      </fill>
    </dxf>
  </rfmt>
  <rfmt sheetId="1" sqref="A74:M74">
    <dxf>
      <fill>
        <patternFill>
          <bgColor rgb="FFFFFF00"/>
        </patternFill>
      </fill>
    </dxf>
  </rfmt>
  <rfmt sheetId="1" sqref="A78:M78">
    <dxf>
      <fill>
        <patternFill patternType="solid">
          <bgColor rgb="FFFFFF00"/>
        </patternFill>
      </fill>
    </dxf>
  </rfmt>
  <rfmt sheetId="1" sqref="A98:M105">
    <dxf>
      <fill>
        <patternFill patternType="solid">
          <bgColor rgb="FFFFFF00"/>
        </patternFill>
      </fill>
    </dxf>
  </rfmt>
  <rcc rId="13147" sId="1">
    <oc r="B113" t="inlineStr">
      <is>
        <t>Tērvetes pilsdrupas konservācija projekts</t>
      </is>
    </oc>
    <nc r="B113"/>
  </rcc>
  <rfmt sheetId="1" sqref="A117:M117">
    <dxf>
      <fill>
        <patternFill patternType="solid">
          <bgColor rgb="FFFFFF00"/>
        </patternFill>
      </fill>
    </dxf>
  </rfmt>
  <rfmt sheetId="1" sqref="A154:M154">
    <dxf>
      <fill>
        <patternFill patternType="solid">
          <bgColor rgb="FFFFFF00"/>
        </patternFill>
      </fill>
    </dxf>
  </rfmt>
  <rfmt sheetId="1" sqref="A173:M175">
    <dxf>
      <fill>
        <patternFill patternType="solid">
          <bgColor rgb="FFFFFF00"/>
        </patternFill>
      </fill>
    </dxf>
  </rfmt>
  <rfmt sheetId="1" sqref="A176:M176">
    <dxf>
      <fill>
        <patternFill patternType="solid">
          <bgColor rgb="FFFFFF00"/>
        </patternFill>
      </fill>
    </dxf>
  </rfmt>
  <rfmt sheetId="1" sqref="A201:M202">
    <dxf>
      <fill>
        <patternFill patternType="solid">
          <bgColor rgb="FFFFFF00"/>
        </patternFill>
      </fill>
    </dxf>
  </rfmt>
  <rfmt sheetId="1" sqref="A208:M208">
    <dxf>
      <fill>
        <patternFill patternType="solid">
          <bgColor rgb="FFFFFF00"/>
        </patternFill>
      </fill>
    </dxf>
  </rfmt>
  <rfmt sheetId="1" sqref="A210:M210">
    <dxf>
      <fill>
        <patternFill patternType="solid">
          <bgColor rgb="FFFFFF00"/>
        </patternFill>
      </fill>
    </dxf>
  </rfmt>
  <rfmt sheetId="1" sqref="A225:M225">
    <dxf>
      <fill>
        <patternFill patternType="solid">
          <bgColor rgb="FFFFFF00"/>
        </patternFill>
      </fill>
    </dxf>
  </rfmt>
  <rfmt sheetId="1" sqref="A234:M234">
    <dxf>
      <fill>
        <patternFill patternType="solid">
          <bgColor rgb="FFFFFF00"/>
        </patternFill>
      </fill>
    </dxf>
  </rfmt>
  <rfmt sheetId="1" sqref="A241:M241">
    <dxf>
      <fill>
        <patternFill patternType="solid">
          <bgColor rgb="FFFFFF00"/>
        </patternFill>
      </fill>
    </dxf>
  </rfmt>
  <rfmt sheetId="1" sqref="A250:M250">
    <dxf>
      <fill>
        <patternFill patternType="solid">
          <bgColor rgb="FFFFFF00"/>
        </patternFill>
      </fill>
    </dxf>
  </rfmt>
  <rfmt sheetId="1" sqref="A281:M281">
    <dxf>
      <fill>
        <patternFill patternType="solid">
          <bgColor rgb="FFFFFF00"/>
        </patternFill>
      </fill>
    </dxf>
  </rfmt>
  <rcv guid="{CFE03FCF-A4D8-435A-8A9B-0544466F5A93}" action="delete"/>
  <rcv guid="{CFE03FCF-A4D8-435A-8A9B-0544466F5A93}" action="add"/>
</revisions>
</file>

<file path=xl/revisions/revisionLog27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48" sId="1">
    <oc r="C149">
      <f>SUM(C151:C160)</f>
    </oc>
    <nc r="C149">
      <f>SUM(C150:C160)</f>
    </nc>
  </rcc>
  <rcc rId="13149" sId="1">
    <oc r="D149">
      <f>SUM(D151:D160)</f>
    </oc>
    <nc r="D149">
      <f>SUM(D150:D160)</f>
    </nc>
  </rcc>
  <rcc rId="13150" sId="1">
    <oc r="E149">
      <f>SUM(E151:E160)</f>
    </oc>
    <nc r="E149">
      <f>SUM(E150:E160)</f>
    </nc>
  </rcc>
  <rcc rId="13151" sId="1">
    <oc r="F149">
      <f>SUM(F151:F160)</f>
    </oc>
    <nc r="F149">
      <f>SUM(F150:F160)</f>
    </nc>
  </rcc>
  <rcc rId="13152" sId="1">
    <oc r="G149">
      <f>SUM(G151:G160)</f>
    </oc>
    <nc r="G149">
      <f>SUM(G150:G160)</f>
    </nc>
  </rcc>
  <rcc rId="13153" sId="1">
    <oc r="H149">
      <f>SUM(H151:H160)</f>
    </oc>
    <nc r="H149">
      <f>SUM(H150:H160)</f>
    </nc>
  </rcc>
  <rcc rId="13154" sId="1">
    <oc r="I149">
      <f>SUM(I151:I160)</f>
    </oc>
    <nc r="I149">
      <f>SUM(I150:I160)</f>
    </nc>
  </rcc>
  <rcc rId="13155" sId="1">
    <oc r="J149">
      <f>SUM(J151:J160)</f>
    </oc>
    <nc r="J149">
      <f>SUM(J150:J160)</f>
    </nc>
  </rcc>
  <rcc rId="13156" sId="1">
    <oc r="K149">
      <f>SUM(K151:K160)</f>
    </oc>
    <nc r="K149">
      <f>SUM(K150:K160)</f>
    </nc>
  </rcc>
  <rcc rId="13157" sId="1">
    <oc r="L149">
      <f>SUM(L151:L160)</f>
    </oc>
    <nc r="L149">
      <f>SUM(L150:L160)</f>
    </nc>
  </rcc>
  <rcc rId="13158" sId="1">
    <oc r="M149">
      <f>SUM(M151:M160)</f>
    </oc>
    <nc r="M149">
      <f>SUM(M150:M160)</f>
    </nc>
  </rcc>
  <rcv guid="{CFE03FCF-A4D8-435A-8A9B-0544466F5A93}" action="delete"/>
  <rcv guid="{CFE03FCF-A4D8-435A-8A9B-0544466F5A93}" action="add"/>
</revisions>
</file>

<file path=xl/revisions/revisionLog27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2" sId="1">
    <nc r="H25">
      <v>9265</v>
    </nc>
  </rcc>
  <rcc rId="2233" sId="1">
    <nc r="H63">
      <v>32950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Sheet1!$2:$2,Sheet1!$71:$72,Sheet1!$147:$147,Sheet1!$153:$153,Sheet1!$209:$209</formula>
    <oldFormula>Sheet1!$2:$2,Sheet1!$71:$72,Sheet1!$147:$147,Sheet1!$153:$153,Sheet1!$209:$209</oldFormula>
  </rdn>
  <rcv guid="{3A56BBDD-68CD-4AEA-B9E4-12391459D4C4}" action="add"/>
</revisions>
</file>

<file path=xl/revisions/revisionLog27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59" sId="1">
    <oc r="G47">
      <v>81934</v>
    </oc>
    <nc r="G47">
      <v>80734</v>
    </nc>
  </rcc>
  <rcc rId="13160" sId="1">
    <oc r="J47">
      <v>1300</v>
    </oc>
    <nc r="J47">
      <v>2500</v>
    </nc>
  </rcc>
  <rcc rId="13161" sId="1">
    <oc r="E47">
      <v>364186</v>
    </oc>
    <nc r="E47">
      <v>398921</v>
    </nc>
  </rcc>
  <rcc rId="13162" sId="1">
    <oc r="F47">
      <v>93632</v>
    </oc>
    <nc r="F47">
      <v>100005</v>
    </nc>
  </rcc>
  <rcc rId="13163" sId="1">
    <oc r="F53">
      <v>58549</v>
    </oc>
    <nc r="F53">
      <v>61849</v>
    </nc>
  </rcc>
  <rcv guid="{CFE03FCF-A4D8-435A-8A9B-0544466F5A93}" action="delete"/>
  <rcv guid="{CFE03FCF-A4D8-435A-8A9B-0544466F5A93}" action="add"/>
</revisions>
</file>

<file path=xl/revisions/revisionLog27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64" sId="1">
    <oc r="E295">
      <v>274882</v>
    </oc>
    <nc r="E295">
      <v>276040</v>
    </nc>
  </rcc>
  <rcc rId="13165" sId="1">
    <oc r="F295">
      <v>64845</v>
    </oc>
    <nc r="F295">
      <v>65095</v>
    </nc>
  </rcc>
  <rcc rId="13166" sId="1">
    <oc r="G295">
      <v>104081</v>
    </oc>
    <nc r="G295">
      <v>102673</v>
    </nc>
  </rcc>
  <rcv guid="{CFE03FCF-A4D8-435A-8A9B-0544466F5A93}" action="delete"/>
  <rcv guid="{CFE03FCF-A4D8-435A-8A9B-0544466F5A93}" action="add"/>
</revisions>
</file>

<file path=xl/revisions/revisionLog27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67" sId="1">
    <oc r="G242">
      <v>121356</v>
    </oc>
    <nc r="G242"/>
  </rcc>
  <rcc rId="13168" sId="1">
    <oc r="J242">
      <v>20800</v>
    </oc>
    <nc r="J242"/>
  </rcc>
  <rcc rId="13169" sId="1">
    <oc r="B242" t="inlineStr">
      <is>
        <t>Augstkalnes pamatskola</t>
      </is>
    </oc>
    <nc r="B242"/>
  </rcc>
</revisions>
</file>

<file path=xl/revisions/revisionLog27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70" sId="1">
    <oc r="C315">
      <v>-172100</v>
    </oc>
    <nc r="C315">
      <v>-94000</v>
    </nc>
  </rcc>
  <rfmt sheetId="1" sqref="C315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7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71" sId="1">
    <oc r="H116">
      <v>96300</v>
    </oc>
    <nc r="H116">
      <v>96700</v>
    </nc>
  </rcc>
  <rfmt sheetId="1" sqref="A1:N1048576">
    <dxf>
      <fill>
        <patternFill patternType="none">
          <bgColor auto="1"/>
        </patternFill>
      </fill>
    </dxf>
  </rfmt>
  <rfmt sheetId="1" sqref="A136:M136">
    <dxf>
      <fill>
        <patternFill patternType="solid">
          <bgColor theme="9" tint="0.59999389629810485"/>
        </patternFill>
      </fill>
    </dxf>
  </rfmt>
</revisions>
</file>

<file path=xl/revisions/revisionLog27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72" sId="1">
    <nc r="N62">
      <v>489906</v>
    </nc>
  </rcc>
</revisions>
</file>

<file path=xl/revisions/revisionLog27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73" sId="1">
    <nc r="J111">
      <v>52950</v>
    </nc>
  </rcc>
  <rcv guid="{CFE03FCF-A4D8-435A-8A9B-0544466F5A93}" action="delete"/>
  <rcv guid="{CFE03FCF-A4D8-435A-8A9B-0544466F5A93}" action="add"/>
</revisions>
</file>

<file path=xl/revisions/revisionLog27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7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74" sId="1">
    <oc r="G109">
      <v>50000</v>
    </oc>
    <nc r="G109">
      <v>22524</v>
    </nc>
  </rcc>
  <rcc rId="13175" sId="1">
    <oc r="J109">
      <v>173300</v>
    </oc>
    <nc r="J109">
      <v>114012</v>
    </nc>
  </rcc>
  <rcc rId="13176" sId="1">
    <oc r="B110" t="inlineStr">
      <is>
        <t>LEADER projekti</t>
      </is>
    </oc>
    <nc r="B110" t="inlineStr">
      <is>
        <t>Ekspozīcijas īstenošanai Pils kapella</t>
      </is>
    </nc>
  </rcc>
  <rcc rId="13177" sId="1">
    <nc r="J110">
      <v>86764</v>
    </nc>
  </rcc>
</revisions>
</file>

<file path=xl/revisions/revisionLog27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10:M110" start="0" length="2147483647">
    <dxf>
      <font>
        <color rgb="FFFF0000"/>
      </font>
    </dxf>
  </rfmt>
</revisions>
</file>

<file path=xl/revisions/revisionLog27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78" sId="1">
    <oc r="D279">
      <f>SUM(D280:D308)</f>
    </oc>
    <nc r="D279">
      <f>SUM(D280:D308)</f>
    </nc>
  </rcc>
  <rcc rId="13179" sId="1">
    <oc r="E279">
      <f>SUM(E280:E308)</f>
    </oc>
    <nc r="E279">
      <f>SUM(E280:E308)</f>
    </nc>
  </rcc>
  <rcc rId="13180" sId="1">
    <oc r="F279">
      <f>SUM(F280:F308)</f>
    </oc>
    <nc r="F279">
      <f>SUM(F280:F308)</f>
    </nc>
  </rcc>
  <rcc rId="13181" sId="1">
    <oc r="G279">
      <f>SUM(G280:G308)</f>
    </oc>
    <nc r="G279">
      <f>SUM(G280:G308)</f>
    </nc>
  </rcc>
  <rcc rId="13182" sId="1">
    <oc r="H279">
      <f>SUM(H280:H308)</f>
    </oc>
    <nc r="H279">
      <f>SUM(H280:H308)</f>
    </nc>
  </rcc>
  <rcc rId="13183" sId="1">
    <oc r="I279">
      <f>SUM(I280:I308)</f>
    </oc>
    <nc r="I279">
      <f>SUM(I280:I308)</f>
    </nc>
  </rcc>
  <rcc rId="13184" sId="1">
    <oc r="J279">
      <f>SUM(J280:J308)</f>
    </oc>
    <nc r="J279">
      <f>SUM(J280:J308)</f>
    </nc>
  </rcc>
  <rcc rId="13185" sId="1">
    <oc r="K279">
      <f>SUM(K280:K308)</f>
    </oc>
    <nc r="K279">
      <f>SUM(K280:K308)</f>
    </nc>
  </rcc>
  <rcc rId="13186" sId="1">
    <oc r="L279">
      <f>SUM(L280:L308)</f>
    </oc>
    <nc r="L279">
      <f>SUM(L280:L308)</f>
    </nc>
  </rcc>
  <rcc rId="13187" sId="1">
    <oc r="M279">
      <f>SUM(M280:M308)</f>
    </oc>
    <nc r="M279">
      <f>SUM(M280:M308)</f>
    </nc>
  </rcc>
  <rcv guid="{CFE03FCF-A4D8-435A-8A9B-0544466F5A93}" action="delete"/>
  <rcv guid="{CFE03FCF-A4D8-435A-8A9B-0544466F5A93}" action="add"/>
</revisions>
</file>

<file path=xl/revisions/revisionLog27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79:M279">
    <dxf>
      <fill>
        <patternFill patternType="solid">
          <bgColor theme="0" tint="-4.9989318521683403E-2"/>
        </patternFill>
      </fill>
    </dxf>
  </rfmt>
  <rfmt sheetId="1" sqref="A216:M216">
    <dxf>
      <fill>
        <patternFill patternType="solid">
          <bgColor theme="0" tint="-4.9989318521683403E-2"/>
        </patternFill>
      </fill>
    </dxf>
  </rfmt>
  <rfmt sheetId="1" sqref="A215:M215">
    <dxf>
      <fill>
        <patternFill patternType="solid">
          <bgColor theme="0" tint="-4.9989318521683403E-2"/>
        </patternFill>
      </fill>
    </dxf>
  </rfmt>
  <rfmt sheetId="1" sqref="A137:M138">
    <dxf>
      <fill>
        <patternFill patternType="solid">
          <bgColor theme="0" tint="-4.9989318521683403E-2"/>
        </patternFill>
      </fill>
    </dxf>
  </rfmt>
  <rfmt sheetId="1" sqref="A81:M81">
    <dxf>
      <fill>
        <patternFill patternType="solid">
          <bgColor theme="0" tint="-4.9989318521683403E-2"/>
        </patternFill>
      </fill>
    </dxf>
  </rfmt>
  <rfmt sheetId="1" sqref="A71:M71">
    <dxf>
      <fill>
        <patternFill patternType="solid">
          <bgColor theme="0" tint="-4.9989318521683403E-2"/>
        </patternFill>
      </fill>
    </dxf>
  </rfmt>
  <rfmt sheetId="1" sqref="A55:M55">
    <dxf>
      <fill>
        <patternFill patternType="solid">
          <bgColor theme="0" tint="-4.9989318521683403E-2"/>
        </patternFill>
      </fill>
    </dxf>
  </rfmt>
  <rfmt sheetId="1" sqref="A46:M46">
    <dxf>
      <fill>
        <patternFill patternType="solid">
          <bgColor theme="0" tint="-4.9989318521683403E-2"/>
        </patternFill>
      </fill>
    </dxf>
  </rfmt>
</revisions>
</file>

<file path=xl/revisions/revisionLog27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88" sId="1">
    <oc r="G240">
      <v>91477</v>
    </oc>
    <nc r="G240">
      <v>96648</v>
    </nc>
  </rcc>
  <rcc rId="13189" sId="1">
    <oc r="G230">
      <v>358005</v>
    </oc>
    <nc r="G230">
      <v>396368</v>
    </nc>
  </rcc>
  <rcc rId="13190" sId="1">
    <oc r="G217">
      <v>216898</v>
    </oc>
    <nc r="G217">
      <v>244213</v>
    </nc>
  </rcc>
  <rcc rId="13191" sId="1">
    <oc r="G238">
      <v>144015</v>
    </oc>
    <nc r="G238">
      <v>149793</v>
    </nc>
  </rcc>
  <rcc rId="13192" sId="1">
    <oc r="G232">
      <v>59793</v>
    </oc>
    <nc r="G232">
      <v>63529</v>
    </nc>
  </rcc>
  <rcc rId="13193" sId="1">
    <oc r="G220">
      <v>88646</v>
    </oc>
    <nc r="G220">
      <v>95031</v>
    </nc>
  </rcc>
  <rcc rId="13194" sId="1">
    <oc r="G239">
      <v>93591</v>
    </oc>
    <nc r="G239">
      <v>98170</v>
    </nc>
  </rcc>
  <rcc rId="13195" sId="1">
    <oc r="G235">
      <v>81926</v>
    </oc>
    <nc r="G235">
      <v>88186</v>
    </nc>
  </rcc>
  <rcc rId="13196" sId="1">
    <oc r="G236">
      <v>411316</v>
    </oc>
    <nc r="G236">
      <v>430231</v>
    </nc>
  </rcc>
  <rcc rId="13197" sId="1">
    <oc r="G234">
      <v>129276</v>
    </oc>
    <nc r="G234">
      <v>135526</v>
    </nc>
  </rcc>
  <rcc rId="13198" sId="1">
    <oc r="G241">
      <v>71853</v>
    </oc>
    <nc r="G241">
      <v>78488</v>
    </nc>
  </rcc>
  <rcv guid="{3A56BBDD-68CD-4AEA-B9E4-12391459D4C4}" action="delete"/>
  <rcv guid="{3A56BBDD-68CD-4AEA-B9E4-12391459D4C4}" action="add"/>
</revisions>
</file>

<file path=xl/revisions/revisionLog27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199" sId="1">
    <oc r="E145">
      <v>6300</v>
    </oc>
    <nc r="E145">
      <v>8000</v>
    </nc>
  </rcc>
  <rcc rId="13200" sId="1">
    <oc r="F145">
      <v>1500</v>
    </oc>
    <nc r="F145">
      <v>1900</v>
    </nc>
  </rcc>
  <rcc rId="13201" sId="1">
    <oc r="G145">
      <v>49901</v>
    </oc>
    <nc r="G145">
      <v>47801</v>
    </nc>
  </rcc>
  <rcv guid="{CFE03FCF-A4D8-435A-8A9B-0544466F5A93}" action="delete"/>
  <rcv guid="{CFE03FCF-A4D8-435A-8A9B-0544466F5A93}" action="add"/>
</revisions>
</file>

<file path=xl/revisions/revisionLog27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02" sId="1">
    <oc r="E49">
      <v>1000</v>
    </oc>
    <nc r="E49">
      <v>1500</v>
    </nc>
  </rcc>
  <rcc rId="13203" sId="1">
    <oc r="F49">
      <v>236</v>
    </oc>
    <nc r="F49">
      <v>500</v>
    </nc>
  </rcc>
  <rcc rId="13204" sId="1">
    <oc r="G49">
      <v>13791</v>
    </oc>
    <nc r="G49">
      <v>13027</v>
    </nc>
  </rcc>
</revisions>
</file>

<file path=xl/revisions/revisionLog27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05" sId="1">
    <oc r="E182">
      <v>7668</v>
    </oc>
    <nc r="E182">
      <v>9204</v>
    </nc>
  </rcc>
  <rcc rId="13206" sId="1">
    <oc r="E183">
      <v>1536</v>
    </oc>
    <nc r="E183"/>
  </rcc>
  <rcc rId="13207" sId="1">
    <oc r="F182">
      <v>1809</v>
    </oc>
    <nc r="F182">
      <v>2172</v>
    </nc>
  </rcc>
  <rcc rId="13208" sId="1">
    <oc r="F183">
      <v>363</v>
    </oc>
    <nc r="F183"/>
  </rcc>
  <rcc rId="13209" sId="1">
    <oc r="G182">
      <v>2037</v>
    </oc>
    <nc r="G182">
      <v>3781</v>
    </nc>
  </rcc>
  <rcc rId="13210" sId="1">
    <oc r="G183">
      <v>1744</v>
    </oc>
    <nc r="G183"/>
  </rcc>
  <rcc rId="13211" sId="1">
    <oc r="B183" t="inlineStr">
      <is>
        <t>Ķeveles lasītāju apkalpošanas punkts</t>
      </is>
    </oc>
    <nc r="B183"/>
  </rcc>
  <rcc rId="13212" sId="1">
    <oc r="B182" t="inlineStr">
      <is>
        <t>Vītiņu bibliotēka</t>
      </is>
    </oc>
    <nc r="B182" t="inlineStr">
      <is>
        <t>Vītiņu bibliotēka (ar Ķeveles LAP)</t>
      </is>
    </nc>
  </rcc>
  <rcv guid="{CFE03FCF-A4D8-435A-8A9B-0544466F5A93}" action="delete"/>
  <rcv guid="{CFE03FCF-A4D8-435A-8A9B-0544466F5A93}" action="add"/>
</revisions>
</file>

<file path=xl/revisions/revisionLog27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13" sId="1">
    <oc r="B145" t="inlineStr">
      <is>
        <t>Projekts"Veselības veicināšanna, slimību profilakse"Dobele</t>
      </is>
    </oc>
    <nc r="B145" t="inlineStr">
      <is>
        <t>Projekts"Veselības veicināšanna, slimību profilakse"Dobeles novadā</t>
      </is>
    </nc>
  </rcc>
  <rcc rId="13214" sId="1">
    <oc r="E145">
      <v>8000</v>
    </oc>
    <nc r="E145">
      <v>9456</v>
    </nc>
  </rcc>
  <rcc rId="13215" sId="1">
    <oc r="E146">
      <v>1456</v>
    </oc>
    <nc r="E146"/>
  </rcc>
  <rcc rId="13216" sId="1">
    <oc r="F145">
      <v>1900</v>
    </oc>
    <nc r="F145">
      <v>2243</v>
    </nc>
  </rcc>
  <rcc rId="13217" sId="1">
    <oc r="F146">
      <v>343</v>
    </oc>
    <nc r="F146"/>
  </rcc>
  <rcc rId="13218" sId="1">
    <oc r="G145">
      <v>47801</v>
    </oc>
    <nc r="G145">
      <v>66061</v>
    </nc>
  </rcc>
  <rcc rId="13219" sId="1">
    <oc r="G146">
      <v>18260</v>
    </oc>
    <nc r="G146"/>
  </rcc>
  <rrc rId="13220" sId="1" ref="A146:XFD146" action="deleteRow">
    <rfmt sheetId="1" xfDxf="1" sqref="A146:XFD146" start="0" length="0">
      <dxf>
        <font>
          <color rgb="FFFF0000"/>
          <name val="Times New Roman"/>
          <scheme val="none"/>
        </font>
      </dxf>
    </rfmt>
    <rfmt sheetId="1" sqref="A146" start="0" length="0">
      <dxf>
        <font>
          <b/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6" t="inlineStr">
        <is>
          <t>Auces iedzīvotāju iesaistīšana veselības veicināšanas un nostiprināšanas pasākumos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">
        <f>SUM(D146,G146,H146:M146)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6">
        <f>SUM(E146:F146)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6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21" sId="1" ref="A146:XFD146" action="deleteRow">
    <rfmt sheetId="1" xfDxf="1" sqref="A146:XFD146" start="0" length="0">
      <dxf>
        <font>
          <color rgb="FFFF0000"/>
          <name val="Times New Roman"/>
          <scheme val="none"/>
        </font>
      </dxf>
    </rfmt>
    <rfmt sheetId="1" sqref="A146" start="0" length="0">
      <dxf>
        <font>
          <b/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6" t="inlineStr">
        <is>
          <t>RC Tērvete energoefektivitātes uzlabošana</t>
        </is>
      </nc>
      <ndxf>
        <font>
          <color rgb="FFFF0000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">
        <f>SUM(D146,G146,H146:M146)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46">
        <f>SUM(E146:F146)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46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46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222" sId="1">
    <oc r="C138">
      <f>SUM(C139:C146)</f>
    </oc>
    <nc r="C138">
      <f>SUM(C139:C146)</f>
    </nc>
  </rcc>
  <rcc rId="13223" sId="1">
    <oc r="D138">
      <f>SUM(D139:D146)</f>
    </oc>
    <nc r="D138">
      <f>SUM(D139:D146)</f>
    </nc>
  </rcc>
  <rcc rId="13224" sId="1">
    <oc r="E138">
      <f>SUM(E139:E146)</f>
    </oc>
    <nc r="E138">
      <f>SUM(E139:E146)</f>
    </nc>
  </rcc>
  <rcc rId="13225" sId="1">
    <oc r="F138">
      <f>SUM(F139:F146)</f>
    </oc>
    <nc r="F138">
      <f>SUM(F139:F146)</f>
    </nc>
  </rcc>
  <rcc rId="13226" sId="1">
    <oc r="G138">
      <f>SUM(G139:G146)</f>
    </oc>
    <nc r="G138">
      <f>SUM(G139:G146)</f>
    </nc>
  </rcc>
  <rcc rId="13227" sId="1">
    <oc r="H138">
      <f>SUM(H139:H146)</f>
    </oc>
    <nc r="H138">
      <f>SUM(H139:H146)</f>
    </nc>
  </rcc>
  <rcc rId="13228" sId="1">
    <oc r="I138">
      <f>SUM(I139:I146)</f>
    </oc>
    <nc r="I138">
      <f>SUM(I139:I146)</f>
    </nc>
  </rcc>
  <rcc rId="13229" sId="1">
    <oc r="J138">
      <f>SUM(J139:J146)</f>
    </oc>
    <nc r="J138">
      <f>SUM(J139:J146)</f>
    </nc>
  </rcc>
  <rcc rId="13230" sId="1">
    <oc r="K138">
      <f>SUM(K139:K146)</f>
    </oc>
    <nc r="K138">
      <f>SUM(K139:K146)</f>
    </nc>
  </rcc>
  <rcc rId="13231" sId="1">
    <oc r="L138">
      <f>SUM(L139:L146)</f>
    </oc>
    <nc r="L138">
      <f>SUM(L139:L146)</f>
    </nc>
  </rcc>
  <rcc rId="13232" sId="1">
    <oc r="M138">
      <f>SUM(M139:M146)</f>
    </oc>
    <nc r="M138">
      <f>SUM(M139:M146)</f>
    </nc>
  </rcc>
</revisions>
</file>

<file path=xl/revisions/revisionLog2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6" sId="1">
    <nc r="H40">
      <v>34890</v>
    </nc>
  </rcc>
</revisions>
</file>

<file path=xl/revisions/revisionLog27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315">
    <dxf>
      <fill>
        <patternFill patternType="solid">
          <bgColor rgb="FFFFFF00"/>
        </patternFill>
      </fill>
    </dxf>
  </rfmt>
  <rcv guid="{CFE03FCF-A4D8-435A-8A9B-0544466F5A93}" action="delete"/>
  <rcv guid="{CFE03FCF-A4D8-435A-8A9B-0544466F5A93}" action="add"/>
</revisions>
</file>

<file path=xl/revisions/revisionLog27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312" start="0" length="2147483647">
    <dxf>
      <font>
        <color rgb="FFFF0000"/>
      </font>
    </dxf>
  </rfmt>
</revisions>
</file>

<file path=xl/revisions/revisionLog27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260:F260" start="0" length="2147483647">
    <dxf>
      <font>
        <color auto="1"/>
      </font>
    </dxf>
  </rfmt>
  <rfmt sheetId="1" sqref="E1:F1048576" start="0" length="2147483647">
    <dxf>
      <font>
        <color auto="1"/>
      </font>
    </dxf>
  </rfmt>
  <rfmt sheetId="1" sqref="G1:G1048576" start="0" length="2147483647">
    <dxf>
      <font>
        <color auto="1"/>
      </font>
    </dxf>
  </rfmt>
  <rfmt sheetId="1" sqref="J230" start="0" length="2147483647">
    <dxf>
      <font>
        <color auto="1"/>
      </font>
    </dxf>
  </rfmt>
  <rfmt sheetId="1" sqref="A235:M235" start="0" length="2147483647">
    <dxf>
      <font>
        <color auto="1"/>
      </font>
    </dxf>
  </rfmt>
  <rfmt sheetId="1" sqref="J237" start="0" length="2147483647">
    <dxf>
      <font>
        <color auto="1"/>
      </font>
    </dxf>
  </rfmt>
</revisions>
</file>

<file path=xl/revisions/revisionLog27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75:XFD275" start="0" length="2147483647">
    <dxf>
      <font>
        <color auto="1"/>
      </font>
    </dxf>
  </rfmt>
</revisions>
</file>

<file path=xl/revisions/revisionLog27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78:D281" start="0" length="2147483647">
    <dxf>
      <font>
        <color auto="1"/>
      </font>
    </dxf>
  </rfmt>
  <rfmt sheetId="1" sqref="D289:D295" start="0" length="2147483647">
    <dxf>
      <font>
        <color auto="1"/>
      </font>
    </dxf>
  </rfmt>
  <rfmt sheetId="1" sqref="D301" start="0" length="2147483647">
    <dxf>
      <font>
        <color auto="1"/>
      </font>
    </dxf>
  </rfmt>
</revisions>
</file>

<file path=xl/revisions/revisionLog27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05:XFD305" start="0" length="2147483647">
    <dxf>
      <font>
        <color auto="1"/>
      </font>
    </dxf>
  </rfmt>
  <rfmt sheetId="1" sqref="A303:XFD303" start="0" length="2147483647">
    <dxf>
      <font>
        <color auto="1"/>
      </font>
    </dxf>
  </rfmt>
  <rfmt sheetId="1" sqref="A302:XFD302" start="0" length="2147483647">
    <dxf>
      <font>
        <color auto="1"/>
      </font>
    </dxf>
  </rfmt>
  <rfmt sheetId="1" sqref="A304:XFD304" start="0" length="2147483647">
    <dxf>
      <font>
        <color auto="1"/>
      </font>
    </dxf>
  </rfmt>
</revisions>
</file>

<file path=xl/revisions/revisionLog27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48:XFD248" start="0" length="2147483647">
    <dxf>
      <font>
        <color auto="1"/>
      </font>
    </dxf>
  </rfmt>
  <rfmt sheetId="1" sqref="B208" start="0" length="2147483647">
    <dxf>
      <font>
        <color auto="1"/>
      </font>
    </dxf>
  </rfmt>
  <rfmt sheetId="1" sqref="J195" start="0" length="2147483647">
    <dxf>
      <font>
        <color rgb="FFFF0000"/>
      </font>
    </dxf>
  </rfmt>
  <rfmt sheetId="1" sqref="A145:XFD145" start="0" length="2147483647">
    <dxf>
      <font>
        <color rgb="FFFF0000"/>
      </font>
    </dxf>
  </rfmt>
  <rfmt sheetId="1" sqref="A145:XFD145" start="0" length="2147483647">
    <dxf>
      <font>
        <color auto="1"/>
      </font>
    </dxf>
  </rfmt>
  <rfmt sheetId="1" sqref="G134:G135" start="0" length="2147483647">
    <dxf>
      <font>
        <color rgb="FFFF0000"/>
      </font>
    </dxf>
  </rfmt>
  <rfmt sheetId="1" sqref="A119:XFD120" start="0" length="2147483647">
    <dxf>
      <font>
        <color rgb="FFFF0000"/>
      </font>
    </dxf>
  </rfmt>
  <rfmt sheetId="1" sqref="A112:XFD112" start="0" length="2147483647">
    <dxf>
      <font>
        <color auto="1"/>
      </font>
    </dxf>
  </rfmt>
  <rfmt sheetId="1" sqref="A110:XFD110" start="0" length="2147483647">
    <dxf>
      <font>
        <color auto="1"/>
      </font>
    </dxf>
  </rfmt>
</revisions>
</file>

<file path=xl/revisions/revisionLog27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6:XFD77" start="0" length="2147483647">
    <dxf>
      <font>
        <color rgb="FFFF0000"/>
      </font>
    </dxf>
  </rfmt>
  <rfmt sheetId="1" sqref="A79:XFD79" start="0" length="2147483647">
    <dxf>
      <font>
        <color rgb="FFFF0000"/>
      </font>
    </dxf>
  </rfmt>
  <rfmt sheetId="1" sqref="N62" start="0" length="2147483647">
    <dxf>
      <font>
        <color rgb="FFFF0000"/>
      </font>
    </dxf>
  </rfmt>
  <rfmt sheetId="1" sqref="A65:XFD65" start="0" length="2147483647">
    <dxf>
      <font>
        <color rgb="FFFF0000"/>
      </font>
    </dxf>
  </rfmt>
  <rfmt sheetId="1" sqref="A67:XFD67" start="0" length="2147483647">
    <dxf>
      <font>
        <color rgb="FFFF0000"/>
      </font>
    </dxf>
  </rfmt>
</revisions>
</file>

<file path=xl/revisions/revisionLog2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7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48:A149" start="0" length="0">
    <dxf>
      <border>
        <left style="thin">
          <color indexed="64"/>
        </left>
      </border>
    </dxf>
  </rfmt>
  <rfmt sheetId="1" sqref="A148:A14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3233" sId="1">
    <oc r="E152">
      <v>41880</v>
    </oc>
    <nc r="E152">
      <v>42144</v>
    </nc>
  </rcc>
  <rcc rId="13234" sId="1">
    <oc r="F152">
      <v>9879</v>
    </oc>
    <nc r="F152">
      <v>9942</v>
    </nc>
  </rcc>
  <rcc rId="13235" sId="1">
    <oc r="E149">
      <v>139896</v>
    </oc>
    <nc r="E149">
      <v>122864</v>
    </nc>
  </rcc>
  <rcc rId="13236" sId="1">
    <oc r="F149">
      <v>33501</v>
    </oc>
    <nc r="F149">
      <v>29012</v>
    </nc>
  </rcc>
  <rcc rId="13237" sId="1">
    <oc r="E150">
      <v>15776</v>
    </oc>
    <nc r="E150">
      <v>15092</v>
    </nc>
  </rcc>
  <rcc rId="13238" sId="1">
    <oc r="F150">
      <v>3721</v>
    </oc>
    <nc r="F150">
      <v>3560</v>
    </nc>
  </rcc>
  <rcc rId="13239" sId="1">
    <oc r="E156">
      <v>54279</v>
    </oc>
    <nc r="E156">
      <v>64275</v>
    </nc>
  </rcc>
  <rcc rId="13240" sId="1">
    <oc r="F156">
      <v>12813</v>
    </oc>
    <nc r="F156">
      <v>15171</v>
    </nc>
  </rcc>
</revisions>
</file>

<file path=xl/revisions/revisionLog27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7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41" sId="1">
    <oc r="G127">
      <v>58800</v>
    </oc>
    <nc r="G127">
      <v>71600</v>
    </nc>
  </rcc>
  <rcc rId="13242" sId="1">
    <oc r="H127">
      <v>98685</v>
    </oc>
    <nc r="H127">
      <v>49985</v>
    </nc>
  </rcc>
  <rcv guid="{CFE03FCF-A4D8-435A-8A9B-0544466F5A93}" action="delete"/>
  <rcv guid="{CFE03FCF-A4D8-435A-8A9B-0544466F5A93}" action="add"/>
</revisions>
</file>

<file path=xl/revisions/revisionLog27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43" sId="1">
    <oc r="J111">
      <v>52950</v>
    </oc>
    <nc r="J111">
      <v>57430</v>
    </nc>
  </rcc>
</revisions>
</file>

<file path=xl/revisions/revisionLog27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44" sId="1">
    <oc r="G315">
      <f>'V:\Finanses\BUDZETS_2022\BUDZETS_2022\[1.pielikums_Pamatbudzeta_ienemumi _01_2022.xls]Sheet1'!$E$122-E314</f>
    </oc>
    <nc r="G315">
      <f>'V:\Finanses\BUDZETS_2022\BUDZETS_2022\[1.pielikums_Pamatbudzeta_ienemumi _01_2022.xls]Sheet1'!$E$122-E314</f>
    </nc>
  </rcc>
  <rcc rId="13245" sId="1">
    <oc r="J60">
      <v>325800</v>
    </oc>
    <nc r="J60"/>
  </rcc>
  <rcc rId="13246" sId="1">
    <oc r="B60" t="inlineStr">
      <is>
        <t>Uzvaras ielas, Dobelē pārbūve</t>
      </is>
    </oc>
    <nc r="B60"/>
  </rcc>
</revisions>
</file>

<file path=xl/revisions/revisionLog27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47" sId="1">
    <nc r="B60" t="inlineStr">
      <is>
        <t>Bedrīšu remonts Dobelē</t>
      </is>
    </nc>
  </rcc>
  <rcc rId="13248" sId="1">
    <nc r="G60">
      <v>25000</v>
    </nc>
  </rcc>
  <rcc rId="13249" sId="1">
    <oc r="G76">
      <v>5000</v>
    </oc>
    <nc r="G76">
      <v>31136</v>
    </nc>
  </rcc>
  <rcc rId="13250" sId="1">
    <nc r="B80" t="inlineStr">
      <is>
        <t>Attīrīšanas iekārtu izbūve Sanatorijas ciemā, Tērvetes pagasta</t>
      </is>
    </nc>
  </rcc>
  <rfmt sheetId="1" sqref="B80" start="0" length="2147483647">
    <dxf>
      <font>
        <color rgb="FFFF0000"/>
      </font>
    </dxf>
  </rfmt>
  <rcc rId="13251" sId="1">
    <nc r="J80">
      <v>83500</v>
    </nc>
  </rcc>
  <rfmt sheetId="1" sqref="J80" start="0" length="2147483647">
    <dxf>
      <font>
        <color rgb="FFFF0000"/>
      </font>
    </dxf>
  </rfmt>
  <rcc rId="13252" sId="1">
    <oc r="G119">
      <v>92470</v>
    </oc>
    <nc r="G119">
      <v>94470</v>
    </nc>
  </rcc>
  <rcv guid="{CFE03FCF-A4D8-435A-8A9B-0544466F5A93}" action="delete"/>
  <rcv guid="{CFE03FCF-A4D8-435A-8A9B-0544466F5A93}" action="add"/>
</revisions>
</file>

<file path=xl/revisions/revisionLog27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53" sId="1">
    <oc r="H73">
      <v>110640</v>
    </oc>
    <nc r="H73">
      <v>132649</v>
    </nc>
  </rcc>
</revisions>
</file>

<file path=xl/revisions/revisionLog27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54" sId="1">
    <oc r="H116">
      <v>96700</v>
    </oc>
    <nc r="H116">
      <v>96300</v>
    </nc>
  </rcc>
  <rcc rId="13255" sId="1">
    <oc r="H131">
      <v>508505</v>
    </oc>
    <nc r="H131">
      <v>419667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" sId="1">
    <oc r="B49" t="inlineStr">
      <is>
        <t>Ārējo kanalizāciju atjaunošana</t>
      </is>
    </oc>
    <nc r="B49" t="inlineStr">
      <is>
        <t>Ārējo kanalizācijas tīklu atjaunošana</t>
      </is>
    </nc>
  </rcc>
  <rfmt sheetId="1" sqref="B49">
    <dxf>
      <alignment horizontal="general"/>
    </dxf>
  </rfmt>
  <rcv guid="{3A56BBDD-68CD-4AEA-B9E4-12391459D4C4}" action="delete"/>
  <rdn rId="0" localSheetId="1" customView="1" name="Z_3A56BBDD_68CD_4AEA_B9E4_12391459D4C4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3A56BBDD-68CD-4AEA-B9E4-12391459D4C4}" action="add"/>
</revisions>
</file>

<file path=xl/revisions/revisionLog2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38" sId="1">
    <nc r="H191">
      <v>4269</v>
    </nc>
  </rcc>
  <rcc rId="2239" sId="1">
    <oc r="B197" t="inlineStr">
      <is>
        <t>Sociālās palīdzības pabalsti</t>
      </is>
    </oc>
    <nc r="B197" t="inlineStr">
      <is>
        <t xml:space="preserve"> Pabalsti trūcīgiem iedzīvotājiem</t>
      </is>
    </nc>
  </rcc>
  <rcc rId="2240" sId="1">
    <nc r="L197">
      <v>592000</v>
    </nc>
  </rcc>
</revisions>
</file>

<file path=xl/revisions/revisionLog28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56" sId="1">
    <oc r="H133">
      <v>198965</v>
    </oc>
    <nc r="H133">
      <v>184180</v>
    </nc>
  </rcc>
  <rcc rId="13257" sId="1">
    <oc r="H130">
      <v>256069</v>
    </oc>
    <nc r="H130">
      <v>234891</v>
    </nc>
  </rcc>
  <rcc rId="13258" sId="1">
    <oc r="H132">
      <v>26174</v>
    </oc>
    <nc r="H132">
      <v>25174</v>
    </nc>
  </rcc>
</revisions>
</file>

<file path=xl/revisions/revisionLog28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59" sId="1">
    <nc r="G116">
      <v>36300</v>
    </nc>
  </rcc>
  <rcc rId="13260" sId="1">
    <oc r="H116">
      <v>96300</v>
    </oc>
    <nc r="H116">
      <v>60000</v>
    </nc>
  </rcc>
</revisions>
</file>

<file path=xl/revisions/revisionLog28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61" sId="1">
    <oc r="H125">
      <v>25000</v>
    </oc>
    <nc r="H125"/>
  </rcc>
</revisions>
</file>

<file path=xl/revisions/revisionLog28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62" sId="1">
    <oc r="G148">
      <v>45110</v>
    </oc>
    <nc r="G148">
      <v>41310</v>
    </nc>
  </rcc>
  <rcc rId="13263" sId="1">
    <oc r="J148">
      <v>11000</v>
    </oc>
    <nc r="J148">
      <v>3900</v>
    </nc>
  </rcc>
  <rcc rId="13264" sId="1">
    <oc r="G53">
      <v>41483</v>
    </oc>
    <nc r="G53">
      <v>46483</v>
    </nc>
  </rcc>
  <rcv guid="{3A56BBDD-68CD-4AEA-B9E4-12391459D4C4}" action="delete"/>
  <rcv guid="{3A56BBDD-68CD-4AEA-B9E4-12391459D4C4}" action="add"/>
</revisions>
</file>

<file path=xl/revisions/revisionLog28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65" sId="1">
    <oc r="E149">
      <v>122864</v>
    </oc>
    <nc r="E149">
      <v>128552</v>
    </nc>
  </rcc>
  <rcc rId="13266" sId="1">
    <oc r="F149">
      <v>29012</v>
    </oc>
    <nc r="F149">
      <v>30354</v>
    </nc>
  </rcc>
  <rcc rId="13267" sId="1">
    <oc r="E156">
      <v>64275</v>
    </oc>
    <nc r="E156">
      <v>68235</v>
    </nc>
  </rcc>
  <rcc rId="13268" sId="1">
    <oc r="F156">
      <v>15171</v>
    </oc>
    <nc r="F156">
      <v>15368</v>
    </nc>
  </rcc>
</revisions>
</file>

<file path=xl/revisions/revisionLog28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69" sId="1">
    <oc r="F156">
      <v>15368</v>
    </oc>
    <nc r="F156">
      <v>16105</v>
    </nc>
  </rcc>
  <rcv guid="{CFE03FCF-A4D8-435A-8A9B-0544466F5A93}" action="delete"/>
  <rcv guid="{CFE03FCF-A4D8-435A-8A9B-0544466F5A93}" action="add"/>
</revisions>
</file>

<file path=xl/revisions/revisionLog28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70" sId="1">
    <oc r="E258">
      <v>168270</v>
    </oc>
    <nc r="E258">
      <v>181873</v>
    </nc>
  </rcc>
  <rcc rId="13271" sId="1">
    <oc r="F258">
      <v>42377</v>
    </oc>
    <nc r="F258">
      <v>43890</v>
    </nc>
  </rcc>
</revisions>
</file>

<file path=xl/revisions/revisionLog28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72" sId="1">
    <oc r="E268">
      <v>3574833</v>
    </oc>
    <nc r="E268">
      <v>3608996</v>
    </nc>
  </rcc>
  <rcc rId="13273" sId="1">
    <oc r="F268">
      <v>867445</v>
    </oc>
    <nc r="F268">
      <v>875503</v>
    </nc>
  </rcc>
  <rcv guid="{CFE03FCF-A4D8-435A-8A9B-0544466F5A93}" action="delete"/>
  <rcv guid="{CFE03FCF-A4D8-435A-8A9B-0544466F5A93}" action="add"/>
</revisions>
</file>

<file path=xl/revisions/revisionLog2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8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74" sId="1">
    <oc r="B194" t="inlineStr">
      <is>
        <t>Īles tautas nams</t>
      </is>
    </oc>
    <nc r="B194" t="inlineStr">
      <is>
        <t xml:space="preserve">Īles tautas nams </t>
      </is>
    </nc>
  </rcc>
  <rcc rId="13275" sId="1">
    <oc r="G194">
      <v>8239</v>
    </oc>
    <nc r="G194">
      <v>9064</v>
    </nc>
  </rcc>
  <rcv guid="{CFE03FCF-A4D8-435A-8A9B-0544466F5A93}" action="delete"/>
  <rcv guid="{CFE03FCF-A4D8-435A-8A9B-0544466F5A93}" action="add"/>
</revisions>
</file>

<file path=xl/revisions/revisionLog28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76" sId="1">
    <oc r="G196">
      <v>8741</v>
    </oc>
    <nc r="G196">
      <v>10458</v>
    </nc>
  </rcc>
  <rcc rId="13277" sId="1">
    <oc r="G197">
      <v>21785</v>
    </oc>
    <nc r="G197">
      <v>24044</v>
    </nc>
  </rcc>
</revisions>
</file>

<file path=xl/revisions/revisionLog28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07:M307">
    <dxf>
      <fill>
        <patternFill patternType="solid">
          <bgColor theme="0" tint="-4.9989318521683403E-2"/>
        </patternFill>
      </fill>
    </dxf>
  </rfmt>
</revisions>
</file>

<file path=xl/revisions/revisionLog28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78" sId="1">
    <oc r="J195">
      <v>137404</v>
    </oc>
    <nc r="J195">
      <v>5574</v>
    </nc>
  </rcc>
  <rcv guid="{CFE03FCF-A4D8-435A-8A9B-0544466F5A93}" action="delete"/>
  <rcv guid="{CFE03FCF-A4D8-435A-8A9B-0544466F5A93}" action="add"/>
</revisions>
</file>

<file path=xl/revisions/revisionLog28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79" sId="1">
    <oc r="G207">
      <v>325600</v>
    </oc>
    <nc r="G207">
      <v>234200</v>
    </nc>
  </rcc>
  <rcc rId="13280" sId="1">
    <oc r="J207">
      <v>11600</v>
    </oc>
    <nc r="J207">
      <v>3000</v>
    </nc>
  </rcc>
  <rcc rId="13281" sId="1">
    <oc r="J210">
      <v>10100</v>
    </oc>
    <nc r="J210">
      <v>5100</v>
    </nc>
  </rcc>
</revisions>
</file>

<file path=xl/revisions/revisionLog28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82" sId="1">
    <oc r="E31">
      <v>62352</v>
    </oc>
    <nc r="E31">
      <v>49440</v>
    </nc>
  </rcc>
  <rcc rId="13283" sId="1">
    <oc r="F31">
      <v>14709</v>
    </oc>
    <nc r="F31">
      <v>11663</v>
    </nc>
  </rcc>
  <rcc rId="13284" sId="1">
    <oc r="E34">
      <v>52555</v>
    </oc>
    <nc r="E34">
      <v>40080</v>
    </nc>
  </rcc>
  <rcc rId="13285" sId="1">
    <oc r="F34">
      <v>12398</v>
    </oc>
    <nc r="F34">
      <v>9455</v>
    </nc>
  </rcc>
  <rcv guid="{CFE03FCF-A4D8-435A-8A9B-0544466F5A93}" action="delete"/>
  <rcv guid="{CFE03FCF-A4D8-435A-8A9B-0544466F5A93}" action="add"/>
</revisions>
</file>

<file path=xl/revisions/revisionLog28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86" sId="1">
    <oc r="E33">
      <v>43255</v>
    </oc>
    <nc r="E33">
      <v>19500</v>
    </nc>
  </rcc>
  <rcc rId="13287" sId="1">
    <oc r="F33">
      <v>10204</v>
    </oc>
    <nc r="F33">
      <v>4600</v>
    </nc>
  </rcc>
  <rcc rId="13288" sId="1">
    <oc r="E98">
      <v>256543</v>
    </oc>
    <nc r="E98">
      <v>264739</v>
    </nc>
  </rcc>
  <rcc rId="13289" sId="1">
    <oc r="F98">
      <v>60519</v>
    </oc>
    <nc r="F98">
      <v>62452</v>
    </nc>
  </rcc>
</revisions>
</file>

<file path=xl/revisions/revisionLog28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2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8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90" sId="1">
    <oc r="G198">
      <v>7411</v>
    </oc>
    <nc r="G198">
      <v>7957</v>
    </nc>
  </rcc>
  <rcv guid="{CFE03FCF-A4D8-435A-8A9B-0544466F5A93}" action="delete"/>
  <rcv guid="{CFE03FCF-A4D8-435A-8A9B-0544466F5A93}" action="add"/>
</revisions>
</file>

<file path=xl/revisions/revisionLog28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91" sId="1">
    <oc r="G205">
      <v>22992</v>
    </oc>
    <nc r="G205"/>
  </rcc>
  <rcc rId="13292" sId="1">
    <oc r="G204">
      <v>18436</v>
    </oc>
    <nc r="G204"/>
  </rcc>
  <rcc rId="13293" sId="1">
    <oc r="J204">
      <v>2550</v>
    </oc>
    <nc r="J204"/>
  </rcc>
</revisions>
</file>

<file path=xl/revisions/revisionLog28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94" sId="1">
    <oc r="J195">
      <v>5574</v>
    </oc>
    <nc r="J195">
      <v>8124</v>
    </nc>
  </rcc>
  <rcc rId="13295" sId="1">
    <oc r="G195">
      <v>154379</v>
    </oc>
    <nc r="G195">
      <v>167592</v>
    </nc>
  </rcc>
</revisions>
</file>

<file path=xl/revisions/revisionLog28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96" sId="1">
    <oc r="G193">
      <v>34515</v>
    </oc>
    <nc r="G193">
      <v>57507</v>
    </nc>
  </rcc>
</revisions>
</file>

<file path=xl/revisions/revisionLog28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297" sId="1" ref="A204:XFD204" action="deleteRow">
    <rfmt sheetId="1" xfDxf="1" sqref="A204:XFD204" start="0" length="0">
      <dxf>
        <font>
          <name val="Times New Roman"/>
          <scheme val="none"/>
        </font>
      </dxf>
    </rfmt>
    <rfmt sheetId="1" sqref="A204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4" t="inlineStr">
        <is>
          <t>Auces pašdadības kolektīvi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4">
        <f>SUM(D204,G204,H204:M204)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4">
        <f>SUM(E204:F204)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4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298" sId="1" ref="A204:XFD204" action="deleteRow">
    <rfmt sheetId="1" xfDxf="1" sqref="A204:XFD204" start="0" length="0">
      <dxf>
        <font>
          <name val="Times New Roman"/>
          <scheme val="none"/>
        </font>
      </dxf>
    </rfmt>
    <rfmt sheetId="1" sqref="A204" start="0" length="0">
      <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4" t="inlineStr">
        <is>
          <t>Vītiņu pašdarbības kolektīvi</t>
        </is>
      </nc>
      <ndxf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4">
        <f>SUM(D204,G204,H204:M204)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04">
        <f>SUM(E204:F204)</f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04" start="0" length="0">
      <dxf>
        <alignment horizontal="righ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04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299" sId="1">
    <oc r="C202">
      <f>SUM(C203:C207)</f>
    </oc>
    <nc r="C202">
      <f>SUM(C203:C207)</f>
    </nc>
  </rcc>
  <rcc rId="13300" sId="1">
    <oc r="D202">
      <f>SUM(D203:D207)</f>
    </oc>
    <nc r="D202">
      <f>SUM(D203:D207)</f>
    </nc>
  </rcc>
  <rcc rId="13301" sId="1">
    <oc r="E202">
      <f>SUM(E203:E207)</f>
    </oc>
    <nc r="E202">
      <f>SUM(E203:E207)</f>
    </nc>
  </rcc>
  <rcc rId="13302" sId="1">
    <oc r="F202">
      <f>SUM(F203:F207)</f>
    </oc>
    <nc r="F202">
      <f>SUM(F203:F207)</f>
    </nc>
  </rcc>
  <rcc rId="13303" sId="1">
    <oc r="G202">
      <f>SUM(G203:G207)</f>
    </oc>
    <nc r="G202">
      <f>SUM(G203:G207)</f>
    </nc>
  </rcc>
  <rcc rId="13304" sId="1">
    <oc r="H202">
      <f>SUM(H203:H207)</f>
    </oc>
    <nc r="H202">
      <f>SUM(H203:H207)</f>
    </nc>
  </rcc>
  <rcc rId="13305" sId="1">
    <oc r="I202">
      <f>SUM(I203:I207)</f>
    </oc>
    <nc r="I202">
      <f>SUM(I203:I207)</f>
    </nc>
  </rcc>
  <rcc rId="13306" sId="1">
    <oc r="J202">
      <f>SUM(J203:J207)</f>
    </oc>
    <nc r="J202">
      <f>SUM(J203:J207)</f>
    </nc>
  </rcc>
  <rcc rId="13307" sId="1">
    <oc r="K202">
      <f>SUM(K203:K207)</f>
    </oc>
    <nc r="K202">
      <f>SUM(K203:K207)</f>
    </nc>
  </rcc>
  <rcc rId="13308" sId="1">
    <oc r="L202">
      <f>SUM(L203:L207)</f>
    </oc>
    <nc r="L202">
      <f>SUM(L203:L207)</f>
    </nc>
  </rcc>
  <rcc rId="13309" sId="1">
    <oc r="M202">
      <f>SUM(M203:M207)</f>
    </oc>
    <nc r="M202">
      <f>SUM(M203:M207)</f>
    </nc>
  </rcc>
</revisions>
</file>

<file path=xl/revisions/revisionLog28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310" sId="1" ref="A304:XFD304" action="insertRow"/>
  <rcc rId="13311" sId="1" numFmtId="4">
    <nc r="A304">
      <v>10.92</v>
    </nc>
  </rcc>
  <rcc rId="13312" sId="1">
    <nc r="B304" t="inlineStr">
      <is>
        <t>Projekts LAT-LIT 365 Atelpas brīdis</t>
      </is>
    </nc>
  </rcc>
  <rcc rId="13313" sId="1">
    <nc r="C304">
      <f>SUM(D304,G304,H304:M304)</f>
    </nc>
  </rcc>
  <rcc rId="13314" sId="1">
    <nc r="G304">
      <v>2145</v>
    </nc>
  </rcc>
  <rcc rId="13315" sId="1">
    <nc r="L304">
      <v>6767</v>
    </nc>
  </rcc>
  <rcc rId="13316" sId="1">
    <oc r="L305">
      <v>6767</v>
    </oc>
    <nc r="L305"/>
  </rcc>
  <rcc rId="13317" sId="1">
    <oc r="B305" t="inlineStr">
      <is>
        <t>Projekts LAT-LIT 365 Atelpas brīdis</t>
      </is>
    </oc>
    <nc r="B305" t="inlineStr">
      <is>
        <t>Dienas centri Tērvete</t>
      </is>
    </nc>
  </rcc>
  <rcc rId="13318" sId="1">
    <oc r="G305">
      <v>2145</v>
    </oc>
    <nc r="G305">
      <v>9250</v>
    </nc>
  </rcc>
  <rcv guid="{CFE03FCF-A4D8-435A-8A9B-0544466F5A93}" action="delete"/>
  <rcv guid="{CFE03FCF-A4D8-435A-8A9B-0544466F5A93}" action="add"/>
</revisions>
</file>

<file path=xl/revisions/revisionLog28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19" sId="1">
    <oc r="B42" t="inlineStr">
      <is>
        <t>Dienas centri Tērvete</t>
      </is>
    </oc>
    <nc r="B42"/>
  </rcc>
  <rcc rId="13320" sId="1">
    <oc r="A42" t="inlineStr">
      <is>
        <t>01.110</t>
      </is>
    </oc>
    <nc r="A42"/>
  </rcc>
  <rcc rId="13321" sId="1">
    <oc r="C42">
      <f>SUM(D42,G42,H42:M42)</f>
    </oc>
    <nc r="C42"/>
  </rcc>
  <rcc rId="13322" sId="1">
    <oc r="G42">
      <v>9250</v>
    </oc>
    <nc r="G42"/>
  </rcc>
</revisions>
</file>

<file path=xl/revisions/revisionLog28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23" sId="1">
    <oc r="G136">
      <v>1000000</v>
    </oc>
    <nc r="G136">
      <v>1096439</v>
    </nc>
  </rcc>
  <rcv guid="{3A56BBDD-68CD-4AEA-B9E4-12391459D4C4}" action="delete"/>
  <rcv guid="{3A56BBDD-68CD-4AEA-B9E4-12391459D4C4}" action="add"/>
</revisions>
</file>

<file path=xl/revisions/revisionLog28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24" sId="1">
    <oc r="E149">
      <v>128552</v>
    </oc>
    <nc r="E149">
      <v>129560</v>
    </nc>
  </rcc>
  <rcc rId="13325" sId="1">
    <oc r="F149">
      <v>30354</v>
    </oc>
    <nc r="F149">
      <v>30591</v>
    </nc>
  </rcc>
  <rcv guid="{3A56BBDD-68CD-4AEA-B9E4-12391459D4C4}" action="delete"/>
  <rcv guid="{3A56BBDD-68CD-4AEA-B9E4-12391459D4C4}" action="add"/>
</revisions>
</file>

<file path=xl/revisions/revisionLog2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3" sId="1">
    <oc r="B197" t="inlineStr">
      <is>
        <t xml:space="preserve"> Pabalsti trūcīgiem iedzīvotājiem</t>
      </is>
    </oc>
    <nc r="B197" t="inlineStr">
      <is>
        <t>Sociālas palīdzības pasākumi</t>
      </is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8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26" sId="1">
    <oc r="J199">
      <v>10361</v>
    </oc>
    <nc r="J199">
      <v>16695</v>
    </nc>
  </rcc>
  <rcc rId="13327" sId="1">
    <oc r="G34">
      <v>23065</v>
    </oc>
    <nc r="G34">
      <v>32745</v>
    </nc>
  </rcc>
</revisions>
</file>

<file path=xl/revisions/revisionLog28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28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28" sId="1">
    <oc r="G194">
      <v>9064</v>
    </oc>
    <nc r="G194">
      <v>9274</v>
    </nc>
  </rcc>
  <rcv guid="{CFE03FCF-A4D8-435A-8A9B-0544466F5A93}" action="delete"/>
  <rcv guid="{CFE03FCF-A4D8-435A-8A9B-0544466F5A93}" action="add"/>
</revisions>
</file>

<file path=xl/revisions/revisionLog28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29" sId="1">
    <oc r="E197">
      <v>13780</v>
    </oc>
    <nc r="E197">
      <v>14050</v>
    </nc>
  </rcc>
  <rcc rId="13330" sId="1">
    <oc r="F197">
      <v>3251</v>
    </oc>
    <nc r="F197">
      <v>3315</v>
    </nc>
  </rcc>
  <rcc rId="13331" sId="1">
    <oc r="G197">
      <v>24044</v>
    </oc>
    <nc r="G197">
      <v>23710</v>
    </nc>
  </rcc>
  <rcv guid="{CFE03FCF-A4D8-435A-8A9B-0544466F5A93}" action="delete"/>
  <rcv guid="{CFE03FCF-A4D8-435A-8A9B-0544466F5A93}" action="add"/>
</revisions>
</file>

<file path=xl/revisions/revisionLog28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32" sId="1">
    <oc r="E149">
      <v>129560</v>
    </oc>
    <nc r="E149">
      <v>132176</v>
    </nc>
  </rcc>
  <rcc rId="13333" sId="1">
    <oc r="F149">
      <v>30591</v>
    </oc>
    <nc r="F149">
      <v>31208</v>
    </nc>
  </rcc>
  <rcv guid="{CFE03FCF-A4D8-435A-8A9B-0544466F5A93}" action="delete"/>
  <rcv guid="{CFE03FCF-A4D8-435A-8A9B-0544466F5A93}" action="add"/>
</revisions>
</file>

<file path=xl/revisions/revisionLog28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34" sId="1">
    <oc r="B264" t="inlineStr">
      <is>
        <t>Bērzupes ERASMUS projekts - stratēģiskās skolu apmaiņas partnerības (st.72)</t>
      </is>
    </oc>
    <nc r="B264" t="inlineStr">
      <is>
        <t>Bērzupes ERASMUS projekts - Nr.2019-1-RO01-KA229 (st.75)</t>
      </is>
    </nc>
  </rcc>
  <rcc rId="13335" sId="1">
    <nc r="G264">
      <v>12872</v>
    </nc>
  </rcc>
  <rcv guid="{CFE03FCF-A4D8-435A-8A9B-0544466F5A93}" action="delete"/>
  <rcv guid="{CFE03FCF-A4D8-435A-8A9B-0544466F5A93}" action="add"/>
</revisions>
</file>

<file path=xl/revisions/revisionLog28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36" sId="1">
    <oc r="B272" t="inlineStr">
      <is>
        <t>Projekts "Atbalsts priekšlaicīgai māc. pārtraukšanas samaz.</t>
      </is>
    </oc>
    <nc r="B272" t="inlineStr">
      <is>
        <t>Projekts "Atbalsts priekšlaicīgai māc. pārtraukšanas samaz.(st.66)</t>
      </is>
    </nc>
  </rcc>
  <rcc rId="13337" sId="1">
    <oc r="E272">
      <v>14552</v>
    </oc>
    <nc r="E272">
      <v>24552</v>
    </nc>
  </rcc>
  <rcc rId="13338" sId="1">
    <oc r="F272">
      <v>3433</v>
    </oc>
    <nc r="F272">
      <v>5792</v>
    </nc>
  </rcc>
  <rcc rId="13339" sId="1">
    <oc r="G272">
      <v>5648</v>
    </oc>
    <nc r="G272">
      <v>14590</v>
    </nc>
  </rcc>
</revisions>
</file>

<file path=xl/revisions/revisionLog28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40" sId="1">
    <oc r="B271" t="inlineStr">
      <is>
        <t>Projekts "Individuālo kompetenču atbalsts"</t>
      </is>
    </oc>
    <nc r="B271" t="inlineStr">
      <is>
        <t>Projekts "Individuālo kompetenču atbalsts"(st.65)</t>
      </is>
    </nc>
  </rcc>
  <rcc rId="13341" sId="1">
    <nc r="E271">
      <v>43000</v>
    </nc>
  </rcc>
  <rcc rId="13342" sId="1">
    <nc r="F271">
      <v>10144</v>
    </nc>
  </rcc>
  <rcc rId="13343" sId="1">
    <nc r="G271">
      <v>9031</v>
    </nc>
  </rcc>
</revisions>
</file>

<file path=xl/revisions/revisionLog2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5" sId="1">
    <nc r="L199">
      <v>20000</v>
    </nc>
  </rcc>
  <rcc rId="2246" sId="1">
    <oc r="B197" t="inlineStr">
      <is>
        <t>Sociālas palīdzības pasākumi</t>
      </is>
    </oc>
    <nc r="B197" t="inlineStr">
      <is>
        <t>Sociālas palīdzības pabalsti</t>
      </is>
    </nc>
  </rcc>
</revisions>
</file>

<file path=xl/revisions/revisionLog28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44" sId="1">
    <nc r="G270">
      <v>1975</v>
    </nc>
  </rcc>
</revisions>
</file>

<file path=xl/revisions/revisionLog28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45" sId="1">
    <nc r="G269">
      <v>13389</v>
    </nc>
  </rcc>
</revisions>
</file>

<file path=xl/revisions/revisionLog28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46" sId="1">
    <oc r="B257" t="inlineStr">
      <is>
        <t>Projekts"Karjeras atbalsts izglītības iestādēs"</t>
      </is>
    </oc>
    <nc r="B257" t="inlineStr">
      <is>
        <t>Projekts"Karjeras atbalsts izglītības iestādēs"(st.64)</t>
      </is>
    </nc>
  </rcc>
  <rcc rId="13347" sId="1">
    <nc r="E257">
      <v>10000</v>
    </nc>
  </rcc>
  <rcc rId="13348" sId="1">
    <nc r="F257">
      <v>2359</v>
    </nc>
  </rcc>
  <rcc rId="13349" sId="1">
    <nc r="G257">
      <v>398</v>
    </nc>
  </rcc>
</revisions>
</file>

<file path=xl/revisions/revisionLog28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50" sId="1">
    <nc r="G250">
      <v>159</v>
    </nc>
  </rcc>
  <rcc rId="13351" sId="1">
    <nc r="G248">
      <v>15178</v>
    </nc>
  </rcc>
</revisions>
</file>

<file path=xl/revisions/revisionLog28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52" sId="1">
    <nc r="E239">
      <v>346900</v>
    </nc>
  </rcc>
  <rcc rId="13353" sId="1">
    <nc r="F239">
      <v>81833</v>
    </nc>
  </rcc>
  <rcc rId="13354" sId="1">
    <nc r="G239">
      <v>61760</v>
    </nc>
  </rcc>
  <rcv guid="{CFE03FCF-A4D8-435A-8A9B-0544466F5A93}" action="delete"/>
  <rcv guid="{CFE03FCF-A4D8-435A-8A9B-0544466F5A93}" action="add"/>
</revisions>
</file>

<file path=xl/revisions/revisionLog28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55" sId="1">
    <oc r="G127">
      <v>71600</v>
    </oc>
    <nc r="G127">
      <v>101600</v>
    </nc>
  </rcc>
</revisions>
</file>

<file path=xl/revisions/revisionLog28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56" sId="1">
    <oc r="E156">
      <v>68235</v>
    </oc>
    <nc r="E156">
      <v>69555</v>
    </nc>
  </rcc>
  <rcc rId="13357" sId="1">
    <oc r="F156">
      <v>16105</v>
    </oc>
    <nc r="F156">
      <v>16416</v>
    </nc>
  </rcc>
  <rcc rId="13358" sId="1">
    <oc r="F149">
      <v>31208</v>
    </oc>
    <nc r="F149">
      <v>31209</v>
    </nc>
  </rcc>
  <rcv guid="{CFE03FCF-A4D8-435A-8A9B-0544466F5A93}" action="delete"/>
  <rcv guid="{CFE03FCF-A4D8-435A-8A9B-0544466F5A93}" action="add"/>
</revisions>
</file>

<file path=xl/revisions/revisionLog2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7" sId="1">
    <nc r="G189">
      <v>4200</v>
    </nc>
  </rcc>
  <rcc rId="2248" sId="1">
    <nc r="H189">
      <v>32137</v>
    </nc>
  </rcc>
  <rcc rId="2249" sId="1">
    <nc r="K189">
      <v>950</v>
    </nc>
  </rcc>
</revisions>
</file>

<file path=xl/revisions/revisionLog28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59" sId="1">
    <oc r="G97">
      <v>27631</v>
    </oc>
    <nc r="G97">
      <v>19241</v>
    </nc>
  </rcc>
  <rcc rId="13360" sId="1">
    <oc r="G95">
      <v>36720</v>
    </oc>
    <nc r="G95">
      <v>31262</v>
    </nc>
  </rcc>
  <rcc rId="13361" sId="1">
    <oc r="G96">
      <v>36231</v>
    </oc>
    <nc r="G96">
      <v>31759</v>
    </nc>
  </rcc>
  <rcc rId="13362" sId="1">
    <oc r="G93">
      <v>712774</v>
    </oc>
    <nc r="G93">
      <v>298695</v>
    </nc>
  </rcc>
</revisions>
</file>

<file path=xl/revisions/revisionLog28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363" sId="1" ref="A64:XFD64" action="insertRow"/>
  <rcc rId="13364" sId="1">
    <nc r="A64" t="inlineStr">
      <is>
        <t>04.510.</t>
      </is>
    </nc>
  </rcc>
  <rcc rId="13365" sId="1">
    <nc r="C64">
      <f>SUM(D64,G64,H64:M64)</f>
    </nc>
  </rcc>
  <rcc rId="13366" sId="1">
    <nc r="D64">
      <f>SUM(E64:F64)</f>
    </nc>
  </rcc>
  <rcc rId="13367" sId="1">
    <nc r="B64" t="inlineStr">
      <is>
        <t>Jāņa Čakstes ielas, Dobelē pārbūve 2. kārta</t>
      </is>
    </nc>
  </rcc>
  <rcc rId="13368" sId="1">
    <nc r="J64">
      <v>825835</v>
    </nc>
  </rcc>
</revisions>
</file>

<file path=xl/revisions/revisionLog28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69" sId="1">
    <oc r="B67" t="inlineStr">
      <is>
        <t>Gājēju ietves izbūve Jelgavas ielā, Aucē</t>
      </is>
    </oc>
    <nc r="B67" t="inlineStr">
      <is>
        <t>Grants seguma ielu dubultā virsmas apstrāde aucē ar aku pacelšanu</t>
      </is>
    </nc>
  </rcc>
  <rcc rId="13370" sId="1">
    <nc r="G67">
      <v>156645</v>
    </nc>
  </rcc>
  <rcc rId="13371" sId="1">
    <oc r="J67">
      <v>129459</v>
    </oc>
    <nc r="J67"/>
  </rcc>
  <rfmt sheetId="1" sqref="G67" start="0" length="2147483647">
    <dxf>
      <font>
        <color rgb="FFFF0000"/>
      </font>
    </dxf>
  </rfmt>
  <rcv guid="{CFE03FCF-A4D8-435A-8A9B-0544466F5A93}" action="delete"/>
  <rcv guid="{CFE03FCF-A4D8-435A-8A9B-0544466F5A93}" action="add"/>
</revisions>
</file>

<file path=xl/revisions/revisionLog28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72" sId="1">
    <oc r="J59">
      <v>65824</v>
    </oc>
    <nc r="J59">
      <v>78324</v>
    </nc>
  </rcc>
  <rcc rId="13373" sId="1">
    <oc r="B68" t="inlineStr">
      <is>
        <t xml:space="preserve">Bedrīšu remonts Raiņa ielā </t>
      </is>
    </oc>
    <nc r="B68" t="inlineStr">
      <is>
        <t>Bedrīšu remonts Raiņa ielā, Aucē</t>
      </is>
    </nc>
  </rcc>
  <rcc rId="13374" sId="1">
    <oc r="G68">
      <v>36300</v>
    </oc>
    <nc r="G68">
      <v>20000</v>
    </nc>
  </rcc>
  <rcc rId="13375" sId="1">
    <oc r="B67" t="inlineStr">
      <is>
        <t>Grants seguma ielu dubultā virsmas apstrāde aucē ar aku pacelšanu</t>
      </is>
    </oc>
    <nc r="B67" t="inlineStr">
      <is>
        <t>Grants seguma ielu dubultā virsmas apstrāde Aucē ar aku pacelšanu</t>
      </is>
    </nc>
  </rcc>
</revisions>
</file>

<file path=xl/revisions/revisionLog28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1" start="0" length="2147483647">
    <dxf>
      <font>
        <color rgb="FFFF0000"/>
      </font>
    </dxf>
  </rfmt>
  <rrc rId="13376" sId="1" ref="A81:XFD81" action="insertRow"/>
  <rfmt sheetId="1" sqref="A81" start="0" length="0">
    <dxf>
      <font>
        <color rgb="FFFF0000"/>
        <name val="Times New Roman"/>
        <scheme val="none"/>
      </font>
    </dxf>
  </rfmt>
  <rcc rId="13377" sId="1">
    <nc r="B81" t="inlineStr">
      <is>
        <t>Attīrīšanas iekārtu izbūve Sanatorijas ciemā, Tērvetes pagasta</t>
      </is>
    </nc>
  </rcc>
  <rcc rId="13378" sId="1">
    <nc r="C81">
      <f>SUM(D81,G81,H81:M81)</f>
    </nc>
  </rcc>
  <rcc rId="13379" sId="1" odxf="1" dxf="1">
    <nc r="D81">
      <f>SUM(E81:F81)</f>
    </nc>
    <odxf>
      <font>
        <color rgb="FFFF0000"/>
        <name val="Times New Roman"/>
        <scheme val="none"/>
      </font>
    </odxf>
    <ndxf>
      <font>
        <color rgb="FFFF0000"/>
        <name val="Times New Roman"/>
        <scheme val="none"/>
      </font>
    </ndxf>
  </rcc>
  <rfmt sheetId="1" sqref="E81" start="0" length="0">
    <dxf>
      <font>
        <color rgb="FFFF0000"/>
        <name val="Times New Roman"/>
        <scheme val="none"/>
      </font>
    </dxf>
  </rfmt>
  <rfmt sheetId="1" sqref="F81" start="0" length="0">
    <dxf>
      <font>
        <color rgb="FFFF0000"/>
        <name val="Times New Roman"/>
        <scheme val="none"/>
      </font>
    </dxf>
  </rfmt>
  <rfmt sheetId="1" sqref="G81" start="0" length="0">
    <dxf>
      <font>
        <color rgb="FFFF0000"/>
        <name val="Times New Roman"/>
        <scheme val="none"/>
      </font>
    </dxf>
  </rfmt>
  <rfmt sheetId="1" sqref="H81" start="0" length="0">
    <dxf>
      <font>
        <color rgb="FFFF0000"/>
        <name val="Times New Roman"/>
        <scheme val="none"/>
      </font>
    </dxf>
  </rfmt>
  <rfmt sheetId="1" sqref="I81" start="0" length="0">
    <dxf>
      <font>
        <color rgb="FFFF0000"/>
        <name val="Times New Roman"/>
        <scheme val="none"/>
      </font>
    </dxf>
  </rfmt>
  <rcc rId="13380" sId="1">
    <nc r="J81">
      <v>83500</v>
    </nc>
  </rcc>
  <rfmt sheetId="1" sqref="K81" start="0" length="0">
    <dxf>
      <font>
        <color rgb="FFFF0000"/>
        <name val="Times New Roman"/>
        <scheme val="none"/>
      </font>
    </dxf>
  </rfmt>
  <rfmt sheetId="1" sqref="L81" start="0" length="0">
    <dxf>
      <font>
        <color rgb="FFFF0000"/>
        <name val="Times New Roman"/>
        <scheme val="none"/>
      </font>
    </dxf>
  </rfmt>
  <rfmt sheetId="1" sqref="M81" start="0" length="0">
    <dxf>
      <font>
        <color rgb="FFFF0000"/>
        <name val="Times New Roman"/>
        <scheme val="none"/>
      </font>
    </dxf>
  </rfmt>
  <rfmt sheetId="1" sqref="N81" start="0" length="0">
    <dxf>
      <font>
        <color rgb="FFFF0000"/>
        <name val="Times New Roman"/>
        <scheme val="none"/>
      </font>
    </dxf>
  </rfmt>
  <rfmt sheetId="1" sqref="O81" start="0" length="0">
    <dxf>
      <font>
        <color rgb="FFFF0000"/>
        <name val="Times New Roman"/>
        <scheme val="none"/>
      </font>
    </dxf>
  </rfmt>
  <rfmt sheetId="1" sqref="P81" start="0" length="0">
    <dxf>
      <font>
        <color rgb="FFFF0000"/>
        <name val="Times New Roman"/>
        <scheme val="none"/>
      </font>
    </dxf>
  </rfmt>
  <rfmt sheetId="1" sqref="Q81" start="0" length="0">
    <dxf>
      <font>
        <color rgb="FFFF0000"/>
        <name val="Times New Roman"/>
        <scheme val="none"/>
      </font>
    </dxf>
  </rfmt>
  <rfmt sheetId="1" sqref="R81" start="0" length="0">
    <dxf>
      <font>
        <color rgb="FFFF0000"/>
        <name val="Times New Roman"/>
        <scheme val="none"/>
      </font>
    </dxf>
  </rfmt>
  <rfmt sheetId="1" sqref="A81:XFD81" start="0" length="0">
    <dxf>
      <font>
        <color rgb="FFFF0000"/>
        <name val="Times New Roman"/>
        <scheme val="none"/>
      </font>
    </dxf>
  </rfmt>
  <rcc rId="13381" sId="1">
    <oc r="J82">
      <v>83500</v>
    </oc>
    <nc r="J82">
      <v>30000</v>
    </nc>
  </rcc>
  <rcc rId="13382" sId="1">
    <oc r="B82" t="inlineStr">
      <is>
        <t>Attīrīšanas iekārtu izbūve Sanatorijas ciemā, Tērvetes pagasta</t>
      </is>
    </oc>
    <nc r="B82" t="inlineStr">
      <is>
        <t>Saimnieciskās kanalizācijas tīklu izbūve Lejasstrazdos, Dobeles pagastā</t>
      </is>
    </nc>
  </rcc>
  <rcv guid="{CFE03FCF-A4D8-435A-8A9B-0544466F5A93}" action="delete"/>
  <rcv guid="{CFE03FCF-A4D8-435A-8A9B-0544466F5A93}" action="add"/>
</revisions>
</file>

<file path=xl/revisions/revisionLog28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83" sId="1">
    <nc r="J67">
      <v>156645</v>
    </nc>
  </rcc>
  <rcc rId="13384" sId="1">
    <oc r="G67">
      <v>156645</v>
    </oc>
    <nc r="G67"/>
  </rcc>
</revisions>
</file>

<file path=xl/revisions/revisionLog28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85" sId="1">
    <nc r="J121">
      <v>112853</v>
    </nc>
  </rcc>
  <rcc rId="13386" sId="1">
    <oc r="G121">
      <v>94470</v>
    </oc>
    <nc r="G121"/>
  </rcc>
</revisions>
</file>

<file path=xl/revisions/revisionLog28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87" sId="1">
    <oc r="H133">
      <v>419667</v>
    </oc>
    <nc r="H133">
      <v>835717</v>
    </nc>
  </rcc>
  <rcc rId="13388" sId="1">
    <oc r="H135">
      <v>184180</v>
    </oc>
    <nc r="H135">
      <v>334594</v>
    </nc>
  </rcc>
  <rcc rId="13389" sId="1">
    <oc r="H130">
      <v>16071</v>
    </oc>
    <nc r="H130">
      <v>17074</v>
    </nc>
  </rcc>
  <rcc rId="13390" sId="1">
    <oc r="H132">
      <v>234891</v>
    </oc>
    <nc r="H132">
      <v>316253</v>
    </nc>
  </rcc>
  <rcc rId="13391" sId="1">
    <oc r="H134">
      <v>25174</v>
    </oc>
    <nc r="H134">
      <v>45123</v>
    </nc>
  </rcc>
</revisions>
</file>

<file path=xl/revisions/revisionLog28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92" sId="1">
    <oc r="C313">
      <v>-260000</v>
    </oc>
    <nc r="C313"/>
  </rcc>
</revisions>
</file>

<file path=xl/revisions/revisionLog2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0" sId="1">
    <nc r="M200">
      <v>220000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8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93" sId="1">
    <oc r="G96">
      <v>197334</v>
    </oc>
    <nc r="G96">
      <v>47548</v>
    </nc>
  </rcc>
</revisions>
</file>

<file path=xl/revisions/revisionLog28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94" sId="1">
    <oc r="G66">
      <v>18900</v>
    </oc>
    <nc r="G66">
      <v>5000</v>
    </nc>
  </rcc>
</revisions>
</file>

<file path=xl/revisions/revisionLog28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95" sId="1">
    <oc r="H159">
      <v>10000</v>
    </oc>
    <nc r="H159">
      <v>11000</v>
    </nc>
  </rcc>
  <rcv guid="{CFE03FCF-A4D8-435A-8A9B-0544466F5A93}" action="delete"/>
  <rcv guid="{CFE03FCF-A4D8-435A-8A9B-0544466F5A93}" action="add"/>
</revisions>
</file>

<file path=xl/revisions/revisionLog28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96" sId="1">
    <oc r="G138">
      <v>1096439</v>
    </oc>
    <nc r="G138">
      <v>1090439</v>
    </nc>
  </rcc>
  <rcv guid="{CFE03FCF-A4D8-435A-8A9B-0544466F5A93}" action="delete"/>
  <rcv guid="{CFE03FCF-A4D8-435A-8A9B-0544466F5A93}" action="add"/>
</revisions>
</file>

<file path=xl/revisions/revisionLog28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397" sId="1">
    <oc r="G138">
      <v>1090439</v>
    </oc>
    <nc r="G138"/>
  </rcc>
  <rcc rId="13398" sId="1">
    <oc r="G16">
      <v>676137</v>
    </oc>
    <nc r="G16">
      <v>764437</v>
    </nc>
  </rcc>
  <rcc rId="13399" sId="1">
    <oc r="G30">
      <v>60250</v>
    </oc>
    <nc r="G30">
      <v>71250</v>
    </nc>
  </rcc>
  <rcc rId="13400" sId="1">
    <oc r="G129">
      <v>101600</v>
    </oc>
    <nc r="G129">
      <v>123100</v>
    </nc>
  </rcc>
  <rcc rId="13401" sId="1">
    <oc r="G25">
      <v>34870</v>
    </oc>
    <nc r="G25">
      <v>49870</v>
    </nc>
  </rcc>
  <rcc rId="13402" sId="1">
    <oc r="G27">
      <v>29310</v>
    </oc>
    <nc r="G27">
      <v>39310</v>
    </nc>
  </rcc>
  <rcc rId="13403" sId="1">
    <nc r="J27">
      <v>45000</v>
    </nc>
  </rcc>
  <rcv guid="{CFE03FCF-A4D8-435A-8A9B-0544466F5A93}" action="delete"/>
  <rcv guid="{CFE03FCF-A4D8-435A-8A9B-0544466F5A93}" action="add"/>
</revisions>
</file>

<file path=xl/revisions/revisionLog28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04" sId="1">
    <oc r="G92">
      <v>10250</v>
    </oc>
    <nc r="G92">
      <v>34250</v>
    </nc>
  </rcc>
  <rcc rId="13405" sId="1">
    <oc r="G34">
      <v>32745</v>
    </oc>
    <nc r="G34">
      <v>57745</v>
    </nc>
  </rcc>
  <rcc rId="13406" sId="1">
    <oc r="G36">
      <v>65175</v>
    </oc>
    <nc r="G36">
      <v>122175</v>
    </nc>
  </rcc>
  <rcc rId="13407" sId="1">
    <oc r="J41">
      <v>1550</v>
    </oc>
    <nc r="J41">
      <v>46550</v>
    </nc>
  </rcc>
  <rcc rId="13408" sId="1">
    <oc r="G41">
      <v>13712</v>
    </oc>
    <nc r="G41">
      <v>16412</v>
    </nc>
  </rcc>
  <rcc rId="13409" sId="1">
    <oc r="G96">
      <v>47548</v>
    </oc>
    <nc r="G96">
      <v>54548</v>
    </nc>
  </rcc>
</revisions>
</file>

<file path=xl/revisions/revisionLog28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10" sId="1">
    <oc r="G97">
      <v>31262</v>
    </oc>
    <nc r="G97">
      <v>36262</v>
    </nc>
  </rcc>
  <rcc rId="13411" sId="1">
    <oc r="G38">
      <v>6475</v>
    </oc>
    <nc r="G38">
      <v>7975</v>
    </nc>
  </rcc>
</revisions>
</file>

<file path=xl/revisions/revisionLog28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12" sId="1">
    <oc r="G151">
      <v>246715</v>
    </oc>
    <nc r="G151">
      <v>276715</v>
    </nc>
  </rcc>
</revisions>
</file>

<file path=xl/revisions/revisionLog28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13" sId="1">
    <oc r="G186">
      <v>24253</v>
    </oc>
    <nc r="G186">
      <v>43253</v>
    </nc>
  </rcc>
  <rcc rId="13414" sId="1">
    <oc r="G187">
      <v>80633</v>
    </oc>
    <nc r="G187">
      <v>83633</v>
    </nc>
  </rcc>
  <rcc rId="13415" sId="1">
    <oc r="G197">
      <v>167592</v>
    </oc>
    <nc r="G197">
      <v>171592</v>
    </nc>
  </rcc>
  <rcc rId="13416" sId="1">
    <oc r="G195">
      <v>57507</v>
    </oc>
    <nc r="G195">
      <v>66177</v>
    </nc>
  </rcc>
  <rcc rId="13417" sId="1">
    <oc r="G196">
      <v>9274</v>
    </oc>
    <nc r="G196">
      <v>169274</v>
    </nc>
  </rcc>
  <rcc rId="13418" sId="1">
    <oc r="G210">
      <v>56960</v>
    </oc>
    <nc r="G210">
      <v>57910</v>
    </nc>
  </rcc>
  <rcc rId="13419" sId="1">
    <oc r="G278">
      <v>67568</v>
    </oc>
    <nc r="G278">
      <v>74568</v>
    </nc>
  </rcc>
  <rcc rId="13420" sId="1">
    <oc r="G292">
      <v>6327</v>
    </oc>
    <nc r="G292">
      <v>40231</v>
    </nc>
  </rcc>
  <rcc rId="13421" sId="1">
    <oc r="G215">
      <v>244213</v>
    </oc>
    <nc r="G215">
      <v>248713</v>
    </nc>
  </rcc>
  <rcc rId="13422" sId="1">
    <oc r="G216">
      <v>143544</v>
    </oc>
    <nc r="G216">
      <v>268544</v>
    </nc>
  </rcc>
  <rcc rId="13423" sId="1">
    <oc r="G217">
      <v>133048</v>
    </oc>
    <nc r="G217">
      <v>136048</v>
    </nc>
  </rcc>
  <rcc rId="13424" sId="1">
    <oc r="G222">
      <v>60285</v>
    </oc>
    <nc r="G222">
      <v>62185</v>
    </nc>
  </rcc>
  <rcc rId="13425" sId="1">
    <oc r="G219">
      <v>73859</v>
    </oc>
    <nc r="G219">
      <v>78659</v>
    </nc>
  </rcc>
  <rcc rId="13426" sId="1">
    <oc r="G227">
      <v>296406</v>
    </oc>
    <nc r="G227">
      <v>297606</v>
    </nc>
  </rcc>
  <rcc rId="13427" sId="1">
    <oc r="G228">
      <v>396368</v>
    </oc>
    <nc r="G228">
      <v>451368</v>
    </nc>
  </rcc>
  <rcc rId="13428" sId="1">
    <oc r="G229">
      <v>96248</v>
    </oc>
    <nc r="G229">
      <v>103248</v>
    </nc>
  </rcc>
  <rcc rId="13429" sId="1">
    <oc r="G244">
      <v>46619</v>
    </oc>
    <nc r="G244">
      <v>106619</v>
    </nc>
  </rcc>
  <rcc rId="13430" sId="1">
    <oc r="G221">
      <v>67669</v>
    </oc>
    <nc r="G221">
      <v>84334</v>
    </nc>
  </rcc>
  <rcc rId="13431" sId="1">
    <oc r="G231">
      <v>77441</v>
    </oc>
    <nc r="G231">
      <v>102341</v>
    </nc>
  </rcc>
  <rcc rId="13432" sId="1">
    <oc r="G236">
      <v>149793</v>
    </oc>
    <nc r="G236">
      <v>171793</v>
    </nc>
  </rcc>
  <rcc rId="13433" sId="1">
    <oc r="G238">
      <v>96648</v>
    </oc>
    <nc r="G238">
      <v>99648</v>
    </nc>
  </rcc>
  <rcc rId="13434" sId="1">
    <oc r="G247">
      <v>186227</v>
    </oc>
    <nc r="G247">
      <v>189727</v>
    </nc>
  </rcc>
  <rcc rId="13435" sId="1">
    <oc r="G249">
      <v>40530</v>
    </oc>
    <nc r="G249">
      <v>41280</v>
    </nc>
  </rcc>
  <rcc rId="13436" sId="1">
    <nc r="J241">
      <v>80000</v>
    </nc>
  </rcc>
  <rcc rId="13437" sId="1">
    <oc r="G232">
      <v>135526</v>
    </oc>
    <nc r="G232">
      <v>138526</v>
    </nc>
  </rcc>
  <rcc rId="13438" sId="1">
    <oc r="G239">
      <v>78488</v>
    </oc>
    <nc r="G239">
      <v>82488</v>
    </nc>
  </rcc>
  <rcc rId="13439" sId="1">
    <oc r="G233">
      <v>88186</v>
    </oc>
    <nc r="G233">
      <v>108186</v>
    </nc>
  </rcc>
  <rcc rId="13440" sId="1">
    <oc r="G224">
      <v>53013</v>
    </oc>
    <nc r="G224">
      <v>73113</v>
    </nc>
  </rcc>
</revisions>
</file>

<file path=xl/revisions/revisionLog2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2" sId="1">
    <nc r="G193">
      <v>2688</v>
    </nc>
  </rcc>
  <rcc rId="2253" sId="1">
    <nc r="H193">
      <v>24422</v>
    </nc>
  </rcc>
  <rcc rId="2254" sId="1">
    <nc r="K193">
      <v>233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8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8:XFD138">
    <dxf>
      <fill>
        <patternFill patternType="none">
          <bgColor auto="1"/>
        </patternFill>
      </fill>
    </dxf>
  </rfmt>
</revisions>
</file>

<file path=xl/revisions/revisionLog28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28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41" sId="1">
    <oc r="E260">
      <v>172617</v>
    </oc>
    <nc r="E260">
      <v>169061</v>
    </nc>
  </rcc>
  <rcc rId="13442" sId="1">
    <oc r="F260">
      <v>40871</v>
    </oc>
    <nc r="F260">
      <v>40032</v>
    </nc>
  </rcc>
  <rcv guid="{CFE03FCF-A4D8-435A-8A9B-0544466F5A93}" action="delete"/>
  <rcv guid="{CFE03FCF-A4D8-435A-8A9B-0544466F5A93}" action="add"/>
</revisions>
</file>

<file path=xl/revisions/revisionLog28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43" sId="1">
    <oc r="E278">
      <v>159318</v>
    </oc>
    <nc r="E278">
      <v>158775</v>
    </nc>
  </rcc>
  <rcc rId="13444" sId="1">
    <oc r="F278">
      <v>33747</v>
    </oc>
    <nc r="F278">
      <v>33619</v>
    </nc>
  </rcc>
  <rcc rId="13445" sId="1">
    <oc r="E280">
      <v>80592</v>
    </oc>
    <nc r="E280">
      <v>85776</v>
    </nc>
  </rcc>
  <rcc rId="13446" sId="1">
    <oc r="F280">
      <v>18473</v>
    </oc>
    <nc r="F280">
      <v>19696</v>
    </nc>
  </rcc>
</revisions>
</file>

<file path=xl/revisions/revisionLog28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47" sId="1">
    <oc r="E281">
      <v>720844</v>
    </oc>
    <nc r="E281">
      <v>708100</v>
    </nc>
  </rcc>
  <rcc rId="13448" sId="1">
    <oc r="F281">
      <v>172647</v>
    </oc>
    <nc r="F281">
      <v>169641</v>
    </nc>
  </rcc>
  <rcc rId="13449" sId="1">
    <oc r="E283">
      <v>32484</v>
    </oc>
    <nc r="E283">
      <v>58308</v>
    </nc>
  </rcc>
  <rcc rId="13450" sId="1">
    <oc r="F283">
      <v>7592</v>
    </oc>
    <nc r="F283">
      <v>13755</v>
    </nc>
  </rcc>
  <rcc rId="13451" sId="1">
    <oc r="E289">
      <v>93829</v>
    </oc>
    <nc r="E289">
      <v>102649</v>
    </nc>
  </rcc>
  <rcc rId="13452" sId="1">
    <oc r="F289">
      <v>20812</v>
    </oc>
    <nc r="F289">
      <v>22892</v>
    </nc>
  </rcc>
  <rcc rId="13453" sId="1">
    <oc r="E304">
      <v>62160</v>
    </oc>
    <nc r="E304">
      <v>84659</v>
    </nc>
  </rcc>
  <rcc rId="13454" sId="1">
    <oc r="F304">
      <v>13484</v>
    </oc>
    <nc r="F304">
      <v>18876</v>
    </nc>
  </rcc>
  <rcc rId="13455" sId="1">
    <oc r="E286">
      <v>9936</v>
    </oc>
    <nc r="E286">
      <v>10620</v>
    </nc>
  </rcc>
  <rcc rId="13456" sId="1">
    <oc r="F286">
      <v>2344</v>
    </oc>
    <nc r="F286">
      <v>2505</v>
    </nc>
  </rcc>
  <rcc rId="13457" sId="1">
    <oc r="E290">
      <v>23436</v>
    </oc>
    <nc r="E290">
      <v>31860</v>
    </nc>
  </rcc>
  <rcc rId="13458" sId="1">
    <oc r="F290">
      <v>5529</v>
    </oc>
    <nc r="F290">
      <v>7516</v>
    </nc>
  </rcc>
  <rcc rId="13459" sId="1">
    <oc r="E291">
      <v>8220</v>
    </oc>
    <nc r="E291">
      <v>14940</v>
    </nc>
  </rcc>
  <rcc rId="13460" sId="1">
    <oc r="F291">
      <v>1939</v>
    </oc>
    <nc r="F291">
      <v>3524</v>
    </nc>
  </rcc>
  <rcc rId="13461" sId="1">
    <oc r="E284">
      <v>45744</v>
    </oc>
    <nc r="E284">
      <v>45540</v>
    </nc>
  </rcc>
  <rcc rId="13462" sId="1">
    <oc r="F284">
      <v>10791</v>
    </oc>
    <nc r="F284">
      <v>10743</v>
    </nc>
  </rcc>
</revisions>
</file>

<file path=xl/revisions/revisionLog28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63" sId="1">
    <oc r="E260">
      <v>169061</v>
    </oc>
    <nc r="E260">
      <v>170713</v>
    </nc>
  </rcc>
  <rcc rId="13464" sId="1">
    <oc r="F260">
      <v>40032</v>
    </oc>
    <nc r="F260">
      <v>40422</v>
    </nc>
  </rcc>
</revisions>
</file>

<file path=xl/revisions/revisionLog28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8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65" sId="1">
    <nc r="L246">
      <v>1054</v>
    </nc>
  </rcc>
</revisions>
</file>

<file path=xl/revisions/revisionLog2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56" sId="1">
    <nc r="G192">
      <v>470</v>
    </nc>
  </rcc>
  <rcc rId="2257" sId="1">
    <nc r="H192">
      <v>7730</v>
    </nc>
  </rcc>
  <rcc rId="2258" sId="1">
    <nc r="K192">
      <v>500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8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66" sId="1">
    <nc r="L243">
      <v>758</v>
    </nc>
  </rcc>
</revisions>
</file>

<file path=xl/revisions/revisionLog28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67" sId="1">
    <nc r="L245">
      <v>1239</v>
    </nc>
  </rcc>
</revisions>
</file>

<file path=xl/revisions/revisionLog28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68" sId="1">
    <oc r="E241">
      <v>346900</v>
    </oc>
    <nc r="E241">
      <v>349269</v>
    </nc>
  </rcc>
  <rcc rId="13469" sId="1">
    <oc r="F241">
      <v>81833</v>
    </oc>
    <nc r="F241">
      <v>82392</v>
    </nc>
  </rcc>
  <rcc rId="13470" sId="1">
    <nc r="E215">
      <v>562891</v>
    </nc>
  </rcc>
  <rcc rId="13471" sId="1">
    <nc r="F215">
      <v>133585</v>
    </nc>
  </rcc>
  <rcc rId="13472" sId="1">
    <nc r="E216">
      <v>506195</v>
    </nc>
  </rcc>
  <rcc rId="13473" sId="1">
    <nc r="F216">
      <v>123856</v>
    </nc>
  </rcc>
  <rcc rId="13474" sId="1">
    <nc r="E217">
      <v>468314</v>
    </nc>
  </rcc>
  <rcc rId="13475" sId="1">
    <nc r="F217">
      <v>111175</v>
    </nc>
  </rcc>
  <rcc rId="13476" sId="1">
    <nc r="E222">
      <v>306256</v>
    </nc>
  </rcc>
  <rcc rId="13477" sId="1">
    <nc r="F222">
      <v>72676</v>
    </nc>
  </rcc>
  <rcc rId="13478" sId="1">
    <nc r="E219">
      <v>266259</v>
    </nc>
  </rcc>
  <rcc rId="13479" sId="1">
    <nc r="F219">
      <v>65470</v>
    </nc>
  </rcc>
  <rcc rId="13480" sId="1">
    <nc r="E218">
      <v>217825</v>
    </nc>
  </rcc>
  <rcc rId="13481" sId="1">
    <nc r="F218">
      <v>51815</v>
    </nc>
  </rcc>
  <rcv guid="{3A56BBDD-68CD-4AEA-B9E4-12391459D4C4}" action="delete"/>
  <rcv guid="{3A56BBDD-68CD-4AEA-B9E4-12391459D4C4}" action="add"/>
</revisions>
</file>

<file path=xl/revisions/revisionLog28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82" sId="1">
    <nc r="E220">
      <v>171303</v>
    </nc>
  </rcc>
  <rcc rId="13483" sId="1">
    <nc r="F220">
      <v>40910</v>
    </nc>
  </rcc>
  <rcc rId="13484" sId="1">
    <nc r="E221">
      <v>144637</v>
    </nc>
  </rcc>
  <rcc rId="13485" sId="1">
    <nc r="F221">
      <v>34720</v>
    </nc>
  </rcc>
  <rcc rId="13486" sId="1">
    <nc r="E226">
      <v>265457</v>
    </nc>
  </rcc>
  <rcc rId="13487" sId="1">
    <nc r="F226">
      <v>62621</v>
    </nc>
  </rcc>
  <rcc rId="13488" sId="1">
    <nc r="E224">
      <v>137301</v>
    </nc>
  </rcc>
  <rcc rId="13489" sId="1">
    <nc r="F224">
      <v>32390</v>
    </nc>
  </rcc>
  <rcc rId="13490" sId="1">
    <nc r="E225">
      <v>183830</v>
    </nc>
  </rcc>
  <rcc rId="13491" sId="1">
    <nc r="F225">
      <v>43365</v>
    </nc>
  </rcc>
</revisions>
</file>

<file path=xl/revisions/revisionLog28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92" sId="1">
    <oc r="E226">
      <v>265457</v>
    </oc>
    <nc r="E226">
      <v>266166</v>
    </nc>
  </rcc>
  <rcc rId="13493" sId="1">
    <oc r="F226">
      <v>62621</v>
    </oc>
    <nc r="F226">
      <v>62789</v>
    </nc>
  </rcc>
</revisions>
</file>

<file path=xl/revisions/revisionLog28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94" sId="1">
    <oc r="G316">
      <f>'V:\Finanses\BUDZETS_2022\BUDZETS_2022\[1.pielikums_Pamatbudzeta_ienemumi _01_2022.xls]Sheet1'!$E$122-E315</f>
    </oc>
    <nc r="G316">
      <f>'V:\Finanses\BUDZETS_2022\BUDZETS_2022\[1.pielikums_Pamatbudzeta_ienemumi _01_2022.xls]Sheet1'!$E$122-E315</f>
    </nc>
  </rcc>
  <rcv guid="{CFE03FCF-A4D8-435A-8A9B-0544466F5A93}" action="delete"/>
  <rcv guid="{CFE03FCF-A4D8-435A-8A9B-0544466F5A93}" action="add"/>
</revisions>
</file>

<file path=xl/revisions/revisionLog28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495" sId="1">
    <nc r="E239">
      <v>423135</v>
    </nc>
  </rcc>
  <rcc rId="13496" sId="1">
    <nc r="F239">
      <v>99819</v>
    </nc>
  </rcc>
  <rcc rId="13497" sId="1">
    <nc r="E234">
      <v>794017</v>
    </nc>
  </rcc>
  <rcc rId="13498" sId="1">
    <nc r="F234">
      <v>187308</v>
    </nc>
  </rcc>
  <rcc rId="13499" sId="1">
    <nc r="E232">
      <v>365600</v>
    </nc>
  </rcc>
  <rcc rId="13500" sId="1">
    <nc r="F232">
      <v>87744</v>
    </nc>
  </rcc>
  <rcc rId="13501" sId="1">
    <nc r="E238">
      <v>191143</v>
    </nc>
  </rcc>
  <rcc rId="13502" sId="1">
    <nc r="F238">
      <v>45691</v>
    </nc>
  </rcc>
  <rcc rId="13503" sId="1">
    <nc r="E228">
      <v>911285</v>
    </nc>
  </rcc>
  <rcc rId="13504" sId="1">
    <nc r="F228">
      <v>215404</v>
    </nc>
  </rcc>
  <rcc rId="13505" sId="1">
    <nc r="E229">
      <v>395953</v>
    </nc>
  </rcc>
  <rcc rId="13506" sId="1">
    <nc r="F229">
      <v>93406</v>
    </nc>
  </rcc>
  <rcc rId="13507" sId="1">
    <nc r="E227">
      <v>605446</v>
    </nc>
  </rcc>
  <rcc rId="13508" sId="1">
    <nc r="F227">
      <v>145180</v>
    </nc>
  </rcc>
  <rcc rId="13509" sId="1">
    <nc r="E236">
      <v>394175</v>
    </nc>
  </rcc>
  <rcc rId="13510" sId="1">
    <nc r="F236">
      <v>92985</v>
    </nc>
  </rcc>
  <rcc rId="13511" sId="1">
    <nc r="E230">
      <v>216253</v>
    </nc>
  </rcc>
  <rcc rId="13512" sId="1">
    <nc r="F230">
      <v>51443</v>
    </nc>
  </rcc>
</revisions>
</file>

<file path=xl/revisions/revisionLog28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13" sId="1">
    <nc r="E231">
      <v>210291</v>
    </nc>
  </rcc>
  <rcc rId="13514" sId="1">
    <nc r="F231">
      <v>50057</v>
    </nc>
  </rcc>
  <rcc rId="13515" sId="1">
    <nc r="E233">
      <v>222430</v>
    </nc>
  </rcc>
  <rcc rId="13516" sId="1">
    <nc r="F233">
      <v>52470</v>
    </nc>
  </rcc>
  <rcc rId="13517" sId="1">
    <nc r="E237">
      <v>227663</v>
    </nc>
  </rcc>
  <rcc rId="13518" sId="1">
    <nc r="F237">
      <v>55106</v>
    </nc>
  </rcc>
</revisions>
</file>

<file path=xl/revisions/revisionLog28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19" sId="1">
    <oc r="E246">
      <v>98669</v>
    </oc>
    <nc r="E246">
      <v>170054</v>
    </nc>
  </rcc>
  <rcc rId="13520" sId="1">
    <oc r="F246">
      <v>23277</v>
    </oc>
    <nc r="F246">
      <v>43429</v>
    </nc>
  </rcc>
  <rcc rId="13521" sId="1">
    <oc r="E245">
      <v>36561</v>
    </oc>
    <nc r="E245">
      <v>108272</v>
    </nc>
  </rcc>
  <rcc rId="13522" sId="1">
    <oc r="F245">
      <v>8625</v>
    </oc>
    <nc r="F245">
      <v>25541</v>
    </nc>
  </rcc>
  <rcc rId="13523" sId="1">
    <oc r="E244">
      <v>33155</v>
    </oc>
    <nc r="E244">
      <v>137677</v>
    </nc>
  </rcc>
  <rcc rId="13524" sId="1">
    <oc r="F244">
      <v>7822</v>
    </oc>
    <nc r="F244">
      <v>33479</v>
    </nc>
  </rcc>
  <rcc rId="13525" sId="1">
    <oc r="E243">
      <v>224818</v>
    </oc>
    <nc r="E243">
      <v>332567</v>
    </nc>
  </rcc>
  <rcc rId="13526" sId="1">
    <oc r="F243">
      <v>53034</v>
    </oc>
    <nc r="F243">
      <v>78452</v>
    </nc>
  </rcc>
  <rcc rId="13527" sId="1">
    <oc r="E247">
      <v>133437</v>
    </oc>
    <nc r="E247">
      <v>295852</v>
    </nc>
  </rcc>
  <rcc rId="13528" sId="1">
    <oc r="F247">
      <v>31478</v>
    </oc>
    <nc r="F247">
      <v>71091</v>
    </nc>
  </rcc>
  <rcc rId="13529" sId="1">
    <nc r="E249">
      <v>217546</v>
    </nc>
  </rcc>
  <rcc rId="13530" sId="1">
    <nc r="F249">
      <v>52119</v>
    </nc>
  </rcc>
  <rcc rId="13531" sId="1">
    <nc r="E242">
      <v>624661</v>
    </nc>
  </rcc>
  <rcc rId="13532" sId="1">
    <nc r="F242">
      <v>147359</v>
    </nc>
  </rcc>
  <rcc rId="13533" sId="1">
    <oc r="E241">
      <v>349269</v>
    </oc>
    <nc r="E241">
      <v>354992</v>
    </nc>
  </rcc>
  <rcc rId="13534" sId="1">
    <oc r="F241">
      <v>82392</v>
    </oc>
    <nc r="F241">
      <v>83742</v>
    </nc>
  </rcc>
</revisions>
</file>

<file path=xl/revisions/revisionLog28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35" sId="1">
    <oc r="E267">
      <v>2306206</v>
    </oc>
    <nc r="E267"/>
  </rcc>
  <rcc rId="13536" sId="1">
    <oc r="F267">
      <v>544034</v>
    </oc>
    <nc r="F267"/>
  </rcc>
  <rcc rId="13537" sId="1">
    <oc r="E268">
      <v>3608996</v>
    </oc>
    <nc r="E268"/>
  </rcc>
  <rcc rId="13538" sId="1">
    <oc r="F268">
      <v>875503</v>
    </oc>
    <nc r="F268"/>
  </rcc>
</revisions>
</file>

<file path=xl/revisions/revisionLog2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8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39" sId="1">
    <oc r="G316">
      <f>'V:\Finanses\BUDZETS_2022\BUDZETS_2022\[1.pielikums_Pamatbudzeta_ienemumi _01_2022.xls]Sheet1'!$E$122-E315</f>
    </oc>
    <nc r="G316">
      <f>'V:\Finanses\BUDZETS_2022\BUDZETS_2022\[1.pielikums_Pamatbudzeta_ienemumi _01_2022.xls]Sheet1'!$E$122-E315</f>
    </nc>
  </rcc>
</revisions>
</file>

<file path=xl/revisions/revisionLog28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40" sId="1">
    <nc r="L222">
      <v>8</v>
    </nc>
  </rcc>
  <rcc rId="13541" sId="1">
    <nc r="L238">
      <v>56</v>
    </nc>
  </rcc>
  <rcc rId="13542" sId="1">
    <nc r="L218">
      <v>1</v>
    </nc>
  </rcc>
  <rcc rId="13543" sId="1">
    <nc r="L229">
      <v>55</v>
    </nc>
  </rcc>
  <rcc rId="13544" sId="1">
    <nc r="L236">
      <v>1</v>
    </nc>
  </rcc>
</revisions>
</file>

<file path=xl/revisions/revisionLog28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545" sId="1">
    <oc r="G316">
      <f>'V:\Finanses\BUDZETS_2022\BUDZETS_2022\[1.pielikums_Pamatbudzeta_ienemumi _01_2022.xls]Sheet1'!$E$122-E315</f>
    </oc>
    <nc r="G316">
      <f>'V:\Finanses\BUDZETS_2022\BUDZETS_2022\[1.pielikums_Pamatbudzeta_ienemumi _01_2022.xls]Sheet1'!$E$122-E315</f>
    </nc>
  </rcc>
</revisions>
</file>

<file path=xl/revisions/revisionLog28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38:M138">
    <dxf>
      <fill>
        <patternFill patternType="solid">
          <bgColor theme="6" tint="0.59999389629810485"/>
        </patternFill>
      </fill>
    </dxf>
  </rfmt>
  <rcc rId="13546" sId="1">
    <nc r="G138">
      <v>1162366</v>
    </nc>
  </rcc>
</revisions>
</file>

<file path=xl/revisions/revisionLog28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547" sId="1" ref="A267:XFD267" action="deleteRow">
    <rfmt sheetId="1" xfDxf="1" sqref="A267:XFD267" start="0" length="0">
      <dxf>
        <font>
          <color rgb="FFFF0000"/>
          <name val="Times New Roman"/>
          <scheme val="none"/>
        </font>
        <alignment horizontal="left" vertical="center" wrapText="1" readingOrder="0"/>
      </dxf>
    </rfmt>
    <rcc rId="0" sId="1" dxf="1">
      <nc r="A267" t="inlineStr">
        <is>
          <t>09.820</t>
        </is>
      </nc>
      <ndxf>
        <alignment vertical="top" readingOrder="0"/>
        <border outline="0">
          <bottom style="thin">
            <color indexed="64"/>
          </bottom>
        </border>
      </ndxf>
    </rcc>
    <rcc rId="0" sId="1" dxf="1">
      <nc r="B267" t="inlineStr">
        <is>
          <t>Pašvaldības pedagogi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7">
        <f>SUM(D267,G267,H267:M267)</f>
      </nc>
      <n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67">
        <f>SUM(E267:F267)</f>
      </nc>
      <ndxf>
        <alignment horizontal="general"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67" start="0" length="0">
      <dxf>
        <font>
          <color rgb="FFFF0000"/>
          <name val="Times New Roman"/>
          <scheme val="none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67" start="0" length="0">
      <dxf>
        <font>
          <color rgb="FFFF0000"/>
          <name val="Times New Roman"/>
          <scheme val="none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7" start="0" length="0">
      <dxf>
        <font>
          <color rgb="FFFF0000"/>
          <name val="Times New Roman"/>
          <scheme val="none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67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7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67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67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8" sId="1" ref="A267:XFD267" action="deleteRow">
    <rfmt sheetId="1" xfDxf="1" sqref="A267:XFD267" start="0" length="0">
      <dxf>
        <font>
          <name val="Times New Roman"/>
          <scheme val="none"/>
        </font>
        <alignment horizontal="left" vertical="center" wrapText="1" readingOrder="0"/>
      </dxf>
    </rfmt>
    <rcc rId="0" sId="1" dxf="1">
      <nc r="A267" t="inlineStr">
        <is>
          <t>09.210</t>
        </is>
      </nc>
      <ndxf>
        <numFmt numFmtId="30" formatCode="@"/>
        <alignment vertical="top" readingOrder="0"/>
        <border outline="0">
          <bottom style="thin">
            <color indexed="64"/>
          </bottom>
        </border>
      </ndxf>
    </rcc>
    <rcc rId="0" sId="1" dxf="1">
      <nc r="B267" t="inlineStr">
        <is>
          <t>Tehniskie darbinieki</t>
        </is>
      </nc>
      <ndxf>
        <font>
          <color rgb="FFFF0000"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7">
        <f>SUM(D267,G267,H267:M267)</f>
      </nc>
      <ndxf>
        <font>
          <color rgb="FFFF0000"/>
          <name val="Times New Roman"/>
          <scheme val="none"/>
        </font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67">
        <f>SUM(E267:F267)</f>
      </nc>
      <ndxf>
        <font>
          <color rgb="FFFF0000"/>
          <name val="Times New Roman"/>
          <scheme val="none"/>
        </font>
        <alignment horizontal="general"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67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67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7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67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7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67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67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67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49" sId="1" ref="A268:XFD268" action="deleteRow">
    <rfmt sheetId="1" xfDxf="1" sqref="A268:XFD268" start="0" length="0">
      <dxf>
        <font>
          <name val="Times New Roman"/>
          <scheme val="none"/>
        </font>
        <alignment horizontal="left" vertical="center" wrapText="1" readingOrder="0"/>
      </dxf>
    </rfmt>
    <rcc rId="0" sId="1" dxf="1">
      <nc r="A268" t="inlineStr">
        <is>
          <t>09.820</t>
        </is>
      </nc>
      <ndxf>
        <numFmt numFmtId="30" formatCode="@"/>
        <alignment vertical="top" readingOrder="0"/>
        <border outline="0">
          <bottom style="thin">
            <color indexed="64"/>
          </bottom>
        </border>
      </ndxf>
    </rcc>
    <rcc rId="0" sId="1" dxf="1">
      <nc r="B268" t="inlineStr">
        <is>
          <t>Projekts "TAD tālāk kopā"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8">
        <f>SUM(D268,G268,H268:M268)</f>
      </nc>
      <n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68">
        <f>SUM(E268:F268)</f>
      </nc>
      <ndxf>
        <alignment horizontal="general" vertical="bottom" wrapText="0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6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6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6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6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6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6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68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13550" sId="1" ref="A240:XFD240" action="deleteRow">
    <rfmt sheetId="1" xfDxf="1" sqref="A240:XFD240" start="0" length="0">
      <dxf>
        <font>
          <name val="Times New Roman"/>
          <scheme val="none"/>
        </font>
        <alignment horizontal="left" vertical="center" wrapText="1" readingOrder="0"/>
      </dxf>
    </rfmt>
    <rcc rId="0" sId="1" dxf="1">
      <nc r="A240" t="inlineStr">
        <is>
          <t>09.210</t>
        </is>
      </nc>
      <ndxf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B24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40">
        <f>SUM(D240,G240,H240:M240)</f>
      </nc>
      <n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240">
        <f>SUM(E240:F240)</f>
      </nc>
      <n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240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240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240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240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240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240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240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240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24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13551" sId="1">
    <oc r="C214">
      <f>SUM(C215:C272)</f>
    </oc>
    <nc r="C214">
      <f>SUM(C215:C272)</f>
    </nc>
  </rcc>
  <rcc rId="13552" sId="1">
    <oc r="D214">
      <f>SUM(D215:D272)</f>
    </oc>
    <nc r="D214">
      <f>SUM(D215:D272)</f>
    </nc>
  </rcc>
  <rcc rId="13553" sId="1">
    <oc r="E214">
      <f>SUM(E215:E272)</f>
    </oc>
    <nc r="E214">
      <f>SUM(E215:E272)</f>
    </nc>
  </rcc>
  <rcc rId="13554" sId="1">
    <oc r="F214">
      <f>SUM(F215:F272)</f>
    </oc>
    <nc r="F214">
      <f>SUM(F215:F272)</f>
    </nc>
  </rcc>
  <rcc rId="13555" sId="1">
    <oc r="G214">
      <f>SUM(G215:G272)</f>
    </oc>
    <nc r="G214">
      <f>SUM(G215:G272)</f>
    </nc>
  </rcc>
  <rcc rId="13556" sId="1">
    <oc r="H214">
      <f>SUM(H215:H272)</f>
    </oc>
    <nc r="H214">
      <f>SUM(H215:H272)</f>
    </nc>
  </rcc>
  <rcc rId="13557" sId="1">
    <oc r="I214">
      <f>SUM(I215:I272)</f>
    </oc>
    <nc r="I214">
      <f>SUM(I215:I272)</f>
    </nc>
  </rcc>
  <rcc rId="13558" sId="1">
    <oc r="J214">
      <f>SUM(J215:J272)</f>
    </oc>
    <nc r="J214">
      <f>SUM(J215:J272)</f>
    </nc>
  </rcc>
  <rcc rId="13559" sId="1">
    <oc r="K214">
      <f>SUM(K215:K272)</f>
    </oc>
    <nc r="K214">
      <f>SUM(K215:K272)</f>
    </nc>
  </rcc>
  <rcc rId="13560" sId="1">
    <oc r="L214">
      <f>SUM(L215:L272)</f>
    </oc>
    <nc r="L214">
      <f>SUM(L215:L272)</f>
    </nc>
  </rcc>
  <rcc rId="13561" sId="1">
    <oc r="M214">
      <f>SUM(M215:M272)</f>
    </oc>
    <nc r="M214">
      <f>SUM(M215:M272)</f>
    </nc>
  </rcc>
  <rcc rId="13562" sId="1">
    <oc r="C213">
      <f>C149+C161+C184+C204+C210+C211+C212</f>
    </oc>
    <nc r="C213">
      <f>C149+C161+C184+C204+C210+C211+C212</f>
    </nc>
  </rcc>
  <rcc rId="13563" sId="1">
    <oc r="D204">
      <f>SUM(D205:D209)</f>
    </oc>
    <nc r="D204">
      <f>SUM(D205:D209)</f>
    </nc>
  </rcc>
  <rcc rId="13564" sId="1">
    <oc r="E204">
      <f>SUM(E205:E209)</f>
    </oc>
    <nc r="E204">
      <f>SUM(E205:E209)</f>
    </nc>
  </rcc>
  <rcc rId="13565" sId="1">
    <oc r="F204">
      <f>SUM(F205:F209)</f>
    </oc>
    <nc r="F204">
      <f>SUM(F205:F209)</f>
    </nc>
  </rcc>
  <rcc rId="13566" sId="1">
    <oc r="G204">
      <f>SUM(G205:G209)</f>
    </oc>
    <nc r="G204">
      <f>SUM(G205:G209)</f>
    </nc>
  </rcc>
  <rcc rId="13567" sId="1">
    <oc r="H204">
      <f>SUM(H205:H209)</f>
    </oc>
    <nc r="H204">
      <f>SUM(H205:H209)</f>
    </nc>
  </rcc>
  <rcc rId="13568" sId="1">
    <oc r="I204">
      <f>SUM(I205:I209)</f>
    </oc>
    <nc r="I204">
      <f>SUM(I205:I209)</f>
    </nc>
  </rcc>
  <rcc rId="13569" sId="1">
    <oc r="J204">
      <f>SUM(J205:J209)</f>
    </oc>
    <nc r="J204">
      <f>SUM(J205:J209)</f>
    </nc>
  </rcc>
  <rcc rId="13570" sId="1">
    <oc r="K204">
      <f>SUM(K205:K209)</f>
    </oc>
    <nc r="K204">
      <f>SUM(K205:K209)</f>
    </nc>
  </rcc>
  <rcc rId="13571" sId="1">
    <oc r="L204">
      <f>SUM(L205:L209)</f>
    </oc>
    <nc r="L204">
      <f>SUM(L205:L209)</f>
    </nc>
  </rcc>
  <rcc rId="13572" sId="1">
    <oc r="M204">
      <f>SUM(M205:M209)</f>
    </oc>
    <nc r="M204">
      <f>SUM(M205:M209)</f>
    </nc>
  </rcc>
  <rcc rId="13573" sId="1">
    <oc r="D184">
      <f>SUM(D185:D203)</f>
    </oc>
    <nc r="D184">
      <f>SUM(D185:D203)</f>
    </nc>
  </rcc>
  <rcc rId="13574" sId="1">
    <oc r="E184">
      <f>SUM(E185:E203)</f>
    </oc>
    <nc r="E184">
      <f>SUM(E185:E203)</f>
    </nc>
  </rcc>
  <rcc rId="13575" sId="1">
    <oc r="F184">
      <f>SUM(F185:F203)</f>
    </oc>
    <nc r="F184">
      <f>SUM(F185:F203)</f>
    </nc>
  </rcc>
  <rcc rId="13576" sId="1">
    <oc r="G184">
      <f>SUM(G185:G203)</f>
    </oc>
    <nc r="G184">
      <f>SUM(G185:G203)</f>
    </nc>
  </rcc>
  <rcc rId="13577" sId="1">
    <oc r="H184">
      <f>SUM(H185:H203)</f>
    </oc>
    <nc r="H184">
      <f>SUM(H185:H203)</f>
    </nc>
  </rcc>
  <rcc rId="13578" sId="1">
    <oc r="I184">
      <f>SUM(I185:I203)</f>
    </oc>
    <nc r="I184">
      <f>SUM(I185:I203)</f>
    </nc>
  </rcc>
  <rcc rId="13579" sId="1">
    <oc r="J184">
      <f>SUM(J185:J203)</f>
    </oc>
    <nc r="J184">
      <f>SUM(J185:J203)</f>
    </nc>
  </rcc>
  <rcc rId="13580" sId="1">
    <oc r="K184">
      <f>SUM(K185:K203)</f>
    </oc>
    <nc r="K184">
      <f>SUM(K185:K203)</f>
    </nc>
  </rcc>
  <rcc rId="13581" sId="1">
    <oc r="L184">
      <f>SUM(L185:L203)</f>
    </oc>
    <nc r="L184">
      <f>SUM(L185:L203)</f>
    </nc>
  </rcc>
  <rcc rId="13582" sId="1">
    <oc r="M184">
      <f>SUM(M185:M203)</f>
    </oc>
    <nc r="M184">
      <f>SUM(M185:M203)</f>
    </nc>
  </rcc>
  <rcc rId="13583" sId="1">
    <oc r="D161">
      <f>SUM(D162:D183)</f>
    </oc>
    <nc r="D161">
      <f>SUM(D162:D183)</f>
    </nc>
  </rcc>
  <rcc rId="13584" sId="1">
    <oc r="E161">
      <f>SUM(E162:E183)</f>
    </oc>
    <nc r="E161">
      <f>SUM(E162:E183)</f>
    </nc>
  </rcc>
  <rcc rId="13585" sId="1">
    <oc r="F161">
      <f>SUM(F162:F183)</f>
    </oc>
    <nc r="F161">
      <f>SUM(F162:F183)</f>
    </nc>
  </rcc>
  <rcc rId="13586" sId="1">
    <oc r="G161">
      <f>SUM(G162:G183)</f>
    </oc>
    <nc r="G161">
      <f>SUM(G162:G183)</f>
    </nc>
  </rcc>
  <rcc rId="13587" sId="1">
    <oc r="H161">
      <f>SUM(H162:H183)</f>
    </oc>
    <nc r="H161">
      <f>SUM(H162:H183)</f>
    </nc>
  </rcc>
  <rcc rId="13588" sId="1">
    <oc r="I161">
      <f>SUM(I162:I183)</f>
    </oc>
    <nc r="I161">
      <f>SUM(I162:I183)</f>
    </nc>
  </rcc>
  <rcc rId="13589" sId="1">
    <oc r="J161">
      <f>SUM(J162:J183)</f>
    </oc>
    <nc r="J161">
      <f>SUM(J162:J183)</f>
    </nc>
  </rcc>
  <rcc rId="13590" sId="1">
    <oc r="K161">
      <f>SUM(K162:K183)</f>
    </oc>
    <nc r="K161">
      <f>SUM(K162:K183)</f>
    </nc>
  </rcc>
  <rcc rId="13591" sId="1">
    <oc r="L161">
      <f>SUM(L162:L183)</f>
    </oc>
    <nc r="L161">
      <f>SUM(L162:L183)</f>
    </nc>
  </rcc>
  <rcc rId="13592" sId="1">
    <oc r="M161">
      <f>SUM(M162:M183)</f>
    </oc>
    <nc r="M161">
      <f>SUM(M162:M183)</f>
    </nc>
  </rcc>
  <rcc rId="13593" sId="1">
    <oc r="D149">
      <f>SUM(D150:D160)</f>
    </oc>
    <nc r="D149">
      <f>SUM(D150:D160)</f>
    </nc>
  </rcc>
  <rcc rId="13594" sId="1">
    <oc r="E149">
      <f>SUM(E150:E160)</f>
    </oc>
    <nc r="E149">
      <f>SUM(E150:E160)</f>
    </nc>
  </rcc>
  <rcc rId="13595" sId="1">
    <oc r="F149">
      <f>SUM(F150:F160)</f>
    </oc>
    <nc r="F149">
      <f>SUM(F150:F160)</f>
    </nc>
  </rcc>
  <rcc rId="13596" sId="1">
    <oc r="G149">
      <f>SUM(G150:G160)</f>
    </oc>
    <nc r="G149">
      <f>SUM(G150:G160)</f>
    </nc>
  </rcc>
  <rcc rId="13597" sId="1">
    <oc r="H149">
      <f>SUM(H150:H160)</f>
    </oc>
    <nc r="H149">
      <f>SUM(H150:H160)</f>
    </nc>
  </rcc>
  <rcc rId="13598" sId="1">
    <oc r="I149">
      <f>SUM(I150:I160)</f>
    </oc>
    <nc r="I149">
      <f>SUM(I150:I160)</f>
    </nc>
  </rcc>
  <rcc rId="13599" sId="1">
    <oc r="J149">
      <f>SUM(J150:J160)</f>
    </oc>
    <nc r="J149">
      <f>SUM(J150:J160)</f>
    </nc>
  </rcc>
  <rcc rId="13600" sId="1">
    <oc r="K149">
      <f>SUM(K150:K160)</f>
    </oc>
    <nc r="K149">
      <f>SUM(K150:K160)</f>
    </nc>
  </rcc>
  <rcc rId="13601" sId="1">
    <oc r="L149">
      <f>SUM(L150:L160)</f>
    </oc>
    <nc r="L149">
      <f>SUM(L150:L160)</f>
    </nc>
  </rcc>
  <rcc rId="13602" sId="1">
    <oc r="M149">
      <f>SUM(M150:M160)</f>
    </oc>
    <nc r="M149">
      <f>SUM(M150:M160)</f>
    </nc>
  </rcc>
</revisions>
</file>

<file path=xl/revisions/revisionLog28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03" sId="1">
    <oc r="E215">
      <v>562891</v>
    </oc>
    <nc r="E215">
      <v>546473</v>
    </nc>
  </rcc>
  <rcc rId="13604" sId="1">
    <oc r="F215">
      <v>133585</v>
    </oc>
    <nc r="F215">
      <v>129712</v>
    </nc>
  </rcc>
  <rcc rId="13605" sId="1">
    <oc r="E216">
      <v>506195</v>
    </oc>
    <nc r="E216">
      <v>484006</v>
    </nc>
  </rcc>
  <rcc rId="13606" sId="1">
    <oc r="F216">
      <v>123856</v>
    </oc>
    <nc r="F216">
      <v>118622</v>
    </nc>
  </rcc>
  <rcc rId="13607" sId="1">
    <oc r="E217">
      <v>468314</v>
    </oc>
    <nc r="E217">
      <v>456785</v>
    </nc>
  </rcc>
  <rcc rId="13608" sId="1">
    <oc r="F217">
      <v>111175</v>
    </oc>
    <nc r="F217">
      <v>108456</v>
    </nc>
  </rcc>
  <rcc rId="13609" sId="1">
    <oc r="E222">
      <v>306256</v>
    </oc>
    <nc r="E222">
      <v>283576</v>
    </nc>
  </rcc>
  <rcc rId="13610" sId="1">
    <oc r="F222">
      <v>72676</v>
    </oc>
    <nc r="F222">
      <v>67325</v>
    </nc>
  </rcc>
  <rcc rId="13611" sId="1">
    <oc r="E218">
      <v>217825</v>
    </oc>
    <nc r="E218">
      <v>222971</v>
    </nc>
  </rcc>
  <rcc rId="13612" sId="1">
    <oc r="F218">
      <v>51815</v>
    </oc>
    <nc r="F218">
      <v>53029</v>
    </nc>
  </rcc>
  <rcc rId="13613" sId="1">
    <oc r="E221">
      <v>144637</v>
    </oc>
    <nc r="E221">
      <v>140012</v>
    </nc>
  </rcc>
  <rcc rId="13614" sId="1">
    <oc r="F221">
      <v>34720</v>
    </oc>
    <nc r="F221">
      <v>33629</v>
    </nc>
  </rcc>
  <rcc rId="13615" sId="1">
    <oc r="E226">
      <v>266166</v>
    </oc>
    <nc r="E226">
      <v>242332</v>
    </nc>
  </rcc>
  <rcc rId="13616" sId="1">
    <oc r="F226">
      <v>62789</v>
    </oc>
    <nc r="F226">
      <v>57166</v>
    </nc>
  </rcc>
  <rcc rId="13617" sId="1">
    <oc r="E224">
      <v>137301</v>
    </oc>
    <nc r="E224">
      <v>131820</v>
    </nc>
  </rcc>
  <rcc rId="13618" sId="1">
    <oc r="F224">
      <v>32390</v>
    </oc>
    <nc r="F224">
      <v>31097</v>
    </nc>
  </rcc>
  <rcc rId="13619" sId="1">
    <oc r="E225">
      <v>183830</v>
    </oc>
    <nc r="E225">
      <v>179783</v>
    </nc>
  </rcc>
  <rcc rId="13620" sId="1">
    <oc r="F225">
      <v>43365</v>
    </oc>
    <nc r="F225">
      <v>42410</v>
    </nc>
  </rcc>
  <rcc rId="13621" sId="1">
    <oc r="E239">
      <v>423135</v>
    </oc>
    <nc r="E239">
      <v>403916</v>
    </nc>
  </rcc>
  <rcc rId="13622" sId="1">
    <oc r="F239">
      <v>99819</v>
    </oc>
    <nc r="F239">
      <v>95285</v>
    </nc>
  </rcc>
  <rcc rId="13623" sId="1">
    <oc r="E232">
      <v>365600</v>
    </oc>
    <nc r="E232">
      <v>362769</v>
    </nc>
  </rcc>
  <rcc rId="13624" sId="1">
    <oc r="F232">
      <v>87744</v>
    </oc>
    <nc r="F232">
      <v>87076</v>
    </nc>
  </rcc>
  <rcc rId="13625" sId="1">
    <oc r="E236">
      <v>394175</v>
    </oc>
    <nc r="E236">
      <v>389372</v>
    </nc>
  </rcc>
  <rcc rId="13626" sId="1">
    <oc r="F236">
      <v>92985</v>
    </oc>
    <nc r="F236">
      <v>91852</v>
    </nc>
  </rcc>
  <rcc rId="13627" sId="1">
    <oc r="E237">
      <v>227663</v>
    </oc>
    <nc r="E237">
      <v>225848</v>
    </nc>
  </rcc>
  <rcc rId="13628" sId="1">
    <oc r="F237">
      <v>55106</v>
    </oc>
    <nc r="F237">
      <v>54678</v>
    </nc>
  </rcc>
  <rcc rId="13629" sId="1">
    <oc r="E245">
      <v>170054</v>
    </oc>
    <nc r="E245">
      <v>164629</v>
    </nc>
  </rcc>
  <rcc rId="13630" sId="1">
    <oc r="F245">
      <v>43429</v>
    </oc>
    <nc r="F245">
      <v>42149</v>
    </nc>
  </rcc>
  <rcc rId="13631" sId="1">
    <oc r="E244">
      <v>108272</v>
    </oc>
    <nc r="E244">
      <v>114650</v>
    </nc>
  </rcc>
  <rcc rId="13632" sId="1">
    <oc r="F244">
      <v>25541</v>
    </oc>
    <nc r="F244">
      <v>27046</v>
    </nc>
  </rcc>
  <rcc rId="13633" sId="1">
    <oc r="E243">
      <v>137677</v>
    </oc>
    <nc r="E243">
      <v>136019</v>
    </nc>
  </rcc>
  <rcc rId="13634" sId="1">
    <oc r="F243">
      <v>33479</v>
    </oc>
    <nc r="F243">
      <v>33088</v>
    </nc>
  </rcc>
  <rcc rId="13635" sId="1">
    <oc r="E242">
      <v>332567</v>
    </oc>
    <nc r="E242">
      <v>323537</v>
    </nc>
  </rcc>
  <rcc rId="13636" sId="1">
    <oc r="F242">
      <v>78452</v>
    </oc>
    <nc r="F242">
      <v>76321</v>
    </nc>
  </rcc>
  <rcc rId="13637" sId="1">
    <oc r="E246">
      <v>295852</v>
    </oc>
    <nc r="E246">
      <v>309273</v>
    </nc>
  </rcc>
  <rcc rId="13638" sId="1">
    <oc r="F246">
      <v>71091</v>
    </oc>
    <nc r="F246">
      <v>74257</v>
    </nc>
  </rcc>
</revisions>
</file>

<file path=xl/revisions/revisionLog28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639" sId="1" ref="A69:XFD69" action="insertRow"/>
  <rcc rId="13640" sId="1">
    <nc r="A69" t="inlineStr">
      <is>
        <t>04.510</t>
      </is>
    </nc>
  </rcc>
  <rcc rId="13641" sId="1">
    <nc r="C69">
      <f>SUM(D69,G69,H69:M69)</f>
    </nc>
  </rcc>
  <rcc rId="13642" sId="1">
    <nc r="D69">
      <f>SUM(E69:F69)</f>
    </nc>
  </rcc>
  <rcc rId="13643" sId="1">
    <nc r="B69" t="inlineStr">
      <is>
        <t>Projekti-atsavinot pašvaldības īpašumus</t>
      </is>
    </nc>
  </rcc>
  <rcc rId="13644" sId="1">
    <nc r="J69">
      <v>1162366</v>
    </nc>
  </rcc>
  <rfmt sheetId="1" sqref="A69:M69">
    <dxf>
      <fill>
        <patternFill patternType="solid">
          <bgColor theme="6" tint="0.59999389629810485"/>
        </patternFill>
      </fill>
    </dxf>
  </rfmt>
  <rcc rId="13645" sId="1">
    <oc r="G139">
      <v>1162366</v>
    </oc>
    <nc r="G139"/>
  </rcc>
  <rfmt sheetId="1" sqref="A139:XFD139">
    <dxf>
      <fill>
        <patternFill patternType="none">
          <bgColor auto="1"/>
        </patternFill>
      </fill>
    </dxf>
  </rfmt>
  <rcv guid="{CFE03FCF-A4D8-435A-8A9B-0544466F5A93}" action="delete"/>
  <rcv guid="{CFE03FCF-A4D8-435A-8A9B-0544466F5A93}" action="add"/>
</revisions>
</file>

<file path=xl/revisions/revisionLog28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46" sId="1">
    <nc r="L258">
      <v>138</v>
    </nc>
  </rcc>
  <rcv guid="{CFE03FCF-A4D8-435A-8A9B-0544466F5A93}" action="delete"/>
  <rcv guid="{CFE03FCF-A4D8-435A-8A9B-0544466F5A93}" action="add"/>
</revisions>
</file>

<file path=xl/revisions/revisionLog28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47" sId="1">
    <oc r="C62">
      <f>SUM(D62,G62,H62:M62)</f>
    </oc>
    <nc r="C62">
      <v>1750825</v>
    </nc>
  </rcc>
  <rfmt sheetId="1" sqref="N62">
    <dxf>
      <fill>
        <patternFill patternType="solid">
          <bgColor rgb="FFFFFF00"/>
        </patternFill>
      </fill>
    </dxf>
  </rfmt>
</revisions>
</file>

<file path=xl/revisions/revisionLog28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48" sId="1">
    <oc r="C73">
      <f>SUM(C56:C72)</f>
    </oc>
    <nc r="C73">
      <f>SUM(C56:C72)</f>
    </nc>
  </rcc>
  <rcc rId="13649" sId="1">
    <oc r="D73">
      <f>SUM(D56:D72)</f>
    </oc>
    <nc r="D73">
      <f>SUM(D56:D72)</f>
    </nc>
  </rcc>
  <rcc rId="13650" sId="1">
    <oc r="E73">
      <f>SUM(E56:E72)</f>
    </oc>
    <nc r="E73">
      <f>SUM(E56:E72)</f>
    </nc>
  </rcc>
  <rcc rId="13651" sId="1">
    <oc r="F73">
      <f>SUM(F56:F72)</f>
    </oc>
    <nc r="F73">
      <f>SUM(F56:F72)</f>
    </nc>
  </rcc>
  <rcc rId="13652" sId="1">
    <oc r="G73">
      <f>SUM(G56:G72)</f>
    </oc>
    <nc r="G73">
      <f>SUM(G56:G72)</f>
    </nc>
  </rcc>
  <rcc rId="13653" sId="1">
    <oc r="H73">
      <f>SUM(H56:H72)</f>
    </oc>
    <nc r="H73">
      <f>SUM(H56:H72)</f>
    </nc>
  </rcc>
  <rcc rId="13654" sId="1">
    <oc r="I73">
      <f>SUM(I56:I72)</f>
    </oc>
    <nc r="I73">
      <f>SUM(I56:I72)</f>
    </nc>
  </rcc>
  <rcc rId="13655" sId="1">
    <oc r="J73">
      <f>SUM(J56:J72)</f>
    </oc>
    <nc r="J73">
      <f>SUM(J56:J72)</f>
    </nc>
  </rcc>
  <rcc rId="13656" sId="1">
    <oc r="K73">
      <f>SUM(K56:K72)</f>
    </oc>
    <nc r="K73">
      <f>SUM(K56:K72)</f>
    </nc>
  </rcc>
  <rcc rId="13657" sId="1">
    <oc r="L73">
      <f>SUM(L56:L72)</f>
    </oc>
    <nc r="L73">
      <f>SUM(L56:L72)</f>
    </nc>
  </rcc>
  <rcc rId="13658" sId="1">
    <oc r="M73">
      <f>SUM(M56:M72)</f>
    </oc>
    <nc r="M73">
      <f>SUM(M56:M72)</f>
    </nc>
  </rcc>
  <rfmt sheetId="1" sqref="J312" start="0" length="0">
    <dxf>
      <numFmt numFmtId="1" formatCode="0"/>
    </dxf>
  </rfmt>
  <rcc rId="13659" sId="1" odxf="1" dxf="1">
    <oc r="C62">
      <v>1750825</v>
    </oc>
    <nc r="C62">
      <f>SUM(D62,G62,H62:M62)</f>
    </nc>
    <odxf>
      <font>
        <name val="Times New Roman"/>
        <scheme val="none"/>
      </font>
    </odxf>
    <ndxf>
      <font>
        <color rgb="FFFF0000"/>
        <name val="Times New Roman"/>
        <scheme val="none"/>
      </font>
    </ndxf>
  </rcc>
  <rcc rId="13660" sId="1">
    <oc r="G62">
      <v>1610101</v>
    </oc>
    <nc r="G62">
      <v>1750825</v>
    </nc>
  </rcc>
  <rcv guid="{CFE03FCF-A4D8-435A-8A9B-0544466F5A93}" action="delete"/>
  <rcv guid="{CFE03FCF-A4D8-435A-8A9B-0544466F5A93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CFE03FCF-A4D8-435A-8A9B-0544466F5A93}" action="add"/>
</revisions>
</file>

<file path=xl/revisions/revisionLog2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1" sId="1">
    <oc r="H191">
      <v>4269</v>
    </oc>
    <nc r="H191">
      <v>6028</v>
    </nc>
  </rcc>
  <rcc rId="2262" sId="1">
    <nc r="F195">
      <v>79885</v>
    </nc>
  </rcc>
  <rcc rId="2263" sId="1">
    <nc r="G195">
      <v>24007</v>
    </nc>
  </rcc>
  <rcc rId="2264" sId="1">
    <nc r="H195">
      <v>57062</v>
    </nc>
  </rcc>
</revisions>
</file>

<file path=xl/revisions/revisionLog29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29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61" sId="1">
    <oc r="C215">
      <f>SUM(C216:C273)</f>
    </oc>
    <nc r="C215">
      <f>SUM(C216:C273)</f>
    </nc>
  </rcc>
  <rcc rId="13662" sId="1">
    <oc r="D215">
      <f>SUM(D216:D273)</f>
    </oc>
    <nc r="D215">
      <f>SUM(D216:D273)</f>
    </nc>
  </rcc>
  <rcc rId="13663" sId="1">
    <oc r="E215">
      <f>SUM(E216:E273)</f>
    </oc>
    <nc r="E215">
      <f>SUM(E216:E273)</f>
    </nc>
  </rcc>
  <rcc rId="13664" sId="1">
    <oc r="F215">
      <f>SUM(F216:F273)</f>
    </oc>
    <nc r="F215">
      <f>SUM(F216:F273)</f>
    </nc>
  </rcc>
  <rcc rId="13665" sId="1">
    <oc r="G215">
      <f>SUM(G216:G273)</f>
    </oc>
    <nc r="G215">
      <f>SUM(G216:G273)</f>
    </nc>
  </rcc>
  <rcc rId="13666" sId="1">
    <oc r="H215">
      <f>SUM(H216:H273)</f>
    </oc>
    <nc r="H215">
      <f>SUM(H216:H273)</f>
    </nc>
  </rcc>
  <rcc rId="13667" sId="1">
    <oc r="I215">
      <f>SUM(I216:I273)</f>
    </oc>
    <nc r="I215">
      <f>SUM(I216:I273)</f>
    </nc>
  </rcc>
  <rcc rId="13668" sId="1">
    <oc r="J215">
      <f>SUM(J216:J273)</f>
    </oc>
    <nc r="J215">
      <f>SUM(J216:J273)</f>
    </nc>
  </rcc>
  <rcc rId="13669" sId="1">
    <oc r="K215">
      <f>SUM(K216:K273)</f>
    </oc>
    <nc r="K215">
      <f>SUM(K216:K273)</f>
    </nc>
  </rcc>
  <rcc rId="13670" sId="1">
    <oc r="L215">
      <f>SUM(L216:L273)</f>
    </oc>
    <nc r="L215">
      <f>SUM(L216:L273)</f>
    </nc>
  </rcc>
  <rcc rId="13671" sId="1">
    <oc r="M215">
      <f>SUM(M216:M273)</f>
    </oc>
    <nc r="M215">
      <f>SUM(M216:M273)</f>
    </nc>
  </rcc>
  <rfmt sheetId="1" sqref="G309" start="0" length="0">
    <dxf>
      <numFmt numFmtId="1" formatCode="0"/>
    </dxf>
  </rfmt>
  <rcv guid="{CFE03FCF-A4D8-435A-8A9B-0544466F5A93}" action="delete"/>
  <rcv guid="{CFE03FCF-A4D8-435A-8A9B-0544466F5A93}" action="add"/>
</revisions>
</file>

<file path=xl/revisions/revisionLog29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72" sId="1">
    <oc r="E206">
      <v>234699</v>
    </oc>
    <nc r="E206">
      <v>251739</v>
    </nc>
  </rcc>
  <rcc rId="13673" sId="1">
    <oc r="F206">
      <v>55365</v>
    </oc>
    <nc r="F206">
      <v>59385</v>
    </nc>
  </rcc>
</revisions>
</file>

<file path=xl/revisions/revisionLog29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674" sId="1" ref="C1:C1048576" action="insertCol"/>
  <rcc rId="13675" sId="1">
    <nc r="C13" t="inlineStr">
      <is>
        <t>2021. gada plāns</t>
      </is>
    </nc>
  </rcc>
  <rfmt sheetId="1" sqref="C13">
    <dxf>
      <alignment wrapText="1" readingOrder="0"/>
    </dxf>
  </rfmt>
  <rfmt sheetId="1" sqref="C13">
    <dxf>
      <alignment horizontal="center" readingOrder="0"/>
    </dxf>
  </rfmt>
  <rfmt sheetId="1" sqref="C13:C312">
    <dxf>
      <fill>
        <patternFill>
          <bgColor theme="0" tint="-4.9989318521683403E-2"/>
        </patternFill>
      </fill>
    </dxf>
  </rfmt>
  <rcc rId="13676" sId="1">
    <nc r="C16">
      <v>2038936</v>
    </nc>
  </rcc>
  <rcc rId="13677" sId="1">
    <nc r="C17">
      <v>144466</v>
    </nc>
  </rcc>
  <rcc rId="13678" sId="1">
    <nc r="C18">
      <v>0</v>
    </nc>
  </rcc>
  <rcc rId="13679" sId="1">
    <nc r="C19">
      <v>89789</v>
    </nc>
  </rcc>
  <rcc rId="13680" sId="1">
    <nc r="C20">
      <v>75493</v>
    </nc>
  </rcc>
  <rcc rId="13681" sId="1">
    <nc r="C21">
      <v>60279</v>
    </nc>
  </rcc>
  <rcc rId="13682" sId="1">
    <nc r="C22">
      <v>83473</v>
    </nc>
  </rcc>
  <rcc rId="13683" sId="1">
    <nc r="C23">
      <v>104310</v>
    </nc>
  </rcc>
  <rcc rId="13684" sId="1">
    <nc r="C24">
      <v>67561</v>
    </nc>
  </rcc>
  <rcc rId="13685" sId="1">
    <nc r="C25">
      <v>109338</v>
    </nc>
  </rcc>
  <rcc rId="13686" sId="1">
    <nc r="C26">
      <v>74809</v>
    </nc>
  </rcc>
  <rcc rId="13687" sId="1">
    <nc r="C27">
      <v>103643</v>
    </nc>
  </rcc>
  <rcc rId="13688" sId="1">
    <nc r="C28">
      <v>62862</v>
    </nc>
  </rcc>
  <rcc rId="13689" sId="1">
    <nc r="C29">
      <v>53883</v>
    </nc>
  </rcc>
  <rcc rId="13690" sId="1">
    <nc r="C30">
      <v>69900</v>
    </nc>
  </rcc>
  <rcc rId="13691" sId="1">
    <nc r="C32">
      <v>8440</v>
    </nc>
  </rcc>
  <rcc rId="13692" sId="1">
    <nc r="C33">
      <v>49914</v>
    </nc>
  </rcc>
  <rcc rId="13693" sId="1">
    <nc r="C34">
      <v>84241</v>
    </nc>
  </rcc>
  <rcc rId="13694" sId="1">
    <nc r="C31">
      <v>43769</v>
    </nc>
  </rcc>
  <rcc rId="13695" sId="1">
    <nc r="C36">
      <v>1147012</v>
    </nc>
  </rcc>
  <rcc rId="13696" sId="1">
    <nc r="C37">
      <v>6900</v>
    </nc>
  </rcc>
  <rcc rId="13697" sId="1">
    <nc r="C38">
      <v>24169</v>
    </nc>
  </rcc>
  <rcc rId="13698" sId="1">
    <nc r="C39">
      <v>27521</v>
    </nc>
  </rcc>
  <rcc rId="13699" sId="1">
    <nc r="C40">
      <v>49577</v>
    </nc>
  </rcc>
  <rcc rId="13700" sId="1">
    <nc r="C41">
      <v>94269</v>
    </nc>
  </rcc>
  <rcc rId="13701" sId="1">
    <nc r="C43">
      <v>76910</v>
    </nc>
  </rcc>
  <rcc rId="13702" sId="1">
    <nc r="C45">
      <v>176815</v>
    </nc>
  </rcc>
  <rcc rId="13703" sId="1">
    <nc r="C47">
      <v>542950</v>
    </nc>
  </rcc>
  <rcc rId="13704" sId="1">
    <nc r="C49">
      <v>146424</v>
    </nc>
  </rcc>
  <rcc rId="13705" sId="1">
    <nc r="C51">
      <v>32926</v>
    </nc>
  </rcc>
  <rcc rId="13706" sId="1">
    <nc r="C52">
      <v>24489</v>
    </nc>
  </rcc>
  <rcc rId="13707" sId="1">
    <nc r="C50">
      <f>C51+C52</f>
    </nc>
  </rcc>
  <rcc rId="13708" sId="1">
    <nc r="C53">
      <v>267827</v>
    </nc>
  </rcc>
  <rcv guid="{CFE03FCF-A4D8-435A-8A9B-0544466F5A93}" action="delete"/>
  <rcv guid="{CFE03FCF-A4D8-435A-8A9B-0544466F5A93}" action="add"/>
</revisions>
</file>

<file path=xl/revisions/revisionLog29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09" sId="1">
    <nc r="C56">
      <v>159853</v>
    </nc>
  </rcc>
</revisions>
</file>

<file path=xl/revisions/revisionLog29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10" sId="1">
    <nc r="C57" t="inlineStr">
      <is>
        <t>129586</t>
      </is>
    </nc>
  </rcc>
  <rcc rId="13711" sId="1">
    <nc r="C58">
      <v>126889</v>
    </nc>
  </rcc>
</revisions>
</file>

<file path=xl/revisions/revisionLog29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12" sId="1">
    <nc r="C73">
      <v>2351395</v>
    </nc>
  </rcc>
  <rfmt sheetId="1" sqref="C73">
    <dxf>
      <alignment horizontal="center" readingOrder="0"/>
    </dxf>
  </rfmt>
  <rfmt sheetId="1" sqref="C1:C1048576">
    <dxf>
      <alignment horizontal="center" readingOrder="0"/>
    </dxf>
  </rfmt>
  <rfmt sheetId="1" sqref="C1:C1048576">
    <dxf>
      <alignment horizontal="general" readingOrder="0"/>
    </dxf>
  </rfmt>
  <rfmt sheetId="1" sqref="C1:C1048576">
    <dxf>
      <alignment horizontal="center" readingOrder="0"/>
    </dxf>
  </rfmt>
  <rcc rId="13713" sId="1">
    <nc r="C75">
      <v>67685</v>
    </nc>
  </rcc>
  <rcc rId="13714" sId="1">
    <nc r="C76">
      <v>6200</v>
    </nc>
  </rcc>
  <rfmt sheetId="1" sqref="C75:C76" start="0" length="2147483647">
    <dxf>
      <font>
        <color auto="1"/>
      </font>
    </dxf>
  </rfmt>
  <rcc rId="13715" sId="1">
    <nc r="C78">
      <v>4500</v>
    </nc>
  </rcc>
  <rcc rId="13716" sId="1">
    <nc r="C79">
      <v>18000</v>
    </nc>
  </rcc>
  <rcc rId="13717" sId="1">
    <nc r="C80">
      <v>119120</v>
    </nc>
  </rcc>
  <rcc rId="13718" sId="1">
    <nc r="C81">
      <v>26000</v>
    </nc>
  </rcc>
  <rcc rId="13719" sId="1">
    <nc r="C84">
      <v>266505</v>
    </nc>
  </rcc>
  <rfmt sheetId="1" sqref="C1:C1048576" start="0" length="2147483647">
    <dxf>
      <font>
        <color auto="1"/>
      </font>
    </dxf>
  </rfmt>
  <rcc rId="13720" sId="1">
    <nc r="C86">
      <v>22730</v>
    </nc>
  </rcc>
  <rcc rId="13721" sId="1">
    <nc r="C87">
      <v>7740</v>
    </nc>
  </rcc>
  <rcc rId="13722" sId="1">
    <nc r="C88">
      <v>27535</v>
    </nc>
  </rcc>
  <rcc rId="13723" sId="1">
    <nc r="C89">
      <v>8545</v>
    </nc>
  </rcc>
  <rcc rId="13724" sId="1">
    <nc r="C90">
      <v>39402</v>
    </nc>
  </rcc>
  <rcc rId="13725" sId="1">
    <nc r="C91">
      <v>20390</v>
    </nc>
  </rcc>
  <rcc rId="13726" sId="1">
    <nc r="C92">
      <v>25655</v>
    </nc>
  </rcc>
  <rcc rId="13727" sId="1">
    <nc r="C93">
      <v>23170</v>
    </nc>
  </rcc>
  <rcc rId="13728" sId="1">
    <nc r="C94">
      <v>17298</v>
    </nc>
  </rcc>
  <rcc rId="13729" sId="1">
    <nc r="C95">
      <v>18920</v>
    </nc>
  </rcc>
  <rcc rId="13730" sId="1">
    <nc r="C97">
      <v>732239</v>
    </nc>
  </rcc>
  <rcc rId="13731" sId="1">
    <nc r="C98">
      <v>129300</v>
    </nc>
  </rcc>
  <rcc rId="13732" sId="1">
    <nc r="C99">
      <v>354632</v>
    </nc>
  </rcc>
  <rcc rId="13733" sId="1">
    <nc r="C96">
      <v>1877482</v>
    </nc>
  </rcc>
  <rcc rId="13734" sId="1">
    <nc r="C100">
      <v>71160</v>
    </nc>
  </rcc>
  <rcc rId="13735" sId="1">
    <nc r="C101">
      <v>1033487</v>
    </nc>
  </rcc>
  <rcc rId="13736" sId="1">
    <nc r="C102">
      <v>25010</v>
    </nc>
  </rcc>
  <rcc rId="13737" sId="1">
    <nc r="C103">
      <v>25610</v>
    </nc>
  </rcc>
  <rcc rId="13738" sId="1">
    <nc r="C104">
      <v>35000</v>
    </nc>
  </rcc>
  <rcc rId="13739" sId="1">
    <nc r="C105">
      <v>6198</v>
    </nc>
  </rcc>
  <rcc rId="13740" sId="1">
    <nc r="C106">
      <v>14037</v>
    </nc>
  </rcc>
  <rcc rId="13741" sId="1">
    <nc r="C107">
      <v>14117</v>
    </nc>
  </rcc>
  <rcc rId="13742" sId="1">
    <nc r="C108">
      <v>84800</v>
    </nc>
  </rcc>
  <rcc rId="13743" sId="1">
    <nc r="C85">
      <v>4821436</v>
    </nc>
  </rcc>
  <rcc rId="13744" sId="1">
    <nc r="C110">
      <v>1922600</v>
    </nc>
  </rcc>
  <rcc rId="13745" sId="1">
    <nc r="C111">
      <v>337143</v>
    </nc>
  </rcc>
  <rcc rId="13746" sId="1">
    <nc r="C112">
      <v>166339</v>
    </nc>
  </rcc>
  <rcc rId="13747" sId="1">
    <nc r="C113">
      <v>86000</v>
    </nc>
  </rcc>
  <rcc rId="13748" sId="1">
    <nc r="C114">
      <v>204705</v>
    </nc>
  </rcc>
  <rcc rId="13749" sId="1">
    <nc r="C115">
      <v>560476</v>
    </nc>
  </rcc>
  <rcc rId="13750" sId="1">
    <nc r="C118">
      <v>160172</v>
    </nc>
  </rcc>
  <rcc rId="13751" sId="1">
    <nc r="C119">
      <v>90000</v>
    </nc>
  </rcc>
  <rcc rId="13752" sId="1">
    <nc r="C120">
      <v>70172</v>
    </nc>
  </rcc>
  <rcc rId="13753" sId="1">
    <nc r="C121">
      <v>484768</v>
    </nc>
  </rcc>
  <rcc rId="13754" sId="1">
    <nc r="C122">
      <v>16965</v>
    </nc>
  </rcc>
  <rcc rId="13755" sId="1">
    <nc r="C123">
      <v>76405</v>
    </nc>
  </rcc>
  <rcc rId="13756" sId="1">
    <nc r="C124">
      <v>391398</v>
    </nc>
  </rcc>
  <rcc rId="13757" sId="1">
    <nc r="C125">
      <v>1574362</v>
    </nc>
  </rcc>
  <rcc rId="13758" sId="1">
    <nc r="C126">
      <v>109155</v>
    </nc>
  </rcc>
  <rcc rId="13759" sId="1">
    <nc r="C127">
      <v>15867</v>
    </nc>
  </rcc>
  <rcc rId="13760" sId="1">
    <nc r="C128">
      <v>21100</v>
    </nc>
  </rcc>
  <rcc rId="13761" sId="1">
    <nc r="C129">
      <v>123344</v>
    </nc>
  </rcc>
  <rcc rId="13762" sId="1">
    <nc r="C130">
      <v>113210</v>
    </nc>
  </rcc>
  <rcc rId="13763" sId="1">
    <nc r="C131">
      <v>9766</v>
    </nc>
  </rcc>
  <rcc rId="13764" sId="1">
    <nc r="C132">
      <v>15733</v>
    </nc>
  </rcc>
  <rcc rId="13765" sId="1">
    <nc r="C133">
      <v>219126</v>
    </nc>
  </rcc>
  <rcc rId="13766" sId="1">
    <nc r="C134">
      <v>477543</v>
    </nc>
  </rcc>
  <rcc rId="13767" sId="1">
    <nc r="C135">
      <v>21322</v>
    </nc>
  </rcc>
  <rcc rId="13768" sId="1">
    <nc r="C136">
      <v>164228</v>
    </nc>
  </rcc>
  <rcc rId="13769" sId="1">
    <nc r="C137">
      <v>162024</v>
    </nc>
  </rcc>
  <rcc rId="13770" sId="1">
    <nc r="C138">
      <v>20000</v>
    </nc>
  </rcc>
  <rcc rId="13771" sId="1">
    <nc r="C140">
      <v>8963338</v>
    </nc>
  </rcc>
</revisions>
</file>

<file path=xl/revisions/revisionLog2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5" sId="1">
    <nc r="F196">
      <v>1207</v>
    </nc>
  </rcc>
  <rcc rId="2266" sId="1">
    <nc r="G196">
      <v>291</v>
    </nc>
  </rcc>
  <rcc rId="2267" sId="1">
    <nc r="H196">
      <v>4675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9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72" sId="1">
    <nc r="C141">
      <v>115212</v>
    </nc>
  </rcc>
  <rcc rId="13773" sId="1">
    <nc r="C142">
      <v>3500</v>
    </nc>
  </rcc>
  <rcc rId="13774" sId="1">
    <nc r="C143">
      <v>5490</v>
    </nc>
  </rcc>
  <rcc rId="13775" sId="1">
    <nc r="C144">
      <v>4165</v>
    </nc>
  </rcc>
  <rcc rId="13776" sId="1">
    <nc r="C145">
      <v>3500</v>
    </nc>
  </rcc>
  <rcc rId="13777" sId="1">
    <nc r="C146">
      <v>1850</v>
    </nc>
  </rcc>
  <rcc rId="13778" sId="1">
    <nc r="C147">
      <v>2300</v>
    </nc>
  </rcc>
  <rcc rId="13779" sId="1">
    <nc r="C148">
      <v>66859</v>
    </nc>
  </rcc>
  <rcc rId="13780" sId="1">
    <nc r="C149">
      <v>9998</v>
    </nc>
  </rcc>
  <rcc rId="13781" sId="1">
    <nc r="C150">
      <v>907207</v>
    </nc>
  </rcc>
</revisions>
</file>

<file path=xl/revisions/revisionLog29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82" sId="1">
    <nc r="C151">
      <v>0</v>
    </nc>
  </rcc>
  <rcc rId="13783" sId="1">
    <nc r="C152">
      <v>552758</v>
    </nc>
  </rcc>
  <rcc rId="13784" sId="1">
    <nc r="C159">
      <v>7026</v>
    </nc>
  </rcc>
  <rcc rId="13785" sId="1">
    <nc r="C153">
      <v>24719</v>
    </nc>
  </rcc>
  <rcc rId="13786" sId="1">
    <nc r="C155">
      <v>157581</v>
    </nc>
  </rcc>
  <rcc rId="13787" sId="1">
    <nc r="C161">
      <v>87330</v>
    </nc>
  </rcc>
  <rcc rId="13788" sId="1">
    <nc r="C163">
      <v>219768</v>
    </nc>
  </rcc>
  <rcc rId="13789" sId="1">
    <nc r="C164">
      <v>13416</v>
    </nc>
  </rcc>
  <rcc rId="13790" sId="1">
    <nc r="C165">
      <v>12094</v>
    </nc>
  </rcc>
  <rcc rId="13791" sId="1">
    <nc r="C166">
      <v>11768</v>
    </nc>
  </rcc>
  <rcc rId="13792" sId="1">
    <nc r="C167">
      <v>18884</v>
    </nc>
  </rcc>
  <rcc rId="13793" sId="1">
    <nc r="C168">
      <v>16897</v>
    </nc>
  </rcc>
  <rcc rId="13794" sId="1">
    <nc r="C169">
      <v>11831</v>
    </nc>
  </rcc>
  <rcc rId="13795" sId="1">
    <nc r="C170">
      <v>19612</v>
    </nc>
  </rcc>
  <rcc rId="13796" sId="1">
    <nc r="C171">
      <v>13526</v>
    </nc>
  </rcc>
  <rcc rId="13797" sId="1">
    <nc r="C172">
      <v>13086</v>
    </nc>
  </rcc>
  <rcc rId="13798" sId="1">
    <nc r="C173">
      <v>12161</v>
    </nc>
  </rcc>
  <rcc rId="13799" sId="1">
    <nc r="C174">
      <v>15641</v>
    </nc>
  </rcc>
  <rcc rId="13800" sId="1">
    <nc r="C175">
      <v>16221</v>
    </nc>
  </rcc>
  <rcc rId="13801" sId="1">
    <nc r="C176">
      <v>16869</v>
    </nc>
  </rcc>
  <rcc rId="13802" sId="1">
    <nc r="C177">
      <v>16216</v>
    </nc>
  </rcc>
  <rcc rId="13803" sId="1">
    <nc r="C178">
      <v>166168</v>
    </nc>
  </rcc>
  <rcc rId="13804" sId="1">
    <nc r="C185">
      <v>1439998</v>
    </nc>
  </rcc>
  <rcc rId="13805" sId="1">
    <nc r="C186">
      <v>93140</v>
    </nc>
  </rcc>
  <rcc rId="13806" sId="1">
    <nc r="C187">
      <v>46734</v>
    </nc>
  </rcc>
  <rcc rId="13807" sId="1">
    <nc r="C188">
      <v>266655</v>
    </nc>
  </rcc>
  <rcc rId="13808" sId="1">
    <nc r="C189">
      <v>9236</v>
    </nc>
  </rcc>
  <rcc rId="13809" sId="1">
    <nc r="C190">
      <v>41046</v>
    </nc>
  </rcc>
  <rcc rId="13810" sId="1">
    <nc r="C191">
      <v>95217</v>
    </nc>
  </rcc>
  <rcc rId="13811" sId="1">
    <nc r="C192">
      <v>224174</v>
    </nc>
  </rcc>
  <rcc rId="13812" sId="1">
    <nc r="C202">
      <v>152318</v>
    </nc>
  </rcc>
  <rcc rId="13813" sId="1">
    <nc r="C203">
      <v>17627</v>
    </nc>
  </rcc>
  <rcc rId="13814" sId="1">
    <nc r="C207">
      <v>4009</v>
    </nc>
  </rcc>
  <rcc rId="13815" sId="1">
    <nc r="C198">
      <v>484935</v>
    </nc>
  </rcc>
  <rcc rId="13816" sId="1">
    <nc r="C206">
      <v>217338</v>
    </nc>
  </rcc>
  <rcc rId="13817" sId="1">
    <nc r="C205">
      <v>500020</v>
    </nc>
  </rcc>
  <rcc rId="13818" sId="1">
    <nc r="C208">
      <v>235228</v>
    </nc>
  </rcc>
  <rcc rId="13819" sId="1">
    <nc r="C209">
      <v>35422</v>
    </nc>
  </rcc>
  <rcc rId="13820" sId="1">
    <nc r="C211">
      <v>140758</v>
    </nc>
  </rcc>
  <rcc rId="13821" sId="1">
    <nc r="C213">
      <v>157478</v>
    </nc>
  </rcc>
  <rcc rId="13822" sId="1">
    <nc r="C214">
      <v>3927788</v>
    </nc>
  </rcc>
  <rcc rId="13823" sId="1">
    <nc r="O214">
      <f>D214-C214</f>
    </nc>
  </rcc>
  <rcc rId="13824" sId="1">
    <nc r="O205">
      <f>D205-C205</f>
    </nc>
  </rcc>
  <rcc rId="13825" sId="1">
    <nc r="O185">
      <f>D185-C185</f>
    </nc>
  </rcc>
  <rcc rId="13826" sId="1">
    <nc r="O162">
      <f>D162-C162</f>
    </nc>
  </rcc>
  <rcc rId="13827" sId="1">
    <nc r="C162">
      <v>589846</v>
    </nc>
  </rcc>
  <rcc rId="13828" sId="1">
    <nc r="O150">
      <f>D150-C150</f>
    </nc>
  </rcc>
  <rcc rId="13829" sId="1">
    <nc r="O141">
      <f>D141-C141</f>
    </nc>
  </rcc>
  <rcc rId="13830" sId="1">
    <nc r="O140">
      <f>D140-C140</f>
    </nc>
  </rcc>
  <rcc rId="13831" sId="1">
    <nc r="O125">
      <f>D125-C125</f>
    </nc>
  </rcc>
  <rcc rId="13832" sId="1">
    <nc r="O121">
      <f>D121-C121</f>
    </nc>
  </rcc>
  <rcc rId="13833" sId="1">
    <nc r="O118">
      <f>D118-C118</f>
    </nc>
  </rcc>
  <rcc rId="13834" sId="1">
    <nc r="O110">
      <f>D110-C110</f>
    </nc>
  </rcc>
  <rcc rId="13835" sId="1">
    <nc r="O85">
      <f>D85-C85</f>
    </nc>
  </rcc>
  <rcc rId="13836" sId="1">
    <nc r="O84">
      <f>D84-C84</f>
    </nc>
  </rcc>
  <rcc rId="13837" sId="1" odxf="1" dxf="1">
    <nc r="O73">
      <f>D73-C73</f>
    </nc>
    <odxf>
      <numFmt numFmtId="0" formatCode="General"/>
    </odxf>
    <ndxf>
      <numFmt numFmtId="1" formatCode="0"/>
    </ndxf>
  </rcc>
  <rcc rId="13838" sId="1">
    <nc r="O55">
      <f>D55-C55</f>
    </nc>
  </rcc>
  <rcc rId="13839" sId="1">
    <nc r="C55">
      <v>1022616</v>
    </nc>
  </rcc>
  <rcc rId="13840" sId="1">
    <nc r="O46">
      <f>D46-C46</f>
    </nc>
  </rcc>
  <rcc rId="13841" sId="1">
    <nc r="C46">
      <v>5606424</v>
    </nc>
  </rcc>
</revisions>
</file>

<file path=xl/revisions/revisionLog29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42" sId="1">
    <nc r="C15">
      <v>5326438</v>
    </nc>
  </rcc>
  <rcc rId="13843" sId="1">
    <nc r="O15">
      <f>D15-C15</f>
    </nc>
  </rcc>
  <rfmt sheetId="1" sqref="O1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1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O46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4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O5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5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O73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7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O140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14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O141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14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O214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21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O21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21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O274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27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13844" sId="1">
    <nc r="C274">
      <v>6995393</v>
    </nc>
  </rcc>
  <rcc rId="13845" sId="1">
    <nc r="O274">
      <f>D274-C274</f>
    </nc>
  </rcc>
  <rcc rId="13846" sId="1">
    <nc r="C275">
      <v>353452</v>
    </nc>
  </rcc>
  <rcc rId="13847" sId="1">
    <nc r="C276">
      <v>1958899</v>
    </nc>
  </rcc>
  <rcc rId="13848" sId="1">
    <nc r="C277">
      <v>166915</v>
    </nc>
  </rcc>
  <rcc rId="13849" sId="1">
    <nc r="C279">
      <v>20830</v>
    </nc>
  </rcc>
  <rcc rId="13850" sId="1">
    <nc r="C278">
      <v>1463350</v>
    </nc>
  </rcc>
  <rcc rId="13851" sId="1">
    <nc r="C286">
      <v>115507</v>
    </nc>
  </rcc>
  <rcc rId="13852" sId="1">
    <nc r="C289">
      <v>269018</v>
    </nc>
  </rcc>
  <rcc rId="13853" sId="1">
    <nc r="C290">
      <v>313666</v>
    </nc>
  </rcc>
  <rcc rId="13854" sId="1">
    <nc r="C292">
      <v>192432</v>
    </nc>
  </rcc>
  <rcc rId="13855" sId="1">
    <nc r="C293">
      <v>781596</v>
    </nc>
  </rcc>
  <rcc rId="13856" sId="1">
    <nc r="C294">
      <v>50000</v>
    </nc>
  </rcc>
  <rcc rId="13857" sId="1">
    <nc r="C295">
      <v>50000</v>
    </nc>
  </rcc>
  <rcc rId="13858" sId="1">
    <nc r="C296">
      <v>350000</v>
    </nc>
  </rcc>
  <rcc rId="13859" sId="1">
    <nc r="C297">
      <v>15000</v>
    </nc>
  </rcc>
  <rcc rId="13860" sId="1">
    <nc r="C299">
      <v>651981</v>
    </nc>
  </rcc>
  <rcc rId="13861" sId="1">
    <nc r="C300">
      <v>251667</v>
    </nc>
  </rcc>
  <rcc rId="13862" sId="1">
    <nc r="C301">
      <v>61353</v>
    </nc>
  </rcc>
  <rfmt sheetId="1" sqref="O306" start="0" length="0">
    <dxf>
      <numFmt numFmtId="1" formatCode="0"/>
    </dxf>
  </rfmt>
  <rcc rId="13863" sId="1">
    <nc r="O306">
      <f>O274+O214+O215+O141+O140+O84+O73+O55+O46</f>
    </nc>
  </rcc>
  <rcv guid="{CFE03FCF-A4D8-435A-8A9B-0544466F5A93}" action="delete"/>
  <rcv guid="{CFE03FCF-A4D8-435A-8A9B-0544466F5A93}" action="add"/>
</revisions>
</file>

<file path=xl/revisions/revisionLog29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64" sId="1">
    <nc r="C216">
      <v>914861</v>
    </nc>
  </rcc>
  <rcc rId="13865" sId="1">
    <nc r="C215">
      <v>19851867</v>
    </nc>
  </rcc>
  <rcc rId="13866" sId="1">
    <nc r="O215">
      <f>D215-C215</f>
    </nc>
  </rcc>
</revisions>
</file>

<file path=xl/revisions/revisionLog29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67" sId="1">
    <nc r="C217">
      <v>888284</v>
    </nc>
  </rcc>
  <rcc rId="13868" sId="1">
    <nc r="C218">
      <v>677021</v>
    </nc>
  </rcc>
  <rcc rId="13869" sId="1">
    <nc r="C219">
      <v>367282</v>
    </nc>
  </rcc>
  <rcc rId="13870" sId="1">
    <nc r="C220">
      <v>379531</v>
    </nc>
  </rcc>
  <rcc rId="13871" sId="1">
    <nc r="C221">
      <v>255852</v>
    </nc>
  </rcc>
  <rcc rId="13872" sId="1">
    <nc r="C222">
      <v>364024</v>
    </nc>
  </rcc>
  <rcc rId="13873" sId="1">
    <nc r="C223">
      <v>391055</v>
    </nc>
  </rcc>
  <rcc rId="13874" sId="1">
    <nc r="C224">
      <v>301181</v>
    </nc>
  </rcc>
</revisions>
</file>

<file path=xl/revisions/revisionLog29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75" sId="1">
    <nc r="C225">
      <v>251749</v>
    </nc>
  </rcc>
  <rcc rId="13876" sId="1">
    <nc r="C226">
      <v>356227</v>
    </nc>
  </rcc>
  <rcc rId="13877" sId="1">
    <nc r="C227">
      <v>457772</v>
    </nc>
  </rcc>
  <rcc rId="13878" sId="1">
    <nc r="C228">
      <v>986061</v>
    </nc>
  </rcc>
  <rcc rId="13879" sId="1">
    <nc r="C229">
      <v>1559975</v>
    </nc>
  </rcc>
  <rcc rId="13880" sId="1">
    <nc r="C230">
      <v>681361</v>
    </nc>
  </rcc>
  <rcc rId="13881" sId="1">
    <nc r="C231">
      <v>300571</v>
    </nc>
  </rcc>
  <rcc rId="13882" sId="1">
    <nc r="C232">
      <v>292451</v>
    </nc>
  </rcc>
  <rcc rId="13883" sId="1">
    <nc r="C233">
      <v>632356</v>
    </nc>
  </rcc>
  <rcc rId="13884" sId="1">
    <nc r="C234">
      <v>617976</v>
    </nc>
  </rcc>
  <rcc rId="13885" sId="1">
    <nc r="C235">
      <v>2220661</v>
    </nc>
  </rcc>
  <rcc rId="13886" sId="1">
    <nc r="C237">
      <v>645353</v>
    </nc>
  </rcc>
  <rcc rId="13887" sId="1">
    <nc r="C238">
      <v>372043</v>
    </nc>
  </rcc>
  <rcc rId="13888" sId="1">
    <nc r="C239">
      <v>338654</v>
    </nc>
  </rcc>
  <rcc rId="13889" sId="1">
    <nc r="C240">
      <v>363682</v>
    </nc>
  </rcc>
  <rcc rId="13890" sId="1">
    <nc r="C241">
      <v>483277</v>
    </nc>
  </rcc>
  <rcc rId="13891" sId="1">
    <nc r="C242">
      <v>949056</v>
    </nc>
  </rcc>
  <rcc rId="13892" sId="1">
    <nc r="C243">
      <v>477399</v>
    </nc>
  </rcc>
  <rcc rId="13893" sId="1">
    <nc r="C244">
      <v>222513</v>
    </nc>
  </rcc>
  <rcc rId="13894" sId="1">
    <nc r="C245">
      <v>164574</v>
    </nc>
  </rcc>
  <rcc rId="13895" sId="1">
    <nc r="C246">
      <v>275426</v>
    </nc>
  </rcc>
  <rcc rId="13896" sId="1">
    <nc r="C247">
      <v>551116</v>
    </nc>
  </rcc>
</revisions>
</file>

<file path=xl/revisions/revisionLog29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897" sId="1">
    <nc r="C248">
      <v>115679</v>
    </nc>
  </rcc>
  <rcc rId="13898" sId="1">
    <nc r="C249">
      <v>273301</v>
    </nc>
  </rcc>
  <rcc rId="13899" sId="1">
    <nc r="C250">
      <v>55</v>
    </nc>
  </rcc>
  <rcc rId="13900" sId="1">
    <nc r="C251">
      <v>1375</v>
    </nc>
  </rcc>
  <rcc rId="13901" sId="1">
    <nc r="C252">
      <v>9417</v>
    </nc>
  </rcc>
  <rcc rId="13902" sId="1">
    <nc r="C253">
      <v>34540</v>
    </nc>
  </rcc>
  <rcc rId="13903" sId="1">
    <nc r="C254">
      <v>8881</v>
    </nc>
  </rcc>
  <rcc rId="13904" sId="1">
    <nc r="C255">
      <v>94694</v>
    </nc>
  </rcc>
  <rcc rId="13905" sId="1">
    <nc r="C256">
      <v>361440</v>
    </nc>
  </rcc>
  <rcc rId="13906" sId="1">
    <nc r="C257">
      <v>119000</v>
    </nc>
  </rcc>
  <rcc rId="13907" sId="1">
    <nc r="C258">
      <v>417297</v>
    </nc>
  </rcc>
  <rcc rId="13908" sId="1">
    <nc r="C259">
      <v>23935</v>
    </nc>
  </rcc>
  <rcc rId="13909" sId="1">
    <nc r="C260">
      <v>196155</v>
    </nc>
  </rcc>
  <rcc rId="13910" sId="1">
    <nc r="C262">
      <v>60214</v>
    </nc>
  </rcc>
  <rcc rId="13911" sId="1">
    <nc r="C263">
      <v>38673</v>
    </nc>
  </rcc>
  <rcc rId="13912" sId="1">
    <nc r="C264">
      <v>52550</v>
    </nc>
  </rcc>
  <rcc rId="13913" sId="1">
    <nc r="C265">
      <v>5522</v>
    </nc>
  </rcc>
  <rcc rId="13914" sId="1">
    <nc r="C266">
      <v>1596</v>
    </nc>
  </rcc>
  <rcc rId="13915" sId="1">
    <nc r="C268">
      <v>15156</v>
    </nc>
  </rcc>
  <rcc rId="13916" sId="1">
    <nc r="C269">
      <v>10932</v>
    </nc>
  </rcc>
  <rcc rId="13917" sId="1">
    <nc r="C270">
      <v>115960</v>
    </nc>
  </rcc>
  <rcc rId="13918" sId="1">
    <nc r="C271">
      <v>33891</v>
    </nc>
  </rcc>
  <rcc rId="13919" sId="1">
    <nc r="C273">
      <v>6595</v>
    </nc>
  </rcc>
</revisions>
</file>

<file path=xl/revisions/revisionLog29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0" sId="1">
    <nc r="C236">
      <v>437540</v>
    </nc>
  </rcc>
</revisions>
</file>

<file path=xl/revisions/revisionLog29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O306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30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</revisions>
</file>

<file path=xl/revisions/revisionLog29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1" sId="1">
    <oc r="C53">
      <v>267827</v>
    </oc>
    <nc r="C53">
      <v>329472</v>
    </nc>
  </rcc>
  <rcc rId="13922" sId="1">
    <oc r="C55">
      <v>1022616</v>
    </oc>
    <nc r="C55">
      <f>C47+C49+C50+C53</f>
    </nc>
  </rcc>
</revisions>
</file>

<file path=xl/revisions/revisionLog2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9" sId="1">
    <oc r="H63">
      <v>32950</v>
    </oc>
    <nc r="H63">
      <v>31550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9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23" sId="1">
    <oc r="O62">
      <v>489906</v>
    </oc>
    <nc r="O62">
      <v>333261</v>
    </nc>
  </rcc>
  <rcc rId="13924" sId="1">
    <oc r="H62">
      <v>1750825</v>
    </oc>
    <nc r="H62">
      <v>1594180</v>
    </nc>
  </rcc>
  <rcv guid="{CFE03FCF-A4D8-435A-8A9B-0544466F5A93}" action="delete"/>
  <rcv guid="{CFE03FCF-A4D8-435A-8A9B-0544466F5A93}" action="add"/>
</revisions>
</file>

<file path=xl/revisions/revisionLog29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925" sId="1" ref="A69:XFD69" action="insertRow"/>
  <rcc rId="13926" sId="1">
    <nc r="A69" t="inlineStr">
      <is>
        <t>04.510</t>
      </is>
    </nc>
  </rcc>
  <rcc rId="13927" sId="1">
    <nc r="D69">
      <f>SUM(E69,H69,I69:N69)</f>
    </nc>
  </rcc>
  <rcc rId="13928" sId="1">
    <nc r="E69">
      <f>SUM(F69:G69)</f>
    </nc>
  </rcc>
  <rcc rId="13929" sId="1">
    <nc r="K69">
      <v>325000</v>
    </nc>
  </rcc>
  <rcc rId="13930" sId="1">
    <nc r="B69" t="inlineStr">
      <is>
        <t>Skolas ielas seguma atjaunošana, Auru pagasta</t>
      </is>
    </nc>
  </rcc>
  <rcc rId="13931" sId="1">
    <oc r="K70">
      <v>1162366</v>
    </oc>
    <nc r="K70">
      <v>837366</v>
    </nc>
  </rcc>
  <rcv guid="{CFE03FCF-A4D8-435A-8A9B-0544466F5A93}" action="delete"/>
  <rcv guid="{CFE03FCF-A4D8-435A-8A9B-0544466F5A93}" action="add"/>
</revisions>
</file>

<file path=xl/revisions/revisionLog29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32" sId="1">
    <oc r="D74">
      <f>SUM(D56:D73)</f>
    </oc>
    <nc r="D74">
      <f>SUM(D56:D73)</f>
    </nc>
  </rcc>
  <rcc rId="13933" sId="1">
    <oc r="E74">
      <f>SUM(E56:E73)</f>
    </oc>
    <nc r="E74">
      <f>SUM(E56:E73)</f>
    </nc>
  </rcc>
  <rcc rId="13934" sId="1">
    <oc r="F74">
      <f>SUM(F56:F73)</f>
    </oc>
    <nc r="F74">
      <f>SUM(F56:F73)</f>
    </nc>
  </rcc>
  <rcc rId="13935" sId="1">
    <oc r="G74">
      <f>SUM(G56:G73)</f>
    </oc>
    <nc r="G74">
      <f>SUM(G56:G73)</f>
    </nc>
  </rcc>
  <rcc rId="13936" sId="1">
    <oc r="H74">
      <f>SUM(H56:H73)</f>
    </oc>
    <nc r="H74">
      <f>SUM(H56:H73)</f>
    </nc>
  </rcc>
  <rcc rId="13937" sId="1">
    <oc r="I74">
      <f>SUM(I56:I73)</f>
    </oc>
    <nc r="I74">
      <f>SUM(I56:I73)</f>
    </nc>
  </rcc>
  <rcc rId="13938" sId="1">
    <oc r="J74">
      <f>SUM(J56:J73)</f>
    </oc>
    <nc r="J74">
      <f>SUM(J56:J73)</f>
    </nc>
  </rcc>
  <rcc rId="13939" sId="1">
    <oc r="K74">
      <f>SUM(K56:K73)</f>
    </oc>
    <nc r="K74">
      <f>SUM(K56:K73)</f>
    </nc>
  </rcc>
  <rcc rId="13940" sId="1">
    <oc r="L74">
      <f>SUM(L56:L73)</f>
    </oc>
    <nc r="L74">
      <f>SUM(L56:L73)</f>
    </nc>
  </rcc>
  <rcc rId="13941" sId="1">
    <oc r="M74">
      <f>SUM(M56:M73)</f>
    </oc>
    <nc r="M74">
      <f>SUM(M56:M73)</f>
    </nc>
  </rcc>
  <rcc rId="13942" sId="1">
    <oc r="N74">
      <f>SUM(N56:N73)</f>
    </oc>
    <nc r="N74">
      <f>SUM(N56:N73)</f>
    </nc>
  </rcc>
</revisions>
</file>

<file path=xl/revisions/revisionLog29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43" sId="1">
    <oc r="K234">
      <v>21862</v>
    </oc>
    <nc r="K234">
      <v>20362</v>
    </nc>
  </rcc>
  <rcc rId="13944" sId="1">
    <oc r="K89">
      <v>10000</v>
    </oc>
    <nc r="K89">
      <v>9500</v>
    </nc>
  </rcc>
  <rcc rId="13945" sId="1">
    <oc r="K94">
      <v>11500</v>
    </oc>
    <nc r="K94">
      <v>10000</v>
    </nc>
  </rcc>
  <rcc rId="13946" sId="1">
    <oc r="K31">
      <v>5000</v>
    </oc>
    <nc r="K31">
      <v>3000</v>
    </nc>
  </rcc>
  <rcc rId="13947" sId="1">
    <oc r="K34">
      <v>19000</v>
    </oc>
    <nc r="K34">
      <v>13000</v>
    </nc>
  </rcc>
  <rcv guid="{3A56BBDD-68CD-4AEA-B9E4-12391459D4C4}" action="delete"/>
  <rcv guid="{3A56BBDD-68CD-4AEA-B9E4-12391459D4C4}" action="add"/>
</revisions>
</file>

<file path=xl/revisions/revisionLog29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29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0:N70">
    <dxf>
      <fill>
        <patternFill>
          <bgColor theme="6" tint="0.59999389629810485"/>
        </patternFill>
      </fill>
    </dxf>
  </rfmt>
</revisions>
</file>

<file path=xl/revisions/revisionLog29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48" sId="1">
    <oc r="F241">
      <v>403916</v>
    </oc>
    <nc r="F241">
      <v>200463</v>
    </nc>
  </rcc>
  <rcc rId="13949" sId="1">
    <oc r="G241">
      <v>95285</v>
    </oc>
    <nc r="G241">
      <v>47290</v>
    </nc>
  </rcc>
  <rcc rId="13950" sId="1">
    <nc r="F225">
      <v>210057</v>
    </nc>
  </rcc>
  <rcc rId="13951" sId="1">
    <nc r="G225">
      <v>49553</v>
    </nc>
  </rcc>
</revisions>
</file>

<file path=xl/revisions/revisionLog29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52" sId="1">
    <oc r="H153">
      <v>276715</v>
    </oc>
    <nc r="H153">
      <v>296715</v>
    </nc>
  </rcc>
  <rcc rId="13953" sId="1">
    <oc r="H187">
      <v>25942</v>
    </oc>
    <nc r="H187">
      <v>31942</v>
    </nc>
  </rcc>
  <rcc rId="13954" sId="1">
    <oc r="H16">
      <v>764437</v>
    </oc>
    <nc r="H16">
      <v>765637</v>
    </nc>
  </rcc>
</revisions>
</file>

<file path=xl/revisions/revisionLog2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1" sId="1">
    <nc r="F188">
      <v>1500</v>
    </nc>
  </rcc>
  <rcc rId="2272" sId="1">
    <nc r="G188">
      <v>1470</v>
    </nc>
  </rcc>
  <rcc rId="2273" sId="1">
    <nc r="H188">
      <v>72157</v>
    </nc>
  </rcc>
  <rcc rId="2274" sId="1">
    <nc r="K188">
      <v>3300</v>
    </nc>
  </rcc>
  <rcc rId="2275" sId="1">
    <nc r="L188">
      <v>1563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9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55" sId="1">
    <oc r="H30">
      <v>71250</v>
    </oc>
    <nc r="H30">
      <v>75750</v>
    </nc>
  </rcc>
</revisions>
</file>

<file path=xl/revisions/revisionLog29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56" sId="1">
    <oc r="H34">
      <v>57745</v>
    </oc>
    <nc r="H34">
      <v>32745</v>
    </nc>
  </rcc>
  <rcc rId="13957" sId="1">
    <oc r="H217">
      <v>248713</v>
    </oc>
    <nc r="H217">
      <v>250213</v>
    </nc>
  </rcc>
  <rcc rId="13958" sId="1">
    <oc r="H219">
      <v>136048</v>
    </oc>
    <nc r="H219">
      <v>151048</v>
    </nc>
  </rcc>
  <rcc rId="13959" sId="1">
    <oc r="H231">
      <v>103248</v>
    </oc>
    <nc r="H231">
      <v>110048</v>
    </nc>
  </rcc>
  <rcc rId="13960" sId="1">
    <oc r="H245">
      <v>106619</v>
    </oc>
    <nc r="H245">
      <v>46619</v>
    </nc>
  </rcc>
  <rcc rId="13961" sId="1">
    <oc r="H238">
      <v>171793</v>
    </oc>
    <nc r="H238">
      <v>174793</v>
    </nc>
  </rcc>
  <rcc rId="13962" sId="1">
    <oc r="H234">
      <v>138526</v>
    </oc>
    <nc r="H234">
      <v>163526</v>
    </nc>
  </rcc>
  <rcc rId="13963" sId="1">
    <oc r="H225">
      <v>64210</v>
    </oc>
    <nc r="H225">
      <v>70210</v>
    </nc>
  </rcc>
  <rcc rId="13964" sId="1">
    <oc r="H226">
      <v>73113</v>
    </oc>
    <nc r="H226">
      <v>56013</v>
    </nc>
  </rcc>
</revisions>
</file>

<file path=xl/revisions/revisionLog29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5" sId="1">
    <oc r="F16">
      <v>1355937</v>
    </oc>
    <nc r="F16">
      <v>1364725</v>
    </nc>
  </rcc>
  <rcc rId="13966" sId="1">
    <oc r="G16">
      <v>335789</v>
    </oc>
    <nc r="G16">
      <v>337862</v>
    </nc>
  </rcc>
  <rcc rId="13967" sId="1">
    <oc r="F32">
      <v>16992</v>
    </oc>
    <nc r="F32">
      <v>11760</v>
    </nc>
  </rcc>
  <rcc rId="13968" sId="1">
    <oc r="G32">
      <v>4008</v>
    </oc>
    <nc r="G32">
      <v>2774</v>
    </nc>
  </rcc>
</revisions>
</file>

<file path=xl/revisions/revisionLog29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69" sId="1">
    <oc r="H314">
      <f>'V:\Finanses\BUDZETS_2022\BUDZETS_2022\[1.pielikums_Pamatbudzeta_ienemumi _01_2022.xls]Sheet1'!$E$122-F313</f>
    </oc>
    <nc r="H314">
      <f>'V:\Finanses\BUDZETS_2022\BUDZETS_2022\[1.pielikums_Pamatbudzeta_ienemumi _01_2022.xls]Sheet1'!$E$122-F313</f>
    </nc>
  </rcc>
</revisions>
</file>

<file path=xl/revisions/revisionLog29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970" sId="1" ref="A67:XFD67" action="insertRow"/>
  <rcc rId="13971" sId="1" odxf="1" dxf="1">
    <nc r="A67" t="inlineStr">
      <is>
        <t>04.510</t>
      </is>
    </nc>
    <odxf>
      <numFmt numFmtId="0" formatCode="General"/>
    </odxf>
    <ndxf>
      <numFmt numFmtId="30" formatCode="@"/>
    </ndxf>
  </rcc>
  <rcc rId="13972" sId="1">
    <nc r="D67">
      <f>SUM(E67,H67,I67:N67)</f>
    </nc>
  </rcc>
  <rcc rId="13973" sId="1">
    <nc r="E67">
      <f>SUM(F67:G67)</f>
    </nc>
  </rcc>
  <rfmt sheetId="1" sqref="F67" start="0" length="0">
    <dxf>
      <font>
        <color rgb="FFFF0000"/>
        <name val="Times New Roman"/>
        <scheme val="none"/>
      </font>
    </dxf>
  </rfmt>
  <rfmt sheetId="1" sqref="G67" start="0" length="0">
    <dxf>
      <font>
        <color rgb="FFFF0000"/>
        <name val="Times New Roman"/>
        <scheme val="none"/>
      </font>
    </dxf>
  </rfmt>
  <rcc rId="13974" sId="1">
    <nc r="K67">
      <v>330000</v>
    </nc>
  </rcc>
  <rcc rId="13975" sId="1">
    <oc r="O62">
      <v>333261</v>
    </oc>
    <nc r="O62">
      <v>3261</v>
    </nc>
  </rcc>
  <rcc rId="13976" sId="1">
    <nc r="B67" t="inlineStr">
      <is>
        <t>Grants seguma ielu dubultā virsmas apstrāde Dobelē ar aku pacelšanu</t>
      </is>
    </nc>
  </rcc>
  <rcv guid="{CFE03FCF-A4D8-435A-8A9B-0544466F5A93}" action="delete"/>
  <rcv guid="{CFE03FCF-A4D8-435A-8A9B-0544466F5A93}" action="add"/>
</revisions>
</file>

<file path=xl/revisions/revisionLog2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7" sId="1">
    <nc r="G190">
      <v>9400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9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7" sId="1">
    <oc r="H62">
      <v>1594180</v>
    </oc>
    <nc r="H62">
      <v>1264180</v>
    </nc>
  </rcc>
</revisions>
</file>

<file path=xl/revisions/revisionLog29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78" sId="1">
    <oc r="F36">
      <v>205612</v>
    </oc>
    <nc r="F36">
      <v>212495</v>
    </nc>
  </rcc>
  <rcc rId="13979" sId="1">
    <oc r="G36">
      <v>48504</v>
    </oc>
    <nc r="G36">
      <v>50040</v>
    </nc>
  </rcc>
  <rcc rId="13980" sId="1">
    <oc r="F41">
      <v>59476</v>
    </oc>
    <nc r="F41">
      <v>70831</v>
    </nc>
  </rcc>
  <rcc rId="13981" sId="1">
    <oc r="G41">
      <v>14030</v>
    </oc>
    <nc r="G41">
      <v>17044</v>
    </nc>
  </rcc>
  <rcc rId="13982" sId="1">
    <oc r="F39">
      <v>13520</v>
    </oc>
    <nc r="F39">
      <v>18924</v>
    </nc>
  </rcc>
  <rcc rId="13983" sId="1">
    <oc r="G39">
      <v>3189</v>
    </oc>
    <nc r="G39">
      <v>4464</v>
    </nc>
  </rcc>
  <rcc rId="13984" sId="1">
    <oc r="F199">
      <v>14895</v>
    </oc>
    <nc r="F199">
      <v>19293</v>
    </nc>
  </rcc>
  <rcc rId="13985" sId="1">
    <oc r="G199">
      <v>3514</v>
    </oc>
    <nc r="G199">
      <v>4552</v>
    </nc>
  </rcc>
  <rcc rId="13986" sId="1">
    <oc r="F228">
      <v>179783</v>
    </oc>
    <nc r="F228">
      <v>186191</v>
    </nc>
  </rcc>
  <rcc rId="13987" sId="1">
    <oc r="G228">
      <v>42410</v>
    </oc>
    <nc r="G228">
      <v>43922</v>
    </nc>
  </rcc>
  <rcv guid="{3A56BBDD-68CD-4AEA-B9E4-12391459D4C4}" action="delete"/>
  <rcv guid="{3A56BBDD-68CD-4AEA-B9E4-12391459D4C4}" action="add"/>
</revisions>
</file>

<file path=xl/revisions/revisionLog29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88" sId="1">
    <oc r="F236">
      <v>222430</v>
    </oc>
    <nc r="F236">
      <v>232711</v>
    </nc>
  </rcc>
  <rcc rId="13989" sId="1">
    <oc r="G236">
      <v>52470</v>
    </oc>
    <nc r="G236">
      <v>54895</v>
    </nc>
  </rcc>
  <rcc rId="13990" sId="1">
    <oc r="F247">
      <v>114650</v>
    </oc>
    <nc r="F247">
      <v>124317</v>
    </nc>
  </rcc>
  <rcc rId="13991" sId="1">
    <oc r="G247">
      <v>27046</v>
    </oc>
    <nc r="G247">
      <v>29327</v>
    </nc>
  </rcc>
</revisions>
</file>

<file path=xl/revisions/revisionLog29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92" sId="1">
    <oc r="K71">
      <v>837366</v>
    </oc>
    <nc r="K71">
      <v>925366</v>
    </nc>
  </rcc>
  <rcv guid="{CFE03FCF-A4D8-435A-8A9B-0544466F5A93}" action="delete"/>
  <rcv guid="{CFE03FCF-A4D8-435A-8A9B-0544466F5A93}" action="add"/>
</revisions>
</file>

<file path=xl/revisions/revisionLog29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93" sId="1">
    <oc r="H132">
      <v>123100</v>
    </oc>
    <nc r="H132">
      <v>93100</v>
    </nc>
  </rcc>
</revisions>
</file>

<file path=xl/revisions/revisionLog29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94" sId="1">
    <oc r="K280">
      <v>13601</v>
    </oc>
    <nc r="K280">
      <v>3600</v>
    </nc>
  </rcc>
  <rcv guid="{CFE03FCF-A4D8-435A-8A9B-0544466F5A93}" action="delete"/>
  <rcv guid="{CFE03FCF-A4D8-435A-8A9B-0544466F5A93}" action="add"/>
</revisions>
</file>

<file path=xl/revisions/revisionLog29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95" sId="1">
    <oc r="K153">
      <v>3900</v>
    </oc>
    <nc r="K153">
      <v>0</v>
    </nc>
  </rcc>
</revisions>
</file>

<file path=xl/revisions/revisionLog29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96" sId="1">
    <oc r="K156">
      <v>1500</v>
    </oc>
    <nc r="K156">
      <v>1200</v>
    </nc>
  </rcc>
  <rcc rId="13997" sId="1">
    <oc r="K215">
      <v>1500</v>
    </oc>
    <nc r="K215">
      <v>1200</v>
    </nc>
  </rcc>
  <rcc rId="13998" sId="1">
    <oc r="K189">
      <v>7220</v>
    </oc>
    <nc r="K189">
      <v>6920</v>
    </nc>
  </rcc>
</revisions>
</file>

<file path=xl/revisions/revisionLog29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999" sId="1">
    <oc r="K169">
      <v>2470</v>
    </oc>
    <nc r="K169">
      <v>1020</v>
    </nc>
  </rcc>
  <rcc rId="14000" sId="1">
    <oc r="K166">
      <v>3020</v>
    </oc>
    <nc r="K166">
      <v>2720</v>
    </nc>
  </rcc>
</revisions>
</file>

<file path=xl/revisions/revisionLog29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01" sId="1">
    <oc r="K31">
      <v>3000</v>
    </oc>
    <nc r="K31">
      <v>0</v>
    </nc>
  </rcc>
  <rcc rId="14002" sId="1">
    <oc r="K34">
      <v>13000</v>
    </oc>
    <nc r="K34">
      <v>12000</v>
    </nc>
  </rcc>
  <rcc rId="14003" sId="1">
    <oc r="K36">
      <v>3900</v>
    </oc>
    <nc r="K36">
      <v>1200</v>
    </nc>
  </rcc>
  <rcc rId="14004" sId="1">
    <oc r="K39">
      <v>800</v>
    </oc>
    <nc r="K39">
      <v>0</v>
    </nc>
  </rcc>
</revisions>
</file>

<file path=xl/revisions/revisionLog2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79" sId="1">
    <nc r="H190">
      <v>93580</v>
    </nc>
  </rcc>
  <rcc rId="2280" sId="1">
    <nc r="K190">
      <v>5000</v>
    </nc>
  </rcc>
</revisions>
</file>

<file path=xl/revisions/revisionLog29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05" sId="1">
    <oc r="K41">
      <v>46550</v>
    </oc>
    <nc r="K41">
      <v>45000</v>
    </nc>
  </rcc>
</revisions>
</file>

<file path=xl/revisions/revisionLog29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06" sId="1">
    <oc r="K31">
      <v>0</v>
    </oc>
    <nc r="K31">
      <v>2000</v>
    </nc>
  </rcc>
  <rcv guid="{CFE03FCF-A4D8-435A-8A9B-0544466F5A93}" action="delete"/>
  <rcv guid="{CFE03FCF-A4D8-435A-8A9B-0544466F5A93}" action="add"/>
</revisions>
</file>

<file path=xl/revisions/revisionLog29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07" sId="1">
    <oc r="F16">
      <v>1364725</v>
    </oc>
    <nc r="F16">
      <v>1385135</v>
    </nc>
  </rcc>
  <rcc rId="14008" sId="1">
    <oc r="G16">
      <v>337862</v>
    </oc>
    <nc r="G16">
      <v>342677</v>
    </nc>
  </rcc>
  <rcv guid="{CFE03FCF-A4D8-435A-8A9B-0544466F5A93}" action="delete"/>
  <rcv guid="{CFE03FCF-A4D8-435A-8A9B-0544466F5A93}" action="add"/>
</revisions>
</file>

<file path=xl/revisions/revisionLog29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09" sId="1">
    <oc r="F113">
      <v>129805</v>
    </oc>
    <nc r="F113">
      <v>86125</v>
    </nc>
  </rcc>
  <rcc rId="14010" sId="1">
    <oc r="G113">
      <v>30621</v>
    </oc>
    <nc r="G113">
      <v>20317</v>
    </nc>
  </rcc>
</revisions>
</file>

<file path=xl/revisions/revisionLog29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11" sId="1">
    <oc r="F16">
      <v>1385135</v>
    </oc>
    <nc r="F16">
      <v>1381335</v>
    </nc>
  </rcc>
  <rcc rId="14012" sId="1">
    <oc r="G16">
      <v>342677</v>
    </oc>
    <nc r="G16">
      <v>337796</v>
    </nc>
  </rcc>
  <rcv guid="{CFE03FCF-A4D8-435A-8A9B-0544466F5A93}" action="delete"/>
  <rcv guid="{CFE03FCF-A4D8-435A-8A9B-0544466F5A93}" action="add"/>
</revisions>
</file>

<file path=xl/revisions/revisionLog29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13" sId="1">
    <oc r="F113">
      <v>86125</v>
    </oc>
    <nc r="F113">
      <v>117065</v>
    </nc>
  </rcc>
  <rcc rId="14014" sId="1">
    <oc r="G113">
      <v>20317</v>
    </oc>
    <nc r="G113">
      <v>27616</v>
    </nc>
  </rcc>
  <rcc rId="14015" sId="1">
    <oc r="F131">
      <v>137090</v>
    </oc>
    <nc r="F131">
      <v>139521</v>
    </nc>
  </rcc>
  <rcc rId="14016" sId="1">
    <oc r="G131">
      <v>32340</v>
    </oc>
    <nc r="G131">
      <v>32913</v>
    </nc>
  </rcc>
  <rcc rId="14017" sId="1">
    <oc r="F56">
      <v>192270</v>
    </oc>
    <nc r="F56">
      <v>189218</v>
    </nc>
  </rcc>
  <rcc rId="14018" sId="1">
    <oc r="G56">
      <v>45356</v>
    </oc>
    <nc r="G56">
      <v>44636</v>
    </nc>
  </rcc>
  <rcc rId="14019" sId="1">
    <oc r="F33">
      <v>19500</v>
    </oc>
    <nc r="F33">
      <v>18300</v>
    </nc>
  </rcc>
  <rcc rId="14020" sId="1">
    <oc r="G33">
      <v>4600</v>
    </oc>
    <nc r="G33">
      <v>4317</v>
    </nc>
  </rcc>
  <rcc rId="14021" sId="1">
    <oc r="F24">
      <v>43193</v>
    </oc>
    <nc r="F24">
      <v>41919</v>
    </nc>
  </rcc>
  <rcc rId="14022" sId="1">
    <oc r="G24">
      <v>10189</v>
    </oc>
    <nc r="G24">
      <v>9889</v>
    </nc>
  </rcc>
  <rcc rId="14023" sId="1">
    <oc r="F41">
      <v>70831</v>
    </oc>
    <nc r="F41">
      <v>54976</v>
    </nc>
  </rcc>
  <rcc rId="14024" sId="1">
    <oc r="G41">
      <v>17044</v>
    </oc>
    <nc r="G41">
      <v>12969</v>
    </nc>
  </rcc>
</revisions>
</file>

<file path=xl/revisions/revisionLog29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25" sId="1">
    <oc r="F23">
      <v>72137</v>
    </oc>
    <nc r="F23">
      <v>84137</v>
    </nc>
  </rcc>
  <rcc rId="14026" sId="1">
    <oc r="G23">
      <v>17017</v>
    </oc>
    <nc r="G23">
      <v>19848</v>
    </nc>
  </rcc>
  <rcc rId="14027" sId="1">
    <oc r="F25">
      <v>61425</v>
    </oc>
    <nc r="F25">
      <v>52975</v>
    </nc>
  </rcc>
  <rcc rId="14028" sId="1">
    <oc r="G25">
      <v>14490</v>
    </oc>
    <nc r="G25">
      <v>12497</v>
    </nc>
  </rcc>
</revisions>
</file>

<file path=xl/revisions/revisionLog29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29" sId="1">
    <oc r="F22">
      <v>60190</v>
    </oc>
    <nc r="F22">
      <v>58890</v>
    </nc>
  </rcc>
  <rcc rId="14030" sId="1">
    <oc r="G22">
      <v>14199</v>
    </oc>
    <nc r="G22">
      <v>13892</v>
    </nc>
  </rcc>
</revisions>
</file>

<file path=xl/revisions/revisionLog2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9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31" sId="1">
    <oc r="F20">
      <v>44967</v>
    </oc>
    <nc r="F20">
      <v>40853</v>
    </nc>
  </rcc>
  <rcc rId="14032" sId="1">
    <oc r="G20">
      <v>10608</v>
    </oc>
    <nc r="G20">
      <v>9637</v>
    </nc>
  </rcc>
  <rcc rId="14033" sId="1">
    <oc r="F52">
      <v>11604</v>
    </oc>
    <nc r="F52">
      <v>11454</v>
    </nc>
  </rcc>
  <rcc rId="14034" sId="1">
    <oc r="G52">
      <v>2737</v>
    </oc>
    <nc r="G52">
      <v>2702</v>
    </nc>
  </rcc>
  <rcc rId="14035" sId="1">
    <oc r="F31">
      <v>49440</v>
    </oc>
    <nc r="F31">
      <v>54276</v>
    </nc>
  </rcc>
  <rcc rId="14036" sId="1">
    <oc r="G31">
      <v>11663</v>
    </oc>
    <nc r="G31">
      <v>12804</v>
    </nc>
  </rcc>
  <rcc rId="14037" sId="1">
    <oc r="F103">
      <v>264739</v>
    </oc>
    <nc r="F103">
      <v>282339</v>
    </nc>
  </rcc>
  <rcc rId="14038" sId="1">
    <oc r="G103">
      <v>62452</v>
    </oc>
    <nc r="G103">
      <v>66604</v>
    </nc>
  </rcc>
</revisions>
</file>

<file path=xl/revisions/revisionLog29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39" sId="1">
    <oc r="F279">
      <v>85776</v>
    </oc>
    <nc r="F279">
      <v>83580</v>
    </nc>
  </rcc>
  <rcc rId="14040" sId="1">
    <oc r="G279">
      <v>19696</v>
    </oc>
    <nc r="G279">
      <v>19178</v>
    </nc>
  </rcc>
  <rcc rId="14041" sId="1">
    <oc r="F280">
      <v>708100</v>
    </oc>
    <nc r="F280">
      <v>715265</v>
    </nc>
  </rcc>
  <rcc rId="14042" sId="1">
    <oc r="G280">
      <v>169641</v>
    </oc>
    <nc r="G280">
      <v>171331</v>
    </nc>
  </rcc>
  <rcc rId="14043" sId="1">
    <oc r="F282">
      <v>58308</v>
    </oc>
    <nc r="F282">
      <v>56796</v>
    </nc>
  </rcc>
  <rcc rId="14044" sId="1">
    <oc r="G282">
      <v>13755</v>
    </oc>
    <nc r="G282">
      <v>13398</v>
    </nc>
  </rcc>
  <rcc rId="14045" sId="1">
    <oc r="F288">
      <v>102649</v>
    </oc>
    <nc r="F288">
      <v>92917</v>
    </nc>
  </rcc>
  <rcc rId="14046" sId="1">
    <oc r="G288">
      <v>22892</v>
    </oc>
    <nc r="G288">
      <v>20597</v>
    </nc>
  </rcc>
  <rcc rId="14047" sId="1">
    <oc r="F303">
      <v>84659</v>
    </oc>
    <nc r="F303">
      <v>59240</v>
    </nc>
  </rcc>
  <rcc rId="14048" sId="1">
    <oc r="G303">
      <v>18876</v>
    </oc>
    <nc r="G303">
      <v>12879</v>
    </nc>
  </rcc>
  <rcc rId="14049" sId="1">
    <oc r="F285">
      <v>10620</v>
    </oc>
    <nc r="F285">
      <v>9936</v>
    </nc>
  </rcc>
  <rcc rId="14050" sId="1">
    <oc r="G285">
      <v>2505</v>
    </oc>
    <nc r="G285">
      <v>2344</v>
    </nc>
  </rcc>
  <rcv guid="{CFE03FCF-A4D8-435A-8A9B-0544466F5A93}" action="delete"/>
  <rcv guid="{CFE03FCF-A4D8-435A-8A9B-0544466F5A93}" action="add"/>
</revisions>
</file>

<file path=xl/revisions/revisionLog29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51" sId="1">
    <oc r="F290">
      <v>14940</v>
    </oc>
    <nc r="F290">
      <v>13236</v>
    </nc>
  </rcc>
  <rcc rId="14052" sId="1">
    <oc r="G290">
      <v>3524</v>
    </oc>
    <nc r="G290">
      <v>3122</v>
    </nc>
  </rcc>
  <rcc rId="14053" sId="1">
    <oc r="F283">
      <v>45540</v>
    </oc>
    <nc r="F283">
      <v>42144</v>
    </nc>
  </rcc>
  <rcc rId="14054" sId="1">
    <oc r="G283">
      <v>10743</v>
    </oc>
    <nc r="G283">
      <v>9942</v>
    </nc>
  </rcc>
</revisions>
</file>

<file path=xl/revisions/revisionLog29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55" sId="1">
    <oc r="H200">
      <v>171592</v>
    </oc>
    <nc r="H200">
      <v>141592</v>
    </nc>
  </rcc>
  <rcc rId="14056" sId="1">
    <oc r="H193">
      <v>51344</v>
    </oc>
    <nc r="H193">
      <v>48344</v>
    </nc>
  </rcc>
  <rcc rId="14057" sId="1">
    <oc r="H198">
      <v>66177</v>
    </oc>
    <nc r="H198">
      <v>61177</v>
    </nc>
  </rcc>
  <rcc rId="14058" sId="1">
    <oc r="H194">
      <v>213687</v>
    </oc>
    <nc r="H194">
      <v>173687</v>
    </nc>
  </rcc>
  <rcc rId="14059" sId="1">
    <oc r="H196">
      <v>15045</v>
    </oc>
    <nc r="H196">
      <v>10045</v>
    </nc>
  </rcc>
  <rcc rId="14060" sId="1">
    <oc r="H210">
      <v>234200</v>
    </oc>
    <nc r="H210">
      <v>194200</v>
    </nc>
  </rcc>
</revisions>
</file>

<file path=xl/revisions/revisionLog29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61" sId="1">
    <oc r="K154">
      <v>97915</v>
    </oc>
    <nc r="K154">
      <v>79905</v>
    </nc>
  </rcc>
  <rcc rId="14062" sId="1">
    <oc r="K210">
      <v>3000</v>
    </oc>
    <nc r="K210">
      <v>500</v>
    </nc>
  </rcc>
  <rcc rId="14063" sId="1">
    <oc r="K189">
      <v>6920</v>
    </oc>
    <nc r="K189">
      <v>2200</v>
    </nc>
  </rcc>
  <rcc rId="14064" sId="1">
    <oc r="K208">
      <v>16000</v>
    </oc>
    <nc r="K208">
      <v>1000</v>
    </nc>
  </rcc>
  <rcc rId="14065" sId="1">
    <oc r="K204">
      <v>16695</v>
    </oc>
    <nc r="K204">
      <v>8260</v>
    </nc>
  </rcc>
  <rcc rId="14066" sId="1">
    <oc r="K198">
      <v>6000</v>
    </oc>
    <nc r="K198">
      <v>3500</v>
    </nc>
  </rcc>
  <rcc rId="14067" sId="1">
    <oc r="K203">
      <v>11185</v>
    </oc>
    <nc r="K203">
      <v>4185</v>
    </nc>
  </rcc>
  <rcc rId="14068" sId="1">
    <oc r="K202">
      <v>700</v>
    </oc>
    <nc r="K202">
      <v>1200</v>
    </nc>
  </rcc>
  <rcc rId="14069" sId="1">
    <oc r="K201">
      <v>12042</v>
    </oc>
    <nc r="K201">
      <v>0</v>
    </nc>
  </rcc>
  <rcc rId="14070" sId="1">
    <oc r="K227">
      <v>3000</v>
    </oc>
    <nc r="K227">
      <v>2500</v>
    </nc>
  </rcc>
  <rcc rId="14071" sId="1">
    <oc r="K240">
      <v>12666</v>
    </oc>
    <nc r="K240">
      <v>6466</v>
    </nc>
  </rcc>
</revisions>
</file>

<file path=xl/revisions/revisionLog29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72" sId="1">
    <oc r="K245">
      <v>11000</v>
    </oc>
    <nc r="K245">
      <v>6000</v>
    </nc>
  </rcc>
  <rcc rId="14073" sId="1">
    <oc r="K248">
      <v>6700</v>
    </oc>
    <nc r="K248">
      <v>3000</v>
    </nc>
  </rcc>
  <rcc rId="14074" sId="1">
    <oc r="K260">
      <v>9495</v>
    </oc>
    <nc r="K260">
      <v>3395</v>
    </nc>
  </rcc>
</revisions>
</file>

<file path=xl/revisions/revisionLog29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75" sId="1">
    <nc r="K132">
      <v>49985</v>
    </nc>
  </rcc>
  <rcc rId="14076" sId="1">
    <oc r="I132">
      <v>49985</v>
    </oc>
    <nc r="I132"/>
  </rcc>
  <rcv guid="{CFE03FCF-A4D8-435A-8A9B-0544466F5A93}" action="delete"/>
  <rcv guid="{CFE03FCF-A4D8-435A-8A9B-0544466F5A93}" action="add"/>
</revisions>
</file>

<file path=xl/revisions/revisionLog29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77" sId="1">
    <oc r="F131">
      <v>139521</v>
    </oc>
    <nc r="F131">
      <v>155495</v>
    </nc>
  </rcc>
  <rcc rId="14078" sId="1">
    <oc r="G131">
      <v>32913</v>
    </oc>
    <nc r="G131">
      <v>36675</v>
    </nc>
  </rcc>
  <rcc rId="14079" sId="1">
    <oc r="H132">
      <v>93100</v>
    </oc>
    <nc r="H132">
      <v>97100</v>
    </nc>
  </rcc>
  <rcc rId="14080" sId="1">
    <oc r="K71">
      <v>925366</v>
    </oc>
    <nc r="K71">
      <v>857366</v>
    </nc>
  </rcc>
  <rcc rId="14081" sId="1">
    <oc r="H77">
      <v>0</v>
    </oc>
    <nc r="H77">
      <v>110640</v>
    </nc>
  </rcc>
  <rcc rId="14082" sId="1">
    <oc r="I77">
      <v>132649</v>
    </oc>
    <nc r="I77"/>
  </rcc>
</revisions>
</file>

<file path=xl/revisions/revisionLog2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2" sId="1">
    <nc r="F194">
      <v>78000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9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83" sId="1">
    <oc r="H36">
      <v>122175</v>
    </oc>
    <nc r="H36">
      <v>68175</v>
    </nc>
  </rcc>
  <rcc rId="14084" sId="1">
    <oc r="K36">
      <v>1200</v>
    </oc>
    <nc r="K36">
      <v>55200</v>
    </nc>
  </rcc>
</revisions>
</file>

<file path=xl/revisions/revisionLog29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85" sId="1">
    <oc r="K36">
      <v>55200</v>
    </oc>
    <nc r="K36">
      <v>85200</v>
    </nc>
  </rcc>
</revisions>
</file>

<file path=xl/revisions/revisionLog29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86" sId="1">
    <oc r="L297">
      <v>96150</v>
    </oc>
    <nc r="L297">
      <v>70000</v>
    </nc>
  </rcc>
  <rcc rId="14087" sId="1">
    <oc r="L296">
      <v>54540</v>
    </oc>
    <nc r="L296">
      <v>101540</v>
    </nc>
  </rcc>
</revisions>
</file>

<file path=xl/revisions/revisionLog29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088" sId="1">
    <nc r="H45">
      <v>220000</v>
    </nc>
  </rcc>
  <rcc rId="14089" sId="1">
    <oc r="H16">
      <v>765637</v>
    </oc>
    <nc r="H16">
      <v>766337</v>
    </nc>
  </rcc>
</revisions>
</file>

<file path=xl/revisions/revisionLog29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090" sId="1" ref="A279:XFD279" action="insertRow"/>
  <rcc rId="14091" sId="1">
    <nc r="A279" t="inlineStr">
      <is>
        <t>10.400</t>
      </is>
    </nc>
  </rcc>
  <rcc rId="14092" sId="1">
    <nc r="D279">
      <f>SUM(E279,H279,I279:N279)</f>
    </nc>
  </rcc>
  <rcc rId="14093" sId="1">
    <nc r="E279">
      <f>SUM(F279:G279)</f>
    </nc>
  </rcc>
  <rcc rId="14094" sId="1">
    <nc r="B279" t="inlineStr">
      <is>
        <t>SAC Tērvete-siltināšanas projekts</t>
      </is>
    </nc>
  </rcc>
  <rcc rId="14095" sId="1">
    <nc r="K279">
      <v>1328852</v>
    </nc>
  </rcc>
</revisions>
</file>

<file path=xl/revisions/revisionLog29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096" sId="1" ref="A280:XFD280" action="insertRow"/>
  <rcc rId="14097" sId="1">
    <nc r="A280" t="inlineStr">
      <is>
        <t>10.400</t>
      </is>
    </nc>
  </rcc>
  <rcc rId="14098" sId="1">
    <nc r="D280">
      <f>SUM(E280,H280,I280:N280)</f>
    </nc>
  </rcc>
  <rcc rId="14099" sId="1">
    <nc r="E280">
      <f>SUM(F280:G280)</f>
    </nc>
  </rcc>
  <rcc rId="14100" sId="1">
    <nc r="K280">
      <v>360500</v>
    </nc>
  </rcc>
</revisions>
</file>

<file path=xl/revisions/revisionLog29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01" sId="1">
    <nc r="B280" t="inlineStr">
      <is>
        <t>Rehabilitācijas centra Tērvete-jumta remonts</t>
      </is>
    </nc>
  </rcc>
  <rcv guid="{CFE03FCF-A4D8-435A-8A9B-0544466F5A93}" action="delete"/>
  <rcv guid="{CFE03FCF-A4D8-435A-8A9B-0544466F5A93}" action="add"/>
</revisions>
</file>

<file path=xl/revisions/revisionLog29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02" sId="1">
    <oc r="N4" t="inlineStr">
      <is>
        <t>Dobeles novada domes 29.07.2021</t>
      </is>
    </oc>
    <nc r="N4" t="inlineStr">
      <is>
        <t>Dobeles novada domes 27.01.2022</t>
      </is>
    </nc>
  </rcc>
  <rcc rId="14103" sId="1">
    <oc r="N5" t="inlineStr">
      <is>
        <t>saistošajiem noteikumiem Nr.3</t>
      </is>
    </oc>
    <nc r="N5" t="inlineStr">
      <is>
        <t>saistošajiem noteikumiem Nr.</t>
      </is>
    </nc>
  </rcc>
  <rcv guid="{3A56BBDD-68CD-4AEA-B9E4-12391459D4C4}" action="delete"/>
  <rcv guid="{3A56BBDD-68CD-4AEA-B9E4-12391459D4C4}" action="add"/>
</revisions>
</file>

<file path=xl/revisions/revisionLog2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4" sId="1">
    <nc r="G194">
      <v>18165</v>
    </nc>
  </rcc>
  <rcc rId="2285" sId="1">
    <nc r="H194">
      <v>63835</v>
    </nc>
  </rcc>
</revisions>
</file>

<file path=xl/revisions/revisionLog29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04" sId="1">
    <oc r="O15">
      <f>D15-C15</f>
    </oc>
    <nc r="O15"/>
  </rcc>
  <rfmt sheetId="1" sqref="O15" start="0" length="0">
    <dxf>
      <border>
        <left/>
        <right/>
        <top/>
        <bottom/>
      </border>
    </dxf>
  </rfmt>
  <rfmt sheetId="1" sqref="N1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46" start="0" length="0">
    <dxf>
      <border>
        <left/>
        <right/>
        <top/>
        <bottom/>
      </border>
    </dxf>
  </rfmt>
  <rcc rId="14105" sId="1">
    <oc r="O46">
      <f>D46-C46</f>
    </oc>
    <nc r="O46"/>
  </rcc>
  <rfmt sheetId="1" sqref="O55" start="0" length="0">
    <dxf>
      <border>
        <left/>
        <right/>
        <top/>
        <bottom/>
      </border>
    </dxf>
  </rfmt>
  <rcc rId="14106" sId="1">
    <oc r="O55">
      <f>D55-C55</f>
    </oc>
    <nc r="O55"/>
  </rcc>
  <rfmt sheetId="1" sqref="N46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N5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O62">
    <dxf>
      <fill>
        <patternFill>
          <bgColor theme="0"/>
        </patternFill>
      </fill>
    </dxf>
  </rfmt>
  <rcc rId="14107" sId="1">
    <oc r="O62">
      <v>3261</v>
    </oc>
    <nc r="O62"/>
  </rcc>
  <rfmt sheetId="1" sqref="O75" start="0" length="0">
    <dxf>
      <border>
        <left/>
        <right/>
        <top/>
        <bottom/>
      </border>
    </dxf>
  </rfmt>
  <rfmt sheetId="1" sqref="N75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08" sId="1">
    <oc r="O75">
      <f>D75-C75</f>
    </oc>
    <nc r="O75"/>
  </rcc>
  <rcc rId="14109" sId="1">
    <oc r="O83" t="inlineStr">
      <is>
        <t>auce 35 000+dobele</t>
      </is>
    </oc>
    <nc r="O83"/>
  </rcc>
  <rcc rId="14110" sId="1">
    <oc r="O86">
      <f>D86-C86</f>
    </oc>
    <nc r="O86"/>
  </rcc>
  <rcc rId="14111" sId="1">
    <oc r="O87">
      <f>D87-C87</f>
    </oc>
    <nc r="O87"/>
  </rcc>
  <rcc rId="14112" sId="1">
    <oc r="O112">
      <f>D112-C112</f>
    </oc>
    <nc r="O112"/>
  </rcc>
  <rcc rId="14113" sId="1">
    <oc r="O120">
      <f>D120-C120</f>
    </oc>
    <nc r="O120"/>
  </rcc>
  <rcc rId="14114" sId="1">
    <oc r="O123">
      <f>D123-C123</f>
    </oc>
    <nc r="O123"/>
  </rcc>
  <rcc rId="14115" sId="1">
    <oc r="O127">
      <f>D127-C127</f>
    </oc>
    <nc r="O127"/>
  </rcc>
  <rcc rId="14116" sId="1">
    <oc r="O142">
      <f>D142-C142</f>
    </oc>
    <nc r="O142"/>
  </rcc>
  <rcc rId="14117" sId="1">
    <oc r="O143">
      <f>D143-C143</f>
    </oc>
    <nc r="O143"/>
  </rcc>
  <rfmt sheetId="1" sqref="O142:O143" start="0" length="0">
    <dxf>
      <border>
        <left/>
      </border>
    </dxf>
  </rfmt>
  <rfmt sheetId="1" sqref="O142" start="0" length="0">
    <dxf>
      <border>
        <top/>
      </border>
    </dxf>
  </rfmt>
  <rfmt sheetId="1" sqref="O142:O143" start="0" length="0">
    <dxf>
      <border>
        <right/>
      </border>
    </dxf>
  </rfmt>
  <rfmt sheetId="1" sqref="O143" start="0" length="0">
    <dxf>
      <border>
        <bottom/>
      </border>
    </dxf>
  </rfmt>
  <rfmt sheetId="1" sqref="O142:O143">
    <dxf>
      <border>
        <top/>
        <bottom/>
        <horizontal/>
      </border>
    </dxf>
  </rfmt>
  <rfmt sheetId="1" sqref="N142:N143" start="0" length="0">
    <dxf>
      <border>
        <right style="thin">
          <color indexed="64"/>
        </right>
      </border>
    </dxf>
  </rfmt>
  <rcc rId="14118" sId="1">
    <oc r="O152">
      <f>D152-C152</f>
    </oc>
    <nc r="O152"/>
  </rcc>
  <rcc rId="14119" sId="1">
    <oc r="O164">
      <f>D164-C164</f>
    </oc>
    <nc r="O164"/>
  </rcc>
  <rcc rId="14120" sId="1">
    <oc r="O187">
      <f>D187-C187</f>
    </oc>
    <nc r="O187"/>
  </rcc>
  <rcc rId="14121" sId="1">
    <oc r="O207">
      <f>D207-C207</f>
    </oc>
    <nc r="O207"/>
  </rcc>
  <rcc rId="14122" sId="1">
    <oc r="O216">
      <f>D216-C216</f>
    </oc>
    <nc r="O216"/>
  </rcc>
  <rcc rId="14123" sId="1">
    <oc r="O217">
      <f>D217-C217</f>
    </oc>
    <nc r="O217"/>
  </rcc>
  <rfmt sheetId="1" sqref="O216:O217" start="0" length="0">
    <dxf>
      <border>
        <left/>
      </border>
    </dxf>
  </rfmt>
  <rfmt sheetId="1" sqref="O216" start="0" length="0">
    <dxf>
      <border>
        <top/>
      </border>
    </dxf>
  </rfmt>
  <rfmt sheetId="1" sqref="O216:O217" start="0" length="0">
    <dxf>
      <border>
        <right/>
      </border>
    </dxf>
  </rfmt>
  <rfmt sheetId="1" sqref="O217" start="0" length="0">
    <dxf>
      <border>
        <bottom/>
      </border>
    </dxf>
  </rfmt>
  <rfmt sheetId="1" sqref="O216:O217">
    <dxf>
      <border>
        <top/>
        <bottom/>
        <horizontal/>
      </border>
    </dxf>
  </rfmt>
  <rfmt sheetId="1" sqref="N216:N217" start="0" length="0">
    <dxf>
      <border>
        <right style="thin">
          <color indexed="64"/>
        </right>
      </border>
    </dxf>
  </rfmt>
  <rcc rId="14124" sId="1">
    <oc r="O276">
      <f>D276-C276</f>
    </oc>
    <nc r="O276"/>
  </rcc>
  <rfmt sheetId="1" sqref="O276" start="0" length="0">
    <dxf>
      <border>
        <left/>
        <right/>
        <top/>
        <bottom/>
      </border>
    </dxf>
  </rfmt>
  <rfmt sheetId="1" sqref="N276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4125" sId="1">
    <oc r="O293" t="inlineStr">
      <is>
        <t>SPC</t>
      </is>
    </oc>
    <nc r="O293"/>
  </rcc>
  <rfmt sheetId="1" sqref="O310" start="0" length="0">
    <dxf>
      <border>
        <left/>
        <right/>
        <top/>
        <bottom/>
      </border>
    </dxf>
  </rfmt>
  <rcc rId="14126" sId="1">
    <oc r="O310">
      <f>O276+O216+O217+O143+O142+O86+O75+O55+O46</f>
    </oc>
    <nc r="O310"/>
  </rcc>
  <rcc rId="14127" sId="1">
    <oc r="H317">
      <f>'V:\Finanses\BUDZETS_2022\BUDZETS_2022\[1.pielikums_Pamatbudzeta_ienemumi _01_2022.xls]Sheet1'!$E$122-F316</f>
    </oc>
    <nc r="H317"/>
  </rcc>
  <rfmt sheetId="1" sqref="H317">
    <dxf>
      <fill>
        <patternFill>
          <bgColor theme="0"/>
        </patternFill>
      </fill>
    </dxf>
  </rfmt>
  <rcc rId="14128" sId="1">
    <oc r="F316">
      <f>D309-D310</f>
    </oc>
    <nc r="F316"/>
  </rcc>
  <rcc rId="14129" sId="1">
    <oc r="K314">
      <f>E309+H309+I309+J309+K309+L309+M309</f>
    </oc>
    <nc r="K314"/>
  </rcc>
  <rfmt sheetId="1" sqref="A58:M401" start="0" length="2147483647">
    <dxf>
      <font>
        <color auto="1"/>
      </font>
    </dxf>
  </rfmt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Sheet1!$35:$35,Sheet1!$42:$42,Sheet1!$44:$44,Sheet1!$48:$48,Sheet1!$54:$54,Sheet1!$111:$111,Sheet1!$118:$119,Sheet1!$186:$186,Sheet1!$206:$206,Sheet1!$212:$212,Sheet1!$214:$214,Sheet1!$312:$313</formula>
  </rdn>
  <rcv guid="{3A56BBDD-68CD-4AEA-B9E4-12391459D4C4}" action="add"/>
</revisions>
</file>

<file path=xl/revisions/revisionLog29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31" sId="1">
    <oc r="B82" t="inlineStr">
      <is>
        <t>Attīrīšanas iestaises Tērvete</t>
      </is>
    </oc>
    <nc r="B82" t="inlineStr">
      <is>
        <t>Attīrīšanas ietaises Tērvete</t>
      </is>
    </nc>
  </rcc>
  <rcv guid="{CFE03FCF-A4D8-435A-8A9B-0544466F5A93}" action="delete"/>
  <rcv guid="{CFE03FCF-A4D8-435A-8A9B-0544466F5A93}" action="add"/>
</revisions>
</file>

<file path=xl/revisions/revisionLog29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32" sId="1">
    <oc r="F244">
      <v>624661</v>
    </oc>
    <nc r="F244">
      <v>551216</v>
    </nc>
  </rcc>
  <rcc rId="14133" sId="1">
    <oc r="G244">
      <v>147359</v>
    </oc>
    <nc r="G244">
      <v>130033</v>
    </nc>
  </rcc>
  <rcc rId="14134" sId="1">
    <nc r="F255">
      <v>73445</v>
    </nc>
  </rcc>
  <rcc rId="14135" sId="1">
    <nc r="G255">
      <v>17326</v>
    </nc>
  </rcc>
  <rcv guid="{CFE03FCF-A4D8-435A-8A9B-0544466F5A93}" action="delete"/>
  <rcv guid="{CFE03FCF-A4D8-435A-8A9B-0544466F5A93}" action="add"/>
</revisions>
</file>

<file path=xl/revisions/revisionLog29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36" sId="1">
    <oc r="F218">
      <v>546473</v>
    </oc>
    <nc r="F218">
      <v>552911</v>
    </nc>
  </rcc>
  <rcc rId="14137" sId="1">
    <oc r="G218">
      <v>129712</v>
    </oc>
    <nc r="G218">
      <v>131231</v>
    </nc>
  </rcc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Sheet1!$35:$35,Sheet1!$42:$42,Sheet1!$44:$44,Sheet1!$48:$48,Sheet1!$54:$54,Sheet1!$111:$111,Sheet1!$118:$119,Sheet1!$186:$186,Sheet1!$206:$206,Sheet1!$212:$212,Sheet1!$214:$214,Sheet1!$312:$313</formula>
    <oldFormula>Sheet1!$35:$35,Sheet1!$42:$42,Sheet1!$44:$44,Sheet1!$48:$48,Sheet1!$54:$54,Sheet1!$111:$111,Sheet1!$118:$119,Sheet1!$186:$186,Sheet1!$206:$206,Sheet1!$212:$212,Sheet1!$214:$214,Sheet1!$312:$313</oldFormula>
  </rdn>
  <rcv guid="{3A56BBDD-68CD-4AEA-B9E4-12391459D4C4}" action="add"/>
</revisions>
</file>

<file path=xl/revisions/revisionLog29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39" sId="1">
    <oc r="F219">
      <v>484006</v>
    </oc>
    <nc r="F219">
      <v>489064</v>
    </nc>
  </rcc>
  <rcc rId="14140" sId="1">
    <oc r="G219">
      <v>118622</v>
    </oc>
    <nc r="G219">
      <v>119815</v>
    </nc>
  </rcc>
  <rcc rId="14141" sId="1">
    <oc r="F220">
      <v>456785</v>
    </oc>
    <nc r="F220">
      <v>461920</v>
    </nc>
  </rcc>
  <rcc rId="14142" sId="1">
    <oc r="G220">
      <v>108456</v>
    </oc>
    <nc r="G220">
      <v>109667</v>
    </nc>
  </rcc>
  <rcc rId="14143" sId="1">
    <oc r="F225">
      <v>283576</v>
    </oc>
    <nc r="F225">
      <v>287684</v>
    </nc>
  </rcc>
  <rcc rId="14144" sId="1">
    <oc r="G225">
      <v>67325</v>
    </oc>
    <nc r="G225">
      <v>68294</v>
    </nc>
  </rcc>
  <rcc rId="14145" sId="1">
    <oc r="F222">
      <v>266259</v>
    </oc>
    <nc r="F222">
      <v>269377</v>
    </nc>
  </rcc>
  <rcc rId="14146" sId="1">
    <oc r="G222">
      <v>65470</v>
    </oc>
    <nc r="G222">
      <v>66206</v>
    </nc>
  </rcc>
  <rcc rId="14147" sId="1">
    <oc r="F221">
      <v>222971</v>
    </oc>
    <nc r="F221">
      <v>225762</v>
    </nc>
  </rcc>
  <rcc rId="14148" sId="1">
    <oc r="G221">
      <v>53029</v>
    </oc>
    <nc r="G221">
      <v>53687</v>
    </nc>
  </rcc>
  <rcc rId="14149" sId="1">
    <oc r="F223">
      <v>171303</v>
    </oc>
    <nc r="F223">
      <v>173444</v>
    </nc>
  </rcc>
  <rcc rId="14150" sId="1">
    <oc r="G223">
      <v>40910</v>
    </oc>
    <nc r="G223">
      <v>41415</v>
    </nc>
  </rcc>
  <rcc rId="14151" sId="1">
    <oc r="F224">
      <v>140012</v>
    </oc>
    <nc r="F224">
      <v>141631</v>
    </nc>
  </rcc>
  <rcc rId="14152" sId="1">
    <oc r="G224">
      <v>33629</v>
    </oc>
    <nc r="G224">
      <v>34011</v>
    </nc>
  </rcc>
  <rcc rId="14153" sId="1">
    <oc r="F229">
      <v>242332</v>
    </oc>
    <nc r="F229">
      <v>245281</v>
    </nc>
  </rcc>
  <rcc rId="14154" sId="1">
    <oc r="G229">
      <v>57166</v>
    </oc>
    <nc r="G229">
      <v>57862</v>
    </nc>
  </rcc>
  <rcc rId="14155" sId="1">
    <oc r="F227">
      <v>131820</v>
    </oc>
    <nc r="F227">
      <v>133394</v>
    </nc>
  </rcc>
  <rcc rId="14156" sId="1">
    <oc r="G227">
      <v>31097</v>
    </oc>
    <nc r="G227">
      <v>31468</v>
    </nc>
  </rcc>
  <rcc rId="14157" sId="1">
    <oc r="F228">
      <v>186191</v>
    </oc>
    <nc r="F228">
      <v>188519</v>
    </nc>
  </rcc>
  <rcc rId="14158" sId="1">
    <oc r="G228">
      <v>43922</v>
    </oc>
    <nc r="G228">
      <v>44471</v>
    </nc>
  </rcc>
  <rcc rId="14159" sId="1">
    <oc r="F230">
      <v>605446</v>
    </oc>
    <nc r="F230">
      <v>610140</v>
    </nc>
  </rcc>
  <rcc rId="14160" sId="1">
    <oc r="G230">
      <v>145180</v>
    </oc>
    <nc r="G230">
      <v>146287</v>
    </nc>
  </rcc>
  <rcc rId="14161" sId="1">
    <oc r="F231">
      <v>911285</v>
    </oc>
    <nc r="F231">
      <v>919866</v>
    </nc>
  </rcc>
  <rcc rId="14162" sId="1">
    <oc r="G231">
      <v>215404</v>
    </oc>
    <nc r="G231">
      <v>217428</v>
    </nc>
  </rcc>
  <rcc rId="14163" sId="1">
    <oc r="F232">
      <v>395953</v>
    </oc>
    <nc r="F232">
      <v>399660</v>
    </nc>
  </rcc>
  <rcc rId="14164" sId="1">
    <oc r="G232">
      <v>93406</v>
    </oc>
    <nc r="G232">
      <v>94281</v>
    </nc>
  </rcc>
  <rcc rId="14165" sId="1">
    <oc r="F226">
      <v>210057</v>
    </oc>
    <nc r="F226">
      <v>212516</v>
    </nc>
  </rcc>
  <rcc rId="14166" sId="1">
    <oc r="G226">
      <v>49553</v>
    </oc>
    <nc r="G226">
      <v>50133</v>
    </nc>
  </rcc>
  <rcc rId="14167" sId="1">
    <oc r="F237">
      <v>794017</v>
    </oc>
    <nc r="F237">
      <v>801768</v>
    </nc>
  </rcc>
  <rcc rId="14168" sId="1">
    <oc r="G237">
      <v>187308</v>
    </oc>
    <nc r="G237">
      <v>189136</v>
    </nc>
  </rcc>
  <rcc rId="14169" sId="1">
    <oc r="F244">
      <v>551216</v>
    </oc>
    <nc r="F244">
      <v>559957</v>
    </nc>
  </rcc>
  <rcc rId="14170" sId="1">
    <oc r="G244">
      <v>130033</v>
    </oc>
    <nc r="G244">
      <v>132095</v>
    </nc>
  </rcc>
  <rcc rId="14171" sId="1">
    <oc r="F235">
      <v>362769</v>
    </oc>
    <nc r="F235">
      <v>367422</v>
    </nc>
  </rcc>
  <rcc rId="14172" sId="1">
    <oc r="G235">
      <v>87076</v>
    </oc>
    <nc r="G235">
      <v>88174</v>
    </nc>
  </rcc>
</revisions>
</file>

<file path=xl/revisions/revisionLog29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173" sId="1">
    <oc r="F242">
      <v>200463</v>
    </oc>
    <nc r="F242">
      <v>202421</v>
    </nc>
  </rcc>
  <rcc rId="14174" sId="1">
    <oc r="G242">
      <v>47290</v>
    </oc>
    <nc r="G242">
      <v>47752</v>
    </nc>
  </rcc>
  <rcc rId="14175" sId="1">
    <oc r="F236">
      <v>232711</v>
    </oc>
    <nc r="F236">
      <v>235578</v>
    </nc>
  </rcc>
  <rcc rId="14176" sId="1">
    <oc r="G236">
      <v>54895</v>
    </oc>
    <nc r="G236">
      <v>55571</v>
    </nc>
  </rcc>
  <rcc rId="14177" sId="1">
    <oc r="F241">
      <v>191143</v>
    </oc>
    <nc r="F241">
      <v>193030</v>
    </nc>
  </rcc>
  <rcc rId="14178" sId="1">
    <oc r="G241">
      <v>45691</v>
    </oc>
    <nc r="G241">
      <v>46136</v>
    </nc>
  </rcc>
  <rcc rId="14179" sId="1">
    <oc r="F239">
      <v>389372</v>
    </oc>
    <nc r="F239">
      <v>393858</v>
    </nc>
  </rcc>
  <rcc rId="14180" sId="1">
    <oc r="G239">
      <v>91852</v>
    </oc>
    <nc r="G239">
      <v>92910</v>
    </nc>
  </rcc>
  <rcc rId="14181" sId="1">
    <oc r="F233">
      <v>216253</v>
    </oc>
    <nc r="F233">
      <v>218203</v>
    </nc>
  </rcc>
  <rcc rId="14182" sId="1">
    <oc r="G233">
      <v>51443</v>
    </oc>
    <nc r="G233">
      <v>51903</v>
    </nc>
  </rcc>
  <rcc rId="14183" sId="1">
    <oc r="F234">
      <v>210291</v>
    </oc>
    <nc r="F234">
      <v>211932</v>
    </nc>
  </rcc>
  <rcc rId="14184" sId="1">
    <oc r="G234">
      <v>50057</v>
    </oc>
    <nc r="G234">
      <v>50444</v>
    </nc>
  </rcc>
  <rcc rId="14185" sId="1">
    <oc r="F240">
      <v>225848</v>
    </oc>
    <nc r="F240">
      <v>227887</v>
    </nc>
  </rcc>
  <rcc rId="14186" sId="1">
    <oc r="G240">
      <v>54678</v>
    </oc>
    <nc r="G240">
      <v>55159</v>
    </nc>
  </rcc>
  <rcc rId="14187" sId="1">
    <oc r="F245">
      <v>323537</v>
    </oc>
    <nc r="F245">
      <v>324976</v>
    </nc>
  </rcc>
  <rcc rId="14188" sId="1">
    <oc r="G245">
      <v>76321</v>
    </oc>
    <nc r="G245">
      <v>76660</v>
    </nc>
  </rcc>
  <rcc rId="14189" sId="1">
    <oc r="F246">
      <v>136019</v>
    </oc>
    <nc r="F246">
      <v>137271</v>
    </nc>
  </rcc>
  <rcc rId="14190" sId="1">
    <oc r="G246">
      <v>33088</v>
    </oc>
    <nc r="G246">
      <v>33383</v>
    </nc>
  </rcc>
  <rcc rId="14191" sId="1">
    <oc r="F249">
      <v>309273</v>
    </oc>
    <nc r="F249">
      <v>312318</v>
    </nc>
  </rcc>
  <rcc rId="14192" sId="1">
    <oc r="G249">
      <v>74257</v>
    </oc>
    <nc r="G249">
      <v>74975</v>
    </nc>
  </rcc>
  <rcc rId="14193" sId="1">
    <oc r="F251">
      <v>217546</v>
    </oc>
    <nc r="F251">
      <v>220137</v>
    </nc>
  </rcc>
  <rcc rId="14194" sId="1">
    <oc r="G251">
      <v>52119</v>
    </oc>
    <nc r="G251">
      <v>52730</v>
    </nc>
  </rcc>
  <rcc rId="14195" sId="1">
    <oc r="F248">
      <v>164629</v>
    </oc>
    <nc r="F248">
      <v>165237</v>
    </nc>
  </rcc>
  <rcc rId="14196" sId="1">
    <oc r="G248">
      <v>42149</v>
    </oc>
    <nc r="G248">
      <v>42292</v>
    </nc>
  </rcc>
  <rcc rId="14197" sId="1">
    <oc r="F247">
      <v>124317</v>
    </oc>
    <nc r="F247">
      <v>124952</v>
    </nc>
  </rcc>
  <rcc rId="14198" sId="1">
    <oc r="G247">
      <v>29327</v>
    </oc>
    <nc r="G247">
      <v>29477</v>
    </nc>
  </rcc>
  <rcc rId="14199" sId="1">
    <oc r="F277">
      <v>158775</v>
    </oc>
    <nc r="F277">
      <v>157458</v>
    </nc>
  </rcc>
  <rcc rId="14200" sId="1">
    <oc r="F281">
      <v>83580</v>
    </oc>
    <nc r="F281">
      <v>82437</v>
    </nc>
  </rcc>
  <rcc rId="14201" sId="1">
    <oc r="F282">
      <v>715265</v>
    </oc>
    <nc r="F282">
      <v>703426</v>
    </nc>
  </rcc>
  <rcc rId="14202" sId="1">
    <oc r="F290">
      <v>92917</v>
    </oc>
    <nc r="F290">
      <v>91492</v>
    </nc>
  </rcc>
  <rcc rId="14203" sId="1">
    <oc r="F291">
      <v>31860</v>
    </oc>
    <nc r="F291">
      <v>31329</v>
    </nc>
  </rcc>
  <rcc rId="14204" sId="1">
    <oc r="F292">
      <v>13236</v>
    </oc>
    <nc r="F292">
      <v>13015</v>
    </nc>
  </rcc>
  <rcc rId="14205" sId="1">
    <oc r="F293">
      <v>103172</v>
    </oc>
    <nc r="F293">
      <v>101586</v>
    </nc>
  </rcc>
  <rcc rId="14206" sId="1">
    <oc r="F305">
      <v>59240</v>
    </oc>
    <nc r="F305">
      <v>58336</v>
    </nc>
  </rcc>
  <rcc rId="14207" sId="1">
    <oc r="F284">
      <v>56796</v>
    </oc>
    <nc r="F284">
      <v>55849</v>
    </nc>
  </rcc>
  <rcc rId="14208" sId="1">
    <oc r="F285">
      <v>42144</v>
    </oc>
    <nc r="F285">
      <v>41442</v>
    </nc>
  </rcc>
  <rcc rId="14209" sId="1">
    <oc r="F16">
      <v>1381335</v>
    </oc>
    <nc r="F16">
      <v>1360856</v>
    </nc>
  </rcc>
  <rcc rId="14210" sId="1">
    <oc r="F29">
      <v>46306</v>
    </oc>
    <nc r="F29">
      <v>45594</v>
    </nc>
  </rcc>
  <rcc rId="14211" sId="1">
    <oc r="F26">
      <v>57200</v>
    </oc>
    <nc r="F26">
      <v>56320</v>
    </nc>
  </rcc>
  <rcc rId="14212" sId="1">
    <oc r="F24">
      <v>41919</v>
    </oc>
    <nc r="F24">
      <v>41274</v>
    </nc>
  </rcc>
  <rcc rId="14213" sId="1">
    <oc r="F23">
      <v>84137</v>
    </oc>
    <nc r="F23">
      <v>82727</v>
    </nc>
  </rcc>
  <rcc rId="14214" sId="1">
    <oc r="F19">
      <v>70396</v>
    </oc>
    <nc r="F19">
      <v>69198</v>
    </nc>
  </rcc>
  <rcc rId="14215" sId="1">
    <oc r="F25">
      <v>52975</v>
    </oc>
    <nc r="F25">
      <v>52160</v>
    </nc>
  </rcc>
  <rcc rId="14216" sId="1">
    <oc r="F27">
      <v>62010</v>
    </oc>
    <nc r="F27">
      <v>61056</v>
    </nc>
  </rcc>
  <rcc rId="14217" sId="1">
    <oc r="F22">
      <v>58890</v>
    </oc>
    <nc r="F22">
      <v>57984</v>
    </nc>
  </rcc>
  <rcc rId="14218" sId="1">
    <oc r="F28">
      <v>33800</v>
    </oc>
    <nc r="F28">
      <v>33280</v>
    </nc>
  </rcc>
</revisions>
</file>

<file path=xl/revisions/revisionLog29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19" sId="1">
    <oc r="F20">
      <v>40853</v>
    </oc>
    <nc r="F20">
      <v>40224</v>
    </nc>
  </rcc>
  <rcc rId="14220" sId="1">
    <oc r="F21">
      <v>34164</v>
    </oc>
    <nc r="F21">
      <v>33639</v>
    </nc>
  </rcc>
  <rcc rId="14221" sId="1">
    <oc r="F36">
      <v>212495</v>
    </oc>
    <nc r="F36">
      <v>207659</v>
    </nc>
  </rcc>
  <rcc rId="14222" sId="1">
    <oc r="F38">
      <v>21660</v>
    </oc>
    <nc r="F38">
      <v>21299</v>
    </nc>
  </rcc>
  <rcc rId="14223" sId="1">
    <oc r="F40">
      <v>31656</v>
    </oc>
    <nc r="F40">
      <v>31128</v>
    </nc>
  </rcc>
  <rcc rId="14224" sId="1">
    <oc r="F39">
      <v>18924</v>
    </oc>
    <nc r="F39">
      <v>18499</v>
    </nc>
  </rcc>
  <rcc rId="14225" sId="1">
    <oc r="F41">
      <v>54976</v>
    </oc>
    <nc r="F41">
      <v>53926</v>
    </nc>
  </rcc>
  <rcc rId="14226" sId="1">
    <oc r="F31">
      <v>54276</v>
    </oc>
    <nc r="F31">
      <v>53371</v>
    </nc>
  </rcc>
  <rcc rId="14227" sId="1">
    <oc r="F34">
      <v>40080</v>
    </oc>
    <nc r="F34">
      <v>39412</v>
    </nc>
  </rcc>
  <rcc rId="14228" sId="1">
    <oc r="F53">
      <v>248196</v>
    </oc>
    <nc r="F53">
      <v>244378</v>
    </nc>
  </rcc>
  <rcc rId="14229" sId="1">
    <oc r="F58">
      <v>141271</v>
    </oc>
    <nc r="F58">
      <v>139098</v>
    </nc>
  </rcc>
  <rcc rId="14230" sId="1">
    <oc r="F56">
      <v>189218</v>
    </oc>
    <nc r="F56">
      <v>186307</v>
    </nc>
  </rcc>
  <rcc rId="14231" sId="1">
    <oc r="F72">
      <v>55800</v>
    </oc>
    <nc r="F72">
      <v>54870</v>
    </nc>
  </rcc>
  <rcc rId="14232" sId="1">
    <oc r="F113">
      <v>117065</v>
    </oc>
    <nc r="F113">
      <v>115264</v>
    </nc>
  </rcc>
  <rcc rId="14233" sId="1">
    <oc r="F103">
      <v>282339</v>
    </oc>
    <nc r="F103">
      <v>276958</v>
    </nc>
  </rcc>
  <rcc rId="14234" sId="1">
    <oc r="F131">
      <v>155495</v>
    </oc>
    <nc r="F131">
      <v>153386</v>
    </nc>
  </rcc>
  <rcc rId="14235" sId="1">
    <oc r="F215">
      <v>68635</v>
    </oc>
    <nc r="F215">
      <v>67499</v>
    </nc>
  </rcc>
  <rcc rId="14236" sId="1">
    <oc r="F165">
      <v>124148</v>
    </oc>
    <nc r="F165">
      <v>122127</v>
    </nc>
  </rcc>
  <rcc rId="14237" sId="1">
    <oc r="F180">
      <v>75742</v>
    </oc>
    <nc r="F180">
      <v>74480</v>
    </nc>
  </rcc>
  <rcc rId="14238" sId="1">
    <oc r="F190">
      <v>125476</v>
    </oc>
    <nc r="F190">
      <v>123402</v>
    </nc>
  </rcc>
</revisions>
</file>

<file path=xl/revisions/revisionLog29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39" sId="1">
    <oc r="F200">
      <v>59200</v>
    </oc>
    <nc r="F200">
      <v>58230</v>
    </nc>
  </rcc>
  <rcc rId="14240" sId="1">
    <oc r="F199">
      <v>19293</v>
    </oc>
    <nc r="F199">
      <v>18225</v>
    </nc>
  </rcc>
  <rcc rId="14241" sId="1">
    <oc r="F204">
      <v>30444</v>
    </oc>
    <nc r="F204">
      <v>29937</v>
    </nc>
  </rcc>
  <rcc rId="14242" sId="1">
    <oc r="F208">
      <v>251739</v>
    </oc>
    <nc r="F208">
      <v>247841</v>
    </nc>
  </rcc>
  <rcc rId="14243" sId="1">
    <oc r="F153">
      <v>45006</v>
    </oc>
    <nc r="F153">
      <v>44278</v>
    </nc>
  </rcc>
</revisions>
</file>

<file path=xl/revisions/revisionLog2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6" sId="1">
    <nc r="C16">
      <v>1636610</v>
    </nc>
  </rcc>
  <rcc rId="2287" sId="1">
    <nc r="C17">
      <v>138900</v>
    </nc>
  </rcc>
  <rcc rId="2288" sId="1">
    <nc r="C18">
      <v>103246</v>
    </nc>
  </rcc>
  <rcc rId="2289" sId="1">
    <nc r="C19">
      <v>70022</v>
    </nc>
  </rcc>
  <rcc rId="2290" sId="1">
    <nc r="C20">
      <v>57542</v>
    </nc>
  </rcc>
  <rcc rId="2291" sId="1">
    <nc r="C21">
      <v>80971</v>
    </nc>
  </rcc>
  <rcc rId="2292" sId="1">
    <nc r="C22">
      <v>89979</v>
    </nc>
  </rcc>
  <rcc rId="2293" sId="1">
    <nc r="C23">
      <v>55104</v>
    </nc>
  </rcc>
  <rcc rId="2294" sId="1">
    <nc r="C24">
      <v>108420</v>
    </nc>
  </rcc>
  <rcc rId="2295" sId="1">
    <nc r="C25">
      <v>68817</v>
    </nc>
  </rcc>
  <rcc rId="2296" sId="1">
    <nc r="C26">
      <v>96829</v>
    </nc>
  </rcc>
  <rcc rId="2297" sId="1">
    <nc r="C27">
      <v>62786</v>
    </nc>
  </rcc>
  <rcc rId="2298" sId="1">
    <nc r="C28">
      <v>46039</v>
    </nc>
  </rcc>
  <rcc rId="2299" sId="1">
    <nc r="C29">
      <v>29985</v>
    </nc>
  </rcc>
  <rcc rId="2300" sId="1">
    <nc r="C30">
      <v>41210</v>
    </nc>
  </rcc>
  <rcc rId="2301" sId="1">
    <nc r="C31">
      <v>275000</v>
    </nc>
  </rcc>
  <rcc rId="2302" sId="1">
    <nc r="C32">
      <v>70000</v>
    </nc>
  </rcc>
  <rcc rId="2303" sId="1">
    <oc r="C33">
      <v>0</v>
    </oc>
    <nc r="C33">
      <v>500000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29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44" sId="1">
    <oc r="F154">
      <v>132176</v>
    </oc>
    <nc r="F154">
      <v>130050</v>
    </nc>
  </rcc>
  <rcc rId="14245" sId="1">
    <oc r="F155">
      <v>15092</v>
    </oc>
    <nc r="F155">
      <v>14844</v>
    </nc>
  </rcc>
  <rcc rId="14246" sId="1">
    <oc r="F157">
      <v>42144</v>
    </oc>
    <nc r="F157">
      <v>41442</v>
    </nc>
  </rcc>
  <rcc rId="14247" sId="1">
    <oc r="F161">
      <v>69555</v>
    </oc>
    <nc r="F161">
      <v>68409</v>
    </nc>
  </rcc>
  <rcc rId="14248" sId="1">
    <oc r="F213">
      <v>84256</v>
    </oc>
    <nc r="F213">
      <v>82968</v>
    </nc>
  </rcc>
  <rcc rId="14249" sId="1">
    <oc r="F210">
      <v>67636</v>
    </oc>
    <nc r="F210">
      <v>66775</v>
    </nc>
  </rcc>
  <rcc rId="14250" sId="1">
    <oc r="F262">
      <v>170713</v>
    </oc>
    <nc r="F262">
      <v>169244</v>
    </nc>
  </rcc>
  <rcc rId="14251" sId="1">
    <oc r="F47">
      <v>398921</v>
    </oc>
    <nc r="F47">
      <v>394366</v>
    </nc>
  </rcc>
</revisions>
</file>

<file path=xl/revisions/revisionLog29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52" sId="1">
    <oc r="G277">
      <v>33619</v>
    </oc>
    <nc r="G277">
      <v>32967</v>
    </nc>
  </rcc>
  <rcc rId="14253" sId="1">
    <oc r="G282">
      <v>171331</v>
    </oc>
    <nc r="G282">
      <v>167956</v>
    </nc>
  </rcc>
  <rcc rId="14254" sId="1">
    <oc r="G290">
      <v>20597</v>
    </oc>
    <nc r="G290">
      <v>20194</v>
    </nc>
  </rcc>
  <rcc rId="14255" sId="1">
    <oc r="G305">
      <v>12879</v>
    </oc>
    <nc r="G305">
      <v>12751</v>
    </nc>
  </rcc>
  <rcc rId="14256" sId="1">
    <oc r="G284">
      <v>13398</v>
    </oc>
    <nc r="G284">
      <v>13264</v>
    </nc>
  </rcc>
  <rcc rId="14257" sId="1">
    <oc r="G285">
      <v>9942</v>
    </oc>
    <nc r="G285">
      <v>9843</v>
    </nc>
  </rcc>
  <rcc rId="14258" sId="1">
    <oc r="G16">
      <v>337796</v>
    </oc>
    <nc r="G16">
      <v>331144</v>
    </nc>
  </rcc>
  <rcc rId="14259" sId="1">
    <oc r="G29">
      <v>10924</v>
    </oc>
    <nc r="G29">
      <v>10815</v>
    </nc>
  </rcc>
  <rcc rId="14260" sId="1">
    <oc r="G26">
      <v>13493</v>
    </oc>
    <nc r="G26">
      <v>13223</v>
    </nc>
  </rcc>
  <rcc rId="14261" sId="1">
    <oc r="G23">
      <v>19848</v>
    </oc>
    <nc r="G23">
      <v>19451</v>
    </nc>
  </rcc>
  <rcc rId="14262" sId="1">
    <oc r="G19">
      <v>16606</v>
    </oc>
    <nc r="G19">
      <v>16440</v>
    </nc>
  </rcc>
  <rcc rId="14263" sId="1">
    <oc r="G25">
      <v>12497</v>
    </oc>
    <nc r="G25">
      <v>12247</v>
    </nc>
  </rcc>
  <rcc rId="14264" sId="1">
    <oc r="G27">
      <v>14628</v>
    </oc>
    <nc r="G27">
      <v>14335</v>
    </nc>
  </rcc>
  <rcc rId="14265" sId="1">
    <oc r="G22">
      <v>13892</v>
    </oc>
    <nc r="G22">
      <v>13614</v>
    </nc>
  </rcc>
  <rcc rId="14266" sId="1">
    <oc r="G28">
      <v>7973</v>
    </oc>
    <nc r="G28">
      <v>7814</v>
    </nc>
  </rcc>
  <rcc rId="14267" sId="1">
    <oc r="G20">
      <v>9637</v>
    </oc>
    <nc r="G20">
      <v>9444</v>
    </nc>
  </rcc>
  <rcc rId="14268" sId="1">
    <oc r="G21">
      <v>8059</v>
    </oc>
    <nc r="G21">
      <v>7898</v>
    </nc>
  </rcc>
  <rcc rId="14269" sId="1">
    <oc r="G36">
      <v>50040</v>
    </oc>
    <nc r="G36">
      <v>49040</v>
    </nc>
  </rcc>
  <rcc rId="14270" sId="1">
    <oc r="G53">
      <v>61849</v>
    </oc>
    <nc r="G53">
      <v>61264</v>
    </nc>
  </rcc>
  <rcc rId="14271" sId="1">
    <oc r="G58">
      <v>33326</v>
    </oc>
    <nc r="G58">
      <v>32659</v>
    </nc>
  </rcc>
  <rcc rId="14272" sId="1">
    <oc r="G56">
      <v>44636</v>
    </oc>
    <nc r="G56">
      <v>43743</v>
    </nc>
  </rcc>
  <rcc rId="14273" sId="1">
    <oc r="G113">
      <v>27616</v>
    </oc>
    <nc r="G113">
      <v>27340</v>
    </nc>
  </rcc>
  <rcc rId="14274" sId="1">
    <oc r="G103">
      <v>66604</v>
    </oc>
    <nc r="G103">
      <v>65272</v>
    </nc>
  </rcc>
  <rcc rId="14275" sId="1">
    <oc r="G131">
      <v>36675</v>
    </oc>
    <nc r="G131">
      <v>36308</v>
    </nc>
  </rcc>
  <rcc rId="14276" sId="1">
    <oc r="G215">
      <v>16491</v>
    </oc>
    <nc r="G215">
      <v>16167</v>
    </nc>
  </rcc>
  <rcc rId="14277" sId="1">
    <oc r="G188">
      <v>5229</v>
    </oc>
    <nc r="G188">
      <v>5177</v>
    </nc>
  </rcc>
  <rcc rId="14278" sId="1">
    <oc r="G190">
      <v>29750</v>
    </oc>
    <nc r="G190">
      <v>29454</v>
    </nc>
  </rcc>
  <rcc rId="14279" sId="1">
    <oc r="G200">
      <v>13965</v>
    </oc>
    <nc r="G200">
      <v>13686</v>
    </nc>
  </rcc>
  <rcc rId="14280" sId="1">
    <oc r="G193">
      <v>5011</v>
    </oc>
    <nc r="G193">
      <v>4961</v>
    </nc>
  </rcc>
  <rcc rId="14281" sId="1">
    <oc r="G199">
      <v>4552</v>
    </oc>
    <nc r="G199">
      <v>4506</v>
    </nc>
  </rcc>
  <rcc rId="14282" sId="1">
    <oc r="G189">
      <v>4679</v>
    </oc>
    <nc r="G189">
      <v>4632</v>
    </nc>
  </rcc>
  <rcc rId="14283" sId="1">
    <oc r="G208">
      <v>59385</v>
    </oc>
    <nc r="G208">
      <v>58197</v>
    </nc>
  </rcc>
  <rcc rId="14284" sId="1">
    <oc r="G153">
      <v>10616</v>
    </oc>
    <nc r="G153">
      <v>10513</v>
    </nc>
  </rcc>
  <rcc rId="14285" sId="1">
    <oc r="G154">
      <v>31209</v>
    </oc>
    <nc r="G154">
      <v>30902</v>
    </nc>
  </rcc>
  <rcc rId="14286" sId="1">
    <oc r="G213">
      <v>20176</v>
    </oc>
    <nc r="G213">
      <v>19977</v>
    </nc>
  </rcc>
  <rcc rId="14287" sId="1">
    <oc r="G262">
      <v>40422</v>
    </oc>
    <nc r="G262">
      <v>39617</v>
    </nc>
  </rcc>
  <rcc rId="14288" sId="1">
    <oc r="G47">
      <v>100005</v>
    </oc>
    <nc r="G47">
      <v>97952</v>
    </nc>
  </rcc>
</revisions>
</file>

<file path=xl/revisions/revisionLog29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Sheet1!$35:$35,Sheet1!$42:$42,Sheet1!$44:$44,Sheet1!$48:$48,Sheet1!$54:$54,Sheet1!$111:$111,Sheet1!$118:$119,Sheet1!$186:$186,Sheet1!$206:$206,Sheet1!$212:$212,Sheet1!$214:$214,Sheet1!$312:$313</formula>
    <oldFormula>Sheet1!$35:$35,Sheet1!$42:$42,Sheet1!$44:$44,Sheet1!$48:$48,Sheet1!$54:$54,Sheet1!$111:$111,Sheet1!$118:$119,Sheet1!$186:$186,Sheet1!$206:$206,Sheet1!$212:$212,Sheet1!$214:$214,Sheet1!$312:$313</oldFormula>
  </rdn>
  <rcv guid="{3A56BBDD-68CD-4AEA-B9E4-12391459D4C4}" action="add"/>
</revisions>
</file>

<file path=xl/revisions/revisionLog29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90" sId="1">
    <oc r="H62">
      <v>1264180</v>
    </oc>
    <nc r="H62">
      <v>1159180</v>
    </nc>
  </rcc>
  <rcc rId="14291" sId="1">
    <nc r="K62">
      <v>105000</v>
    </nc>
  </rcc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Sheet1!$35:$35,Sheet1!$42:$42,Sheet1!$44:$44,Sheet1!$48:$48,Sheet1!$54:$54,Sheet1!$111:$111,Sheet1!$118:$119,Sheet1!$186:$186,Sheet1!$206:$206,Sheet1!$212:$212,Sheet1!$214:$214,Sheet1!$312:$313</formula>
    <oldFormula>Sheet1!$35:$35,Sheet1!$42:$42,Sheet1!$44:$44,Sheet1!$48:$48,Sheet1!$54:$54,Sheet1!$111:$111,Sheet1!$118:$119,Sheet1!$186:$186,Sheet1!$206:$206,Sheet1!$212:$212,Sheet1!$214:$214,Sheet1!$312:$313</oldFormula>
  </rdn>
  <rcv guid="{3A56BBDD-68CD-4AEA-B9E4-12391459D4C4}" action="add"/>
</revisions>
</file>

<file path=xl/revisions/revisionLog29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Sheet1!$35:$35,Sheet1!$42:$42,Sheet1!$44:$44,Sheet1!$48:$48,Sheet1!$54:$54,Sheet1!$111:$111,Sheet1!$118:$119,Sheet1!$186:$186,Sheet1!$206:$206,Sheet1!$212:$212,Sheet1!$214:$214,Sheet1!$312:$313</formula>
    <oldFormula>Sheet1!$35:$35,Sheet1!$42:$42,Sheet1!$44:$44,Sheet1!$48:$48,Sheet1!$54:$54,Sheet1!$111:$111,Sheet1!$118:$119,Sheet1!$186:$186,Sheet1!$206:$206,Sheet1!$212:$212,Sheet1!$214:$214,Sheet1!$312:$313</oldFormula>
  </rdn>
  <rcv guid="{3A56BBDD-68CD-4AEA-B9E4-12391459D4C4}" action="add"/>
</revisions>
</file>

<file path=xl/revisions/revisionLog29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29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294" sId="1">
    <oc r="H262">
      <v>145603</v>
    </oc>
    <nc r="H262">
      <v>130510</v>
    </nc>
  </rcc>
  <rcc rId="14295" sId="1">
    <oc r="F260">
      <v>181873</v>
    </oc>
    <nc r="F260">
      <v>185419</v>
    </nc>
  </rcc>
  <rcc rId="14296" sId="1">
    <oc r="G260">
      <v>43890</v>
    </oc>
    <nc r="G260">
      <v>44727</v>
    </nc>
  </rcc>
  <rcc rId="14297" sId="1">
    <oc r="F53">
      <v>244378</v>
    </oc>
    <nc r="F53">
      <v>245248</v>
    </nc>
  </rcc>
  <rcc rId="14298" sId="1">
    <oc r="G53">
      <v>61264</v>
    </oc>
    <nc r="G53">
      <v>61469</v>
    </nc>
  </rcc>
  <rcc rId="14299" sId="1">
    <oc r="F153">
      <v>44278</v>
    </oc>
    <nc r="F153">
      <v>44816</v>
    </nc>
  </rcc>
  <rcc rId="14300" sId="1">
    <oc r="G153">
      <v>10513</v>
    </oc>
    <nc r="G153">
      <v>10640</v>
    </nc>
  </rcc>
  <rcc rId="14301" sId="1">
    <oc r="F262">
      <v>169244</v>
    </oc>
    <nc r="F262">
      <v>171586</v>
    </nc>
  </rcc>
  <rcc rId="14302" sId="1">
    <oc r="G262">
      <v>39617</v>
    </oc>
    <nc r="G262">
      <v>40169</v>
    </nc>
  </rcc>
  <rcc rId="14303" sId="1">
    <oc r="F215">
      <v>67499</v>
    </oc>
    <nc r="F215">
      <v>70597</v>
    </nc>
  </rcc>
  <rcc rId="14304" sId="1">
    <oc r="G215">
      <v>16167</v>
    </oc>
    <nc r="G215">
      <v>16898</v>
    </nc>
  </rcc>
  <rcc rId="14305" sId="1">
    <oc r="F282">
      <v>703426</v>
    </oc>
    <nc r="F282">
      <v>705244</v>
    </nc>
  </rcc>
  <rcc rId="14306" sId="1">
    <oc r="G282">
      <v>167956</v>
    </oc>
    <nc r="G282">
      <v>168385</v>
    </nc>
  </rcc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Sheet1!$35:$35,Sheet1!$42:$42,Sheet1!$44:$44,Sheet1!$48:$48,Sheet1!$54:$54,Sheet1!$111:$111,Sheet1!$118:$119,Sheet1!$186:$186,Sheet1!$206:$206,Sheet1!$212:$212,Sheet1!$214:$214,Sheet1!$312:$313</formula>
    <oldFormula>Sheet1!$35:$35,Sheet1!$42:$42,Sheet1!$44:$44,Sheet1!$48:$48,Sheet1!$54:$54,Sheet1!$111:$111,Sheet1!$118:$119,Sheet1!$186:$186,Sheet1!$206:$206,Sheet1!$212:$212,Sheet1!$214:$214,Sheet1!$312:$313</oldFormula>
  </rdn>
  <rcv guid="{3A56BBDD-68CD-4AEA-B9E4-12391459D4C4}" action="add"/>
</revisions>
</file>

<file path=xl/revisions/revisionLog29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08" sId="1">
    <oc r="F230">
      <v>610140</v>
    </oc>
    <nc r="F230">
      <v>862458</v>
    </nc>
  </rcc>
  <rcc rId="14309" sId="1">
    <oc r="G230">
      <v>146287</v>
    </oc>
    <nc r="G230">
      <v>205809</v>
    </nc>
  </rcc>
  <rcc rId="14310" sId="1">
    <oc r="F231">
      <v>919866</v>
    </oc>
    <nc r="F231">
      <v>1258427</v>
    </nc>
  </rcc>
  <rcc rId="14311" sId="1">
    <oc r="G231">
      <v>217428</v>
    </oc>
    <nc r="G231">
      <v>297295</v>
    </nc>
  </rcc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Sheet1!$35:$35,Sheet1!$42:$42,Sheet1!$44:$44,Sheet1!$48:$48,Sheet1!$54:$54,Sheet1!$111:$111,Sheet1!$118:$119,Sheet1!$186:$186,Sheet1!$206:$206,Sheet1!$212:$212,Sheet1!$214:$214,Sheet1!$312:$313</formula>
    <oldFormula>Sheet1!$35:$35,Sheet1!$42:$42,Sheet1!$44:$44,Sheet1!$48:$48,Sheet1!$54:$54,Sheet1!$111:$111,Sheet1!$118:$119,Sheet1!$186:$186,Sheet1!$206:$206,Sheet1!$212:$212,Sheet1!$214:$214,Sheet1!$312:$313</oldFormula>
  </rdn>
  <rcv guid="{3A56BBDD-68CD-4AEA-B9E4-12391459D4C4}" action="add"/>
</revisions>
</file>

<file path=xl/revisions/revisionLog29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13" sId="1">
    <oc r="F237">
      <v>801768</v>
    </oc>
    <nc r="F237">
      <v>1056060</v>
    </nc>
  </rcc>
  <rcc rId="14314" sId="1">
    <oc r="G237">
      <v>189136</v>
    </oc>
    <nc r="G237">
      <v>249123</v>
    </nc>
  </rcc>
  <rcc rId="14315" sId="1">
    <oc r="F236">
      <v>235578</v>
    </oc>
    <nc r="F236">
      <v>291371</v>
    </nc>
  </rcc>
  <rcc rId="14316" sId="1">
    <oc r="G236">
      <v>55571</v>
    </oc>
    <nc r="G236">
      <v>68732</v>
    </nc>
  </rcc>
</revisions>
</file>

<file path=xl/revisions/revisionLog29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17" sId="1">
    <oc r="F235">
      <v>367422</v>
    </oc>
    <nc r="F235">
      <v>427496</v>
    </nc>
  </rcc>
  <rcc rId="14318" sId="1">
    <oc r="G235">
      <v>88174</v>
    </oc>
    <nc r="G235">
      <v>102346</v>
    </nc>
  </rcc>
  <rcc rId="14319" sId="1">
    <oc r="F242">
      <v>202421</v>
    </oc>
    <nc r="F242">
      <v>275988</v>
    </nc>
  </rcc>
  <rcc rId="14320" sId="1">
    <oc r="G242">
      <v>47752</v>
    </oc>
    <nc r="G242">
      <v>65106</v>
    </nc>
  </rcc>
  <rcc rId="14321" sId="1">
    <oc r="F244">
      <v>559957</v>
    </oc>
    <nc r="F244">
      <v>612431</v>
    </nc>
  </rcc>
  <rcc rId="14322" sId="1">
    <oc r="G244">
      <v>132095</v>
    </oc>
    <nc r="G244">
      <v>144473</v>
    </nc>
  </rcc>
  <rcc rId="14323" sId="1">
    <oc r="F241">
      <v>193030</v>
    </oc>
    <nc r="F241">
      <v>250070</v>
    </nc>
  </rcc>
  <rcc rId="14324" sId="1">
    <oc r="G241">
      <v>46136</v>
    </oc>
    <nc r="G241">
      <v>59592</v>
    </nc>
  </rcc>
  <rcc rId="14325" sId="1">
    <oc r="F239">
      <v>393858</v>
    </oc>
    <nc r="F239">
      <v>464259</v>
    </nc>
  </rcc>
  <rcc rId="14326" sId="1">
    <oc r="G239">
      <v>92910</v>
    </oc>
    <nc r="G239">
      <v>109517</v>
    </nc>
  </rcc>
  <rcc rId="14327" sId="1">
    <oc r="F233">
      <v>218203</v>
    </oc>
    <nc r="F233">
      <v>269233</v>
    </nc>
  </rcc>
  <rcc rId="14328" sId="1">
    <oc r="G233">
      <v>51903</v>
    </oc>
    <nc r="G233">
      <v>63941</v>
    </nc>
  </rcc>
  <rcc rId="14329" sId="1">
    <oc r="F234">
      <v>211932</v>
    </oc>
    <nc r="F234">
      <v>284333</v>
    </nc>
  </rcc>
  <rcc rId="14330" sId="1">
    <oc r="G234">
      <v>50444</v>
    </oc>
    <nc r="G234">
      <v>67523</v>
    </nc>
  </rcc>
  <rcc rId="14331" sId="1">
    <oc r="F240">
      <v>227887</v>
    </oc>
    <nc r="F240">
      <v>293718</v>
    </nc>
  </rcc>
  <rcc rId="14332" sId="1">
    <oc r="G240">
      <v>55159</v>
    </oc>
    <nc r="G240">
      <v>70688</v>
    </nc>
  </rcc>
  <rcc rId="14333" sId="1">
    <oc r="F232">
      <v>399660</v>
    </oc>
    <nc r="F232">
      <v>543047</v>
    </nc>
  </rcc>
  <rcc rId="14334" sId="1">
    <oc r="G232">
      <v>94281</v>
    </oc>
    <nc r="G232">
      <v>128106</v>
    </nc>
  </rcc>
  <rcc rId="14335" sId="1">
    <oc r="F249">
      <v>312318</v>
    </oc>
    <nc r="F249">
      <v>319413</v>
    </nc>
  </rcc>
  <rcc rId="14336" sId="1">
    <oc r="G249">
      <v>74975</v>
    </oc>
    <nc r="G249">
      <v>76649</v>
    </nc>
  </rcc>
  <rcc rId="14337" sId="1">
    <oc r="F251">
      <v>220137</v>
    </oc>
    <nc r="F251">
      <v>225870</v>
    </nc>
  </rcc>
  <rcc rId="14338" sId="1">
    <oc r="G251">
      <v>52730</v>
    </oc>
    <nc r="G251">
      <v>54083</v>
    </nc>
  </rcc>
  <rcc rId="14339" sId="1">
    <oc r="F243">
      <v>354992</v>
    </oc>
    <nc r="F243">
      <v>480233</v>
    </nc>
  </rcc>
  <rcc rId="14340" sId="1">
    <oc r="G243">
      <v>83742</v>
    </oc>
    <nc r="G243">
      <v>113286</v>
    </nc>
  </rcc>
  <rcc rId="14341" sId="1">
    <oc r="H243">
      <v>61760</v>
    </oc>
    <nc r="H243">
      <v>153847</v>
    </nc>
  </rcc>
  <rcc rId="14342" sId="1">
    <oc r="F224">
      <v>141631</v>
    </oc>
    <nc r="F224">
      <v>148232</v>
    </nc>
  </rcc>
  <rcc rId="14343" sId="1">
    <oc r="G224">
      <v>34011</v>
    </oc>
    <nc r="G224">
      <v>35568</v>
    </nc>
  </rcc>
  <rcc rId="14344" sId="1">
    <oc r="F223">
      <v>173444</v>
    </oc>
    <nc r="F223">
      <v>184326</v>
    </nc>
  </rcc>
  <rcc rId="14345" sId="1">
    <oc r="G223">
      <v>41415</v>
    </oc>
    <nc r="G223">
      <v>43982</v>
    </nc>
  </rcc>
  <rcc rId="14346" sId="1">
    <oc r="F229">
      <v>245281</v>
    </oc>
    <nc r="F229">
      <v>261094</v>
    </nc>
  </rcc>
  <rcc rId="14347" sId="1">
    <oc r="G229">
      <v>57862</v>
    </oc>
    <nc r="G229">
      <v>61592</v>
    </nc>
  </rcc>
  <rcc rId="14348" sId="1">
    <oc r="F222">
      <v>269377</v>
    </oc>
    <nc r="F222">
      <v>279155</v>
    </nc>
  </rcc>
  <rcc rId="14349" sId="1">
    <oc r="G222">
      <v>66206</v>
    </oc>
    <nc r="G222">
      <v>68513</v>
    </nc>
  </rcc>
  <rcc rId="14350" sId="1">
    <oc r="F227">
      <v>133394</v>
    </oc>
    <nc r="F227">
      <v>141065</v>
    </nc>
  </rcc>
  <rcc rId="14351" sId="1">
    <oc r="G227">
      <v>31468</v>
    </oc>
    <nc r="G227">
      <v>33277</v>
    </nc>
  </rcc>
  <rcc rId="14352" sId="1">
    <oc r="F220">
      <v>461920</v>
    </oc>
    <nc r="F220">
      <v>493430</v>
    </nc>
  </rcc>
  <rcc rId="14353" sId="1">
    <oc r="G220">
      <v>109667</v>
    </oc>
    <nc r="G220">
      <v>117100</v>
    </nc>
  </rcc>
  <rcc rId="14354" sId="1">
    <oc r="G218">
      <v>131231</v>
    </oc>
    <nc r="G218">
      <v>157845</v>
    </nc>
  </rcc>
  <rcc rId="14355" sId="1">
    <oc r="H218">
      <v>250213</v>
    </oc>
    <nc r="H218">
      <v>256491</v>
    </nc>
  </rcc>
  <rcc rId="14356" sId="1">
    <oc r="F219">
      <v>489064</v>
    </oc>
    <nc r="F219">
      <v>515285</v>
    </nc>
  </rcc>
  <rcc rId="14357" sId="1">
    <oc r="G219">
      <v>119815</v>
    </oc>
    <nc r="G219">
      <v>126000</v>
    </nc>
  </rcc>
  <rcc rId="14358" sId="1">
    <oc r="F221">
      <v>225762</v>
    </oc>
    <nc r="F221">
      <v>237434</v>
    </nc>
  </rcc>
  <rcc rId="14359" sId="1">
    <oc r="G221">
      <v>53687</v>
    </oc>
    <nc r="G221">
      <v>56441</v>
    </nc>
  </rcc>
  <rcc rId="14360" sId="1">
    <oc r="F228">
      <v>188519</v>
    </oc>
    <nc r="F228">
      <v>198000</v>
    </nc>
  </rcc>
  <rcc rId="14361" sId="1">
    <oc r="G228">
      <v>44471</v>
    </oc>
    <nc r="G228">
      <v>46708</v>
    </nc>
  </rcc>
  <rcc rId="14362" sId="1">
    <oc r="F225">
      <v>287684</v>
    </oc>
    <nc r="F225">
      <v>330064</v>
    </nc>
  </rcc>
  <rcc rId="14363" sId="1">
    <oc r="G225">
      <v>68294</v>
    </oc>
    <nc r="G225">
      <v>78292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>
    <nc r="F164">
      <v>134181</v>
    </nc>
  </rcc>
  <rcc rId="5" sId="1">
    <nc r="G164">
      <v>34623</v>
    </nc>
  </rcc>
  <rcc rId="6" sId="1">
    <nc r="H164">
      <v>147896</v>
    </nc>
  </rcc>
  <rcc rId="7" sId="1">
    <nc r="K164">
      <v>4725</v>
    </nc>
  </rcc>
  <rcc rId="8" sId="1">
    <nc r="L164">
      <v>72246</v>
    </nc>
  </rcc>
  <rcv guid="{3A56BBDD-68CD-4AEA-B9E4-12391459D4C4}" action="delete"/>
  <rdn rId="0" localSheetId="1" customView="1" name="Z_3A56BBDD_68CD_4AEA_B9E4_12391459D4C4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3A56BBDD-68CD-4AEA-B9E4-12391459D4C4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CFE03FCF-A4D8-435A-8A9B-0544466F5A93}" action="add"/>
</revisions>
</file>

<file path=xl/revisions/revisionLog3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5" sId="1">
    <nc r="C35">
      <v>249757</v>
    </nc>
  </rcc>
  <rcc rId="2306" sId="1">
    <nc r="C37">
      <v>1220</v>
    </nc>
  </rcc>
  <rcc rId="2307" sId="1">
    <nc r="C38">
      <v>134171</v>
    </nc>
  </rcc>
</revisions>
</file>

<file path=xl/revisions/revisionLog30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64" sId="1">
    <oc r="F16">
      <v>1360856</v>
    </oc>
    <nc r="F16">
      <v>1367846</v>
    </nc>
  </rcc>
  <rcc rId="14365" sId="1">
    <oc r="G16">
      <v>331144</v>
    </oc>
    <nc r="G16">
      <v>332793</v>
    </nc>
  </rcc>
</revisions>
</file>

<file path=xl/revisions/revisionLog30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66" sId="1">
    <oc r="A283" t="inlineStr">
      <is>
        <t>10.910</t>
      </is>
    </oc>
    <nc r="A283"/>
  </rcc>
  <rcc rId="14367" sId="1">
    <oc r="B283" t="inlineStr">
      <is>
        <t>Atbalsts biedrībām Auce</t>
      </is>
    </oc>
    <nc r="B283"/>
  </rcc>
  <rcc rId="14368" sId="1">
    <oc r="C283">
      <v>20830</v>
    </oc>
    <nc r="C283"/>
  </rcc>
  <rcc rId="14369" sId="1">
    <oc r="D283">
      <f>SUM(E283,H283,I283:N283)</f>
    </oc>
    <nc r="D283"/>
  </rcc>
  <rcc rId="14370" sId="1">
    <oc r="E283">
      <f>SUM(F283:G283)</f>
    </oc>
    <nc r="E283"/>
  </rcc>
  <rcc rId="14371" sId="1">
    <oc r="I283">
      <v>22985</v>
    </oc>
    <nc r="I283"/>
  </rcc>
  <rcc rId="14372" sId="1">
    <oc r="I301">
      <v>15000</v>
    </oc>
    <nc r="I301">
      <v>37985</v>
    </nc>
  </rcc>
  <rcc rId="14373" sId="1">
    <oc r="B301" t="inlineStr">
      <is>
        <t>Dotācijas sabiedriskajām organizācijām</t>
      </is>
    </oc>
    <nc r="B301" t="inlineStr">
      <is>
        <t>Atbalsts sabiedriskajām organizācijām</t>
      </is>
    </nc>
  </rcc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Sheet1!$35:$35,Sheet1!$42:$42,Sheet1!$44:$44,Sheet1!$48:$48,Sheet1!$54:$54,Sheet1!$111:$111,Sheet1!$118:$119,Sheet1!$186:$186,Sheet1!$206:$206,Sheet1!$212:$212,Sheet1!$214:$214,Sheet1!$283:$283,Sheet1!$312:$313</formula>
    <oldFormula>Sheet1!$35:$35,Sheet1!$42:$42,Sheet1!$44:$44,Sheet1!$48:$48,Sheet1!$54:$54,Sheet1!$111:$111,Sheet1!$118:$119,Sheet1!$186:$186,Sheet1!$206:$206,Sheet1!$212:$212,Sheet1!$214:$214,Sheet1!$312:$313</oldFormula>
  </rdn>
  <rcv guid="{3A56BBDD-68CD-4AEA-B9E4-12391459D4C4}" action="add"/>
</revisions>
</file>

<file path=xl/revisions/revisionLog30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375" sId="1" ref="C1:C1048576" action="deleteCol">
    <undo index="65535" exp="area" ref3D="1" dr="$A$312:$XFD$313" dn="Z_3A56BBDD_68CD_4AEA_B9E4_12391459D4C4_.wvu.Rows" sId="1"/>
    <undo index="65535" exp="area" ref3D="1" dr="$A$283:$XFD$283" dn="Z_3A56BBDD_68CD_4AEA_B9E4_12391459D4C4_.wvu.Rows" sId="1"/>
    <undo index="65535" exp="area" ref3D="1" dr="$A$214:$XFD$214" dn="Z_3A56BBDD_68CD_4AEA_B9E4_12391459D4C4_.wvu.Rows" sId="1"/>
    <undo index="65535" exp="area" ref3D="1" dr="$A$212:$XFD$212" dn="Z_3A56BBDD_68CD_4AEA_B9E4_12391459D4C4_.wvu.Rows" sId="1"/>
    <undo index="65535" exp="area" ref3D="1" dr="$A$206:$XFD$206" dn="Z_3A56BBDD_68CD_4AEA_B9E4_12391459D4C4_.wvu.Rows" sId="1"/>
    <undo index="65535" exp="area" ref3D="1" dr="$A$186:$XFD$186" dn="Z_3A56BBDD_68CD_4AEA_B9E4_12391459D4C4_.wvu.Rows" sId="1"/>
    <undo index="65535" exp="area" ref3D="1" dr="$A$118:$XFD$119" dn="Z_3A56BBDD_68CD_4AEA_B9E4_12391459D4C4_.wvu.Rows" sId="1"/>
    <undo index="65535" exp="area" ref3D="1" dr="$A$111:$XFD$111" dn="Z_3A56BBDD_68CD_4AEA_B9E4_12391459D4C4_.wvu.Rows" sId="1"/>
    <undo index="65535" exp="area" ref3D="1" dr="$A$54:$XFD$54" dn="Z_3A56BBDD_68CD_4AEA_B9E4_12391459D4C4_.wvu.Rows" sId="1"/>
    <undo index="65535" exp="area" ref3D="1" dr="$A$48:$XFD$48" dn="Z_3A56BBDD_68CD_4AEA_B9E4_12391459D4C4_.wvu.Rows" sId="1"/>
    <undo index="65535" exp="area" ref3D="1" dr="$A$44:$XFD$44" dn="Z_3A56BBDD_68CD_4AEA_B9E4_12391459D4C4_.wvu.Rows" sId="1"/>
    <undo index="65535" exp="area" ref3D="1" dr="$A$42:$XFD$42" dn="Z_3A56BBDD_68CD_4AEA_B9E4_12391459D4C4_.wvu.Rows" sId="1"/>
    <undo index="1" exp="area" ref3D="1" dr="$A$35:$XFD$35" dn="Z_3A56BBDD_68CD_4AEA_B9E4_12391459D4C4_.wvu.Rows" sId="1"/>
    <rfmt sheetId="1" xfDxf="1" sqref="C1:C1048576" start="0" length="0">
      <dxf>
        <font>
          <name val="Times New Roman"/>
          <family val="1"/>
        </font>
        <alignment horizontal="center"/>
      </dxf>
    </rfmt>
    <rfmt sheetId="1" sqref="C1" start="0" length="0">
      <dxf>
        <font>
          <b/>
          <sz val="12"/>
          <name val="Times New Roman"/>
          <family val="1"/>
        </font>
        <alignment/>
      </dxf>
    </rfmt>
    <rfmt sheetId="1" sqref="C2" start="0" length="0">
      <dxf>
        <font>
          <b/>
          <sz val="12"/>
          <name val="Times New Roman"/>
          <family val="1"/>
        </font>
      </dxf>
    </rfmt>
    <rfmt sheetId="1" sqref="C3" start="0" length="0">
      <dxf>
        <font>
          <b/>
          <sz val="12"/>
          <name val="Times New Roman"/>
          <family val="1"/>
        </font>
      </dxf>
    </rfmt>
    <rfmt sheetId="1" sqref="C5" start="0" length="0">
      <dxf>
        <font>
          <i/>
          <name val="Times New Roman"/>
          <family val="1"/>
        </font>
        <alignment vertical="center" wrapText="1"/>
      </dxf>
    </rfmt>
    <rfmt sheetId="1" sqref="C6" start="0" length="0">
      <dxf>
        <alignment vertical="center" wrapText="1"/>
      </dxf>
    </rfmt>
    <rfmt sheetId="1" sqref="C7" start="0" length="0">
      <dxf>
        <alignment vertical="center" wrapText="1"/>
      </dxf>
    </rfmt>
    <rfmt sheetId="1" sqref="C8" start="0" length="0">
      <dxf>
        <alignment vertical="center" wrapText="1"/>
      </dxf>
    </rfmt>
    <rfmt sheetId="1" sqref="C9" start="0" length="0">
      <dxf>
        <alignment vertical="center" wrapText="1"/>
      </dxf>
    </rfmt>
    <rfmt sheetId="1" sqref="C10" start="0" length="0">
      <dxf>
        <font>
          <b/>
          <sz val="12"/>
          <name val="Times New Roman"/>
          <family val="1"/>
        </font>
        <alignment/>
      </dxf>
    </rfmt>
    <rfmt sheetId="1" sqref="C11" start="0" length="0">
      <dxf>
        <font>
          <b/>
          <name val="Times New Roman"/>
          <family val="1"/>
        </font>
      </dxf>
    </rfmt>
    <rfmt sheetId="1" sqref="C12" start="0" length="0">
      <dxf>
        <font>
          <b/>
          <name val="Times New Roman"/>
          <family val="1"/>
        </font>
      </dxf>
    </rfmt>
    <rcc rId="0" sId="1" dxf="1">
      <nc r="C13" t="inlineStr">
        <is>
          <t>2021. gada plāns</t>
        </is>
      </nc>
      <ndxf>
        <font>
          <i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C14" start="0" length="0">
      <dxf>
        <font>
          <i/>
          <name val="Times New Roman"/>
          <family val="1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cc rId="0" sId="1" dxf="1">
      <nc r="C15">
        <v>5326438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ndxf>
    </rcc>
    <rcc rId="0" sId="1" dxf="1">
      <nc r="C16">
        <v>2038936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144466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>
        <v>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>
        <v>89789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">
        <v>75493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">
        <v>60279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>
        <v>83473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">
        <v>104310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>
        <v>67561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>
        <v>109338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>
        <v>74809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>
        <v>103643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>
        <v>62862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>
        <v>53883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v>69900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>
        <v>43769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v>8440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v>49914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>
        <v>84241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5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6">
        <v>1147012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>
        <v>6900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v>24169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>
        <v>27521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>
        <v>49577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>
        <v>94269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2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3">
        <v>76910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4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5">
        <v>176815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6">
        <v>5606424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7">
        <v>542950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8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9">
        <v>146424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0">
        <f>C51+C52</f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>
        <v>32926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>
        <v>24489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>
        <v>329472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4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5">
        <f>C47+C49+C50+C53</f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6">
        <v>159853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7" t="inlineStr">
        <is>
          <t>129586</t>
        </is>
      </nc>
      <ndxf>
        <font>
          <b/>
          <name val="Times New Roman"/>
          <family val="1"/>
        </font>
        <numFmt numFmtId="30" formatCode="@"/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>
        <v>126889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9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0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1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2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3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4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5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6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7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8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9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0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1" start="0" length="0">
      <dxf>
        <font>
          <b/>
          <name val="Times New Roman"/>
          <family val="1"/>
        </font>
        <fill>
          <patternFill patternType="solid">
            <bgColor theme="6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2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3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4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75">
        <v>2351395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6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77">
        <v>67685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8">
        <v>6200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9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0">
        <v>4500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>
        <v>18000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2">
        <v>119120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3">
        <v>26000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84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85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86">
        <v>266505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>
        <v>4821436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8">
        <v>22730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7740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0">
        <v>27535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1">
        <v>8545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2">
        <v>39402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>
        <v>20390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4">
        <v>25655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>
        <v>23170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6">
        <v>17298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7">
        <v>18920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8">
        <v>1877482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9">
        <v>732239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0">
        <v>129300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1">
        <v>354632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>
        <v>71160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3">
        <v>1033487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25010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5">
        <v>25610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>
        <v>35000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7">
        <v>6198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8">
        <v>14037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>
        <v>14117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0">
        <v>84800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1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12">
        <v>1922600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3">
        <v>337143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4">
        <v>166339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86000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6">
        <v>204705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7">
        <v>560476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18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19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20">
        <v>160172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1">
        <v>90000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>
        <v>70172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3">
        <v>484768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4">
        <v>16965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76405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>
        <v>391398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>
        <v>1574362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8">
        <v>109155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>
        <v>15867</v>
      </nc>
      <ndxf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v>21100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>
        <v>123344</v>
      </nc>
      <ndxf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2">
        <v>113210</v>
      </nc>
      <ndxf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>
        <v>9766</v>
      </nc>
      <ndxf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>
        <v>15733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5">
        <v>219126</v>
      </nc>
      <ndxf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6">
        <v>477543</v>
      </nc>
      <ndxf>
        <fill>
          <patternFill patternType="solid">
            <bgColor theme="0" tint="-4.9989318521683403E-2"/>
          </patternFill>
        </fill>
        <alignment vertical="justify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7">
        <v>21322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8">
        <v>164228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9">
        <v>162024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0">
        <v>20000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1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42">
        <v>8963338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3">
        <v>115212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v>3500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5">
        <v>5490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">
        <v>4165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">
        <v>3500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">
        <v>1850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">
        <v>2300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0">
        <v>66859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1">
        <v>9998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2">
        <v>907207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4">
        <v>552758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5">
        <v>24719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56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57">
        <v>157581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58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59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60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1">
        <v>7026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62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63">
        <v>87330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4">
        <v>589846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5">
        <v>219768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6">
        <v>13416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7">
        <v>12094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8">
        <v>11768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9">
        <v>18884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0">
        <v>16897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1">
        <v>11831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2">
        <v>19612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3">
        <v>13526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4">
        <v>13086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5">
        <v>12161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6">
        <v>15641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>
        <v>16221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>
        <v>16869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9">
        <v>16216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0">
        <v>166168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81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2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3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4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5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86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7">
        <v>1439998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8">
        <v>93140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>
        <v>46734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0">
        <v>266655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1">
        <v>9236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2">
        <v>41046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3">
        <v>95217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4">
        <v>224174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95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6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7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8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199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00">
        <v>484935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01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02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03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04">
        <v>152318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5">
        <v>17627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06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07">
        <v>500020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8">
        <v>217338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9">
        <v>4009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0">
        <v>235228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1">
        <v>35422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12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13">
        <v>140758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14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15">
        <v>157478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6">
        <v>3927788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>
        <v>19851867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8">
        <v>914861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9">
        <v>888284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0">
        <v>677021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1">
        <v>367282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2">
        <v>379531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3">
        <v>255852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4">
        <v>364024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5">
        <v>391055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6">
        <v>301181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7">
        <v>251749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8">
        <v>356227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9">
        <v>457772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0">
        <v>986061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1">
        <v>1559975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2">
        <v>681361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3">
        <v>300571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4">
        <v>292451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5">
        <v>632356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6">
        <v>617976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7">
        <v>2220661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8">
        <v>437540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9">
        <v>645353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0">
        <v>372043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1">
        <v>338654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2">
        <v>363682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3">
        <v>483277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4">
        <v>949056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5">
        <v>477399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6">
        <v>222513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7">
        <v>164574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8">
        <v>275426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9">
        <v>551116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0">
        <v>115679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1">
        <v>273301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2">
        <v>55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3">
        <v>1375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4">
        <v>9417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5">
        <v>34540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6">
        <v>8881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7">
        <v>94694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8">
        <v>361440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9">
        <v>119000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0">
        <v>417297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1">
        <v>23935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2">
        <v>196155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63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64">
        <v>60214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5">
        <v>38673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6">
        <v>52550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7">
        <v>5522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8">
        <v>1596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69" start="0" length="0">
      <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70">
        <v>15156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1">
        <v>10932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2">
        <v>115960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3">
        <v>33891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74" start="0" length="0">
      <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75">
        <v>6595</v>
      </nc>
      <ndxf>
        <fill>
          <patternFill patternType="solid">
            <bgColor theme="0" tint="-4.9989318521683403E-2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6">
        <v>6995393</v>
      </nc>
      <n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7">
        <v>353452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8">
        <v>1958899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79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80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81">
        <v>166915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2">
        <v>1463350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83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84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85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86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87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88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89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90">
        <v>115507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91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92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93">
        <v>269018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4">
        <v>313666</v>
      </nc>
      <ndxf>
        <fill>
          <patternFill patternType="solid">
            <bgColor theme="0" tint="-4.9989318521683403E-2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95" start="0" length="0">
      <dxf>
        <fill>
          <patternFill patternType="solid">
            <bgColor theme="0" tint="-4.9989318521683403E-2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96">
        <v>192432</v>
      </nc>
      <ndxf>
        <fill>
          <patternFill patternType="solid">
            <bgColor theme="0" tint="-4.9989318521683403E-2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7">
        <v>781596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8">
        <v>50000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9">
        <v>50000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0">
        <v>350000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1">
        <v>15000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2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303">
        <v>651981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4">
        <v>251667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5">
        <v>61353</v>
      </nc>
      <n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306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07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08" start="0" length="0">
      <dxf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09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10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311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312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313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bottom style="thin">
            <color indexed="64"/>
          </bottom>
        </border>
      </dxf>
    </rfmt>
    <rfmt sheetId="1" sqref="C314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315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316" start="0" length="0">
      <dxf>
        <font>
          <b/>
          <name val="Times New Roman"/>
          <family val="1"/>
        </font>
        <fill>
          <patternFill patternType="solid">
            <bgColor theme="0" tint="-4.9989318521683403E-2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317" start="0" length="0">
      <dxf>
        <font>
          <b/>
          <name val="Times New Roman"/>
          <family val="1"/>
        </font>
      </dxf>
    </rfmt>
    <rfmt sheetId="1" sqref="C318" start="0" length="0">
      <dxf>
        <font>
          <b/>
          <name val="Times New Roman"/>
          <family val="1"/>
        </font>
      </dxf>
    </rfmt>
    <rfmt sheetId="1" sqref="C319" start="0" length="0">
      <dxf/>
    </rfmt>
    <rfmt sheetId="1" sqref="C320" start="0" length="0">
      <dxf/>
    </rfmt>
    <rfmt sheetId="1" sqref="C321" start="0" length="0">
      <dxf/>
    </rfmt>
    <rfmt sheetId="1" sqref="C322" start="0" length="0">
      <dxf/>
    </rfmt>
    <rfmt sheetId="1" sqref="C323" start="0" length="0">
      <dxf/>
    </rfmt>
    <rfmt sheetId="1" sqref="C324" start="0" length="0">
      <dxf/>
    </rfmt>
    <rfmt sheetId="1" sqref="C325" start="0" length="0">
      <dxf/>
    </rfmt>
    <rfmt sheetId="1" sqref="C326" start="0" length="0">
      <dxf/>
    </rfmt>
    <rfmt sheetId="1" sqref="C327" start="0" length="0">
      <dxf/>
    </rfmt>
    <rfmt sheetId="1" sqref="C328" start="0" length="0">
      <dxf/>
    </rfmt>
    <rfmt sheetId="1" sqref="C329" start="0" length="0">
      <dxf/>
    </rfmt>
    <rfmt sheetId="1" sqref="C330" start="0" length="0">
      <dxf/>
    </rfmt>
    <rfmt sheetId="1" sqref="C331" start="0" length="0">
      <dxf/>
    </rfmt>
    <rfmt sheetId="1" sqref="C332" start="0" length="0">
      <dxf/>
    </rfmt>
    <rfmt sheetId="1" sqref="C333" start="0" length="0">
      <dxf/>
    </rfmt>
    <rfmt sheetId="1" sqref="C334" start="0" length="0">
      <dxf/>
    </rfmt>
    <rfmt sheetId="1" sqref="C335" start="0" length="0">
      <dxf/>
    </rfmt>
    <rfmt sheetId="1" sqref="C336" start="0" length="0">
      <dxf/>
    </rfmt>
    <rfmt sheetId="1" sqref="C337" start="0" length="0">
      <dxf/>
    </rfmt>
    <rfmt sheetId="1" sqref="C338" start="0" length="0">
      <dxf/>
    </rfmt>
    <rfmt sheetId="1" sqref="C339" start="0" length="0">
      <dxf/>
    </rfmt>
    <rfmt sheetId="1" sqref="C340" start="0" length="0">
      <dxf/>
    </rfmt>
    <rfmt sheetId="1" sqref="C341" start="0" length="0">
      <dxf/>
    </rfmt>
    <rfmt sheetId="1" sqref="C342" start="0" length="0">
      <dxf/>
    </rfmt>
    <rfmt sheetId="1" sqref="C343" start="0" length="0">
      <dxf/>
    </rfmt>
    <rfmt sheetId="1" sqref="C344" start="0" length="0">
      <dxf/>
    </rfmt>
    <rfmt sheetId="1" sqref="C345" start="0" length="0">
      <dxf/>
    </rfmt>
    <rfmt sheetId="1" sqref="C346" start="0" length="0">
      <dxf/>
    </rfmt>
    <rfmt sheetId="1" sqref="C347" start="0" length="0">
      <dxf/>
    </rfmt>
    <rfmt sheetId="1" sqref="C348" start="0" length="0">
      <dxf/>
    </rfmt>
    <rfmt sheetId="1" sqref="C349" start="0" length="0">
      <dxf/>
    </rfmt>
    <rfmt sheetId="1" sqref="C350" start="0" length="0">
      <dxf/>
    </rfmt>
    <rfmt sheetId="1" sqref="C351" start="0" length="0">
      <dxf/>
    </rfmt>
    <rfmt sheetId="1" sqref="C352" start="0" length="0">
      <dxf/>
    </rfmt>
    <rfmt sheetId="1" sqref="C353" start="0" length="0">
      <dxf/>
    </rfmt>
    <rfmt sheetId="1" sqref="C354" start="0" length="0">
      <dxf/>
    </rfmt>
    <rfmt sheetId="1" sqref="C355" start="0" length="0">
      <dxf/>
    </rfmt>
    <rfmt sheetId="1" sqref="C356" start="0" length="0">
      <dxf/>
    </rfmt>
    <rfmt sheetId="1" sqref="C357" start="0" length="0">
      <dxf/>
    </rfmt>
    <rfmt sheetId="1" sqref="C358" start="0" length="0">
      <dxf/>
    </rfmt>
    <rfmt sheetId="1" sqref="C359" start="0" length="0">
      <dxf/>
    </rfmt>
    <rfmt sheetId="1" sqref="C360" start="0" length="0">
      <dxf/>
    </rfmt>
    <rfmt sheetId="1" sqref="C361" start="0" length="0">
      <dxf/>
    </rfmt>
    <rfmt sheetId="1" sqref="C362" start="0" length="0">
      <dxf/>
    </rfmt>
    <rfmt sheetId="1" sqref="C363" start="0" length="0">
      <dxf/>
    </rfmt>
    <rfmt sheetId="1" sqref="C364" start="0" length="0">
      <dxf/>
    </rfmt>
    <rfmt sheetId="1" sqref="C365" start="0" length="0">
      <dxf/>
    </rfmt>
    <rfmt sheetId="1" sqref="C366" start="0" length="0">
      <dxf/>
    </rfmt>
    <rfmt sheetId="1" sqref="C367" start="0" length="0">
      <dxf/>
    </rfmt>
    <rfmt sheetId="1" sqref="C368" start="0" length="0">
      <dxf/>
    </rfmt>
    <rfmt sheetId="1" sqref="C369" start="0" length="0">
      <dxf/>
    </rfmt>
    <rfmt sheetId="1" sqref="C370" start="0" length="0">
      <dxf/>
    </rfmt>
    <rfmt sheetId="1" sqref="C371" start="0" length="0">
      <dxf/>
    </rfmt>
    <rfmt sheetId="1" sqref="C372" start="0" length="0">
      <dxf/>
    </rfmt>
    <rfmt sheetId="1" sqref="C373" start="0" length="0">
      <dxf/>
    </rfmt>
    <rfmt sheetId="1" sqref="C374" start="0" length="0">
      <dxf/>
    </rfmt>
    <rfmt sheetId="1" sqref="C375" start="0" length="0">
      <dxf/>
    </rfmt>
    <rfmt sheetId="1" sqref="C376" start="0" length="0">
      <dxf/>
    </rfmt>
    <rfmt sheetId="1" sqref="C377" start="0" length="0">
      <dxf/>
    </rfmt>
    <rfmt sheetId="1" sqref="C378" start="0" length="0">
      <dxf/>
    </rfmt>
    <rfmt sheetId="1" sqref="C379" start="0" length="0">
      <dxf/>
    </rfmt>
    <rfmt sheetId="1" sqref="C380" start="0" length="0">
      <dxf/>
    </rfmt>
    <rfmt sheetId="1" sqref="C381" start="0" length="0">
      <dxf/>
    </rfmt>
    <rfmt sheetId="1" sqref="C382" start="0" length="0">
      <dxf/>
    </rfmt>
    <rfmt sheetId="1" sqref="C383" start="0" length="0">
      <dxf/>
    </rfmt>
    <rfmt sheetId="1" sqref="C384" start="0" length="0">
      <dxf/>
    </rfmt>
    <rfmt sheetId="1" sqref="C385" start="0" length="0">
      <dxf/>
    </rfmt>
    <rfmt sheetId="1" sqref="C386" start="0" length="0">
      <dxf/>
    </rfmt>
    <rfmt sheetId="1" sqref="C387" start="0" length="0">
      <dxf/>
    </rfmt>
    <rfmt sheetId="1" sqref="C388" start="0" length="0">
      <dxf/>
    </rfmt>
    <rfmt sheetId="1" sqref="C389" start="0" length="0">
      <dxf/>
    </rfmt>
    <rfmt sheetId="1" sqref="C390" start="0" length="0">
      <dxf/>
    </rfmt>
    <rfmt sheetId="1" sqref="C391" start="0" length="0">
      <dxf/>
    </rfmt>
    <rfmt sheetId="1" sqref="C392" start="0" length="0">
      <dxf/>
    </rfmt>
    <rfmt sheetId="1" sqref="C393" start="0" length="0">
      <dxf/>
    </rfmt>
    <rfmt sheetId="1" sqref="C394" start="0" length="0">
      <dxf/>
    </rfmt>
    <rfmt sheetId="1" sqref="C395" start="0" length="0">
      <dxf/>
    </rfmt>
    <rfmt sheetId="1" sqref="C396" start="0" length="0">
      <dxf/>
    </rfmt>
    <rfmt sheetId="1" sqref="C397" start="0" length="0">
      <dxf/>
    </rfmt>
    <rfmt sheetId="1" sqref="C398" start="0" length="0">
      <dxf/>
    </rfmt>
    <rfmt sheetId="1" sqref="C399" start="0" length="0">
      <dxf/>
    </rfmt>
    <rfmt sheetId="1" sqref="C400" start="0" length="0">
      <dxf/>
    </rfmt>
    <rfmt sheetId="1" sqref="C401" start="0" length="0">
      <dxf/>
    </rfmt>
    <rfmt sheetId="1" sqref="C402" start="0" length="0">
      <dxf/>
    </rfmt>
    <rfmt sheetId="1" sqref="C403" start="0" length="0">
      <dxf/>
    </rfmt>
    <rfmt sheetId="1" sqref="C404" start="0" length="0">
      <dxf/>
    </rfmt>
    <rfmt sheetId="1" sqref="C405" start="0" length="0">
      <dxf/>
    </rfmt>
    <rfmt sheetId="1" sqref="C406" start="0" length="0">
      <dxf/>
    </rfmt>
    <rfmt sheetId="1" sqref="C407" start="0" length="0">
      <dxf/>
    </rfmt>
    <rfmt sheetId="1" sqref="C408" start="0" length="0">
      <dxf/>
    </rfmt>
    <rfmt sheetId="1" sqref="C409" start="0" length="0">
      <dxf/>
    </rfmt>
    <rfmt sheetId="1" sqref="C410" start="0" length="0">
      <dxf/>
    </rfmt>
    <rfmt sheetId="1" sqref="C411" start="0" length="0">
      <dxf/>
    </rfmt>
    <rfmt sheetId="1" sqref="C412" start="0" length="0">
      <dxf/>
    </rfmt>
    <rfmt sheetId="1" sqref="C413" start="0" length="0">
      <dxf/>
    </rfmt>
    <rfmt sheetId="1" sqref="C414" start="0" length="0">
      <dxf/>
    </rfmt>
    <rfmt sheetId="1" sqref="C415" start="0" length="0">
      <dxf/>
    </rfmt>
    <rfmt sheetId="1" sqref="C416" start="0" length="0">
      <dxf/>
    </rfmt>
    <rfmt sheetId="1" sqref="C417" start="0" length="0">
      <dxf/>
    </rfmt>
    <rfmt sheetId="1" sqref="C418" start="0" length="0">
      <dxf/>
    </rfmt>
    <rfmt sheetId="1" sqref="C419" start="0" length="0">
      <dxf/>
    </rfmt>
    <rfmt sheetId="1" sqref="C420" start="0" length="0">
      <dxf/>
    </rfmt>
    <rfmt sheetId="1" sqref="C421" start="0" length="0">
      <dxf/>
    </rfmt>
    <rfmt sheetId="1" sqref="C422" start="0" length="0">
      <dxf/>
    </rfmt>
    <rfmt sheetId="1" sqref="C423" start="0" length="0">
      <dxf/>
    </rfmt>
    <rfmt sheetId="1" sqref="C424" start="0" length="0">
      <dxf/>
    </rfmt>
    <rfmt sheetId="1" sqref="C425" start="0" length="0">
      <dxf/>
    </rfmt>
    <rfmt sheetId="1" sqref="C426" start="0" length="0">
      <dxf/>
    </rfmt>
    <rfmt sheetId="1" sqref="C427" start="0" length="0">
      <dxf/>
    </rfmt>
    <rfmt sheetId="1" sqref="C428" start="0" length="0">
      <dxf/>
    </rfmt>
    <rfmt sheetId="1" sqref="C429" start="0" length="0">
      <dxf/>
    </rfmt>
    <rfmt sheetId="1" sqref="C430" start="0" length="0">
      <dxf/>
    </rfmt>
    <rfmt sheetId="1" sqref="C431" start="0" length="0">
      <dxf/>
    </rfmt>
    <rfmt sheetId="1" sqref="C432" start="0" length="0">
      <dxf/>
    </rfmt>
    <rfmt sheetId="1" sqref="C433" start="0" length="0">
      <dxf/>
    </rfmt>
    <rfmt sheetId="1" sqref="C434" start="0" length="0">
      <dxf/>
    </rfmt>
    <rfmt sheetId="1" sqref="C435" start="0" length="0">
      <dxf/>
    </rfmt>
    <rfmt sheetId="1" sqref="C436" start="0" length="0">
      <dxf/>
    </rfmt>
    <rfmt sheetId="1" sqref="C437" start="0" length="0">
      <dxf/>
    </rfmt>
    <rfmt sheetId="1" sqref="C438" start="0" length="0">
      <dxf/>
    </rfmt>
    <rfmt sheetId="1" sqref="C439" start="0" length="0">
      <dxf/>
    </rfmt>
    <rfmt sheetId="1" sqref="C440" start="0" length="0">
      <dxf/>
    </rfmt>
    <rfmt sheetId="1" sqref="C441" start="0" length="0">
      <dxf/>
    </rfmt>
    <rfmt sheetId="1" sqref="C442" start="0" length="0">
      <dxf/>
    </rfmt>
    <rfmt sheetId="1" sqref="C443" start="0" length="0">
      <dxf/>
    </rfmt>
    <rfmt sheetId="1" sqref="C444" start="0" length="0">
      <dxf/>
    </rfmt>
    <rfmt sheetId="1" sqref="C445" start="0" length="0">
      <dxf/>
    </rfmt>
    <rfmt sheetId="1" sqref="C446" start="0" length="0">
      <dxf/>
    </rfmt>
    <rfmt sheetId="1" sqref="C447" start="0" length="0">
      <dxf/>
    </rfmt>
    <rfmt sheetId="1" sqref="C448" start="0" length="0">
      <dxf/>
    </rfmt>
    <rfmt sheetId="1" sqref="C449" start="0" length="0">
      <dxf/>
    </rfmt>
    <rfmt sheetId="1" sqref="C450" start="0" length="0">
      <dxf/>
    </rfmt>
    <rfmt sheetId="1" sqref="C451" start="0" length="0">
      <dxf/>
    </rfmt>
    <rfmt sheetId="1" sqref="C452" start="0" length="0">
      <dxf/>
    </rfmt>
    <rfmt sheetId="1" sqref="C453" start="0" length="0">
      <dxf/>
    </rfmt>
    <rfmt sheetId="1" sqref="C454" start="0" length="0">
      <dxf/>
    </rfmt>
    <rfmt sheetId="1" sqref="C455" start="0" length="0">
      <dxf/>
    </rfmt>
    <rfmt sheetId="1" sqref="C456" start="0" length="0">
      <dxf/>
    </rfmt>
    <rfmt sheetId="1" sqref="C457" start="0" length="0">
      <dxf/>
    </rfmt>
    <rfmt sheetId="1" sqref="C458" start="0" length="0">
      <dxf/>
    </rfmt>
    <rfmt sheetId="1" sqref="C459" start="0" length="0">
      <dxf/>
    </rfmt>
    <rfmt sheetId="1" sqref="C460" start="0" length="0">
      <dxf/>
    </rfmt>
    <rfmt sheetId="1" sqref="C461" start="0" length="0">
      <dxf/>
    </rfmt>
    <rfmt sheetId="1" sqref="C462" start="0" length="0">
      <dxf/>
    </rfmt>
    <rfmt sheetId="1" sqref="C463" start="0" length="0">
      <dxf/>
    </rfmt>
    <rfmt sheetId="1" sqref="C464" start="0" length="0">
      <dxf/>
    </rfmt>
    <rfmt sheetId="1" sqref="C465" start="0" length="0">
      <dxf/>
    </rfmt>
    <rfmt sheetId="1" sqref="C466" start="0" length="0">
      <dxf/>
    </rfmt>
    <rfmt sheetId="1" sqref="C467" start="0" length="0">
      <dxf/>
    </rfmt>
    <rfmt sheetId="1" sqref="C468" start="0" length="0">
      <dxf/>
    </rfmt>
    <rfmt sheetId="1" sqref="C469" start="0" length="0">
      <dxf/>
    </rfmt>
    <rfmt sheetId="1" sqref="C470" start="0" length="0">
      <dxf/>
    </rfmt>
    <rfmt sheetId="1" sqref="C471" start="0" length="0">
      <dxf/>
    </rfmt>
    <rfmt sheetId="1" sqref="C472" start="0" length="0">
      <dxf/>
    </rfmt>
    <rfmt sheetId="1" sqref="C473" start="0" length="0">
      <dxf/>
    </rfmt>
    <rfmt sheetId="1" sqref="C474" start="0" length="0">
      <dxf/>
    </rfmt>
    <rfmt sheetId="1" sqref="C475" start="0" length="0">
      <dxf/>
    </rfmt>
    <rfmt sheetId="1" sqref="C476" start="0" length="0">
      <dxf/>
    </rfmt>
    <rfmt sheetId="1" sqref="C477" start="0" length="0">
      <dxf/>
    </rfmt>
    <rfmt sheetId="1" sqref="C478" start="0" length="0">
      <dxf/>
    </rfmt>
    <rfmt sheetId="1" sqref="C479" start="0" length="0">
      <dxf/>
    </rfmt>
    <rfmt sheetId="1" sqref="C480" start="0" length="0">
      <dxf/>
    </rfmt>
    <rfmt sheetId="1" sqref="C481" start="0" length="0">
      <dxf/>
    </rfmt>
    <rfmt sheetId="1" sqref="C482" start="0" length="0">
      <dxf/>
    </rfmt>
    <rfmt sheetId="1" sqref="C483" start="0" length="0">
      <dxf/>
    </rfmt>
    <rfmt sheetId="1" sqref="C484" start="0" length="0">
      <dxf/>
    </rfmt>
    <rfmt sheetId="1" sqref="C485" start="0" length="0">
      <dxf/>
    </rfmt>
    <rfmt sheetId="1" sqref="C486" start="0" length="0">
      <dxf/>
    </rfmt>
    <rfmt sheetId="1" sqref="C487" start="0" length="0">
      <dxf/>
    </rfmt>
    <rfmt sheetId="1" sqref="C488" start="0" length="0">
      <dxf/>
    </rfmt>
    <rfmt sheetId="1" sqref="C489" start="0" length="0">
      <dxf/>
    </rfmt>
    <rfmt sheetId="1" sqref="C490" start="0" length="0">
      <dxf/>
    </rfmt>
    <rfmt sheetId="1" sqref="C491" start="0" length="0">
      <dxf/>
    </rfmt>
    <rfmt sheetId="1" sqref="C492" start="0" length="0">
      <dxf/>
    </rfmt>
    <rfmt sheetId="1" sqref="C493" start="0" length="0">
      <dxf/>
    </rfmt>
    <rfmt sheetId="1" sqref="C494" start="0" length="0">
      <dxf/>
    </rfmt>
    <rfmt sheetId="1" sqref="C495" start="0" length="0">
      <dxf/>
    </rfmt>
    <rfmt sheetId="1" sqref="C496" start="0" length="0">
      <dxf/>
    </rfmt>
    <rfmt sheetId="1" sqref="C497" start="0" length="0">
      <dxf/>
    </rfmt>
    <rfmt sheetId="1" sqref="C498" start="0" length="0">
      <dxf/>
    </rfmt>
    <rfmt sheetId="1" sqref="C499" start="0" length="0">
      <dxf/>
    </rfmt>
    <rfmt sheetId="1" sqref="C500" start="0" length="0">
      <dxf/>
    </rfmt>
    <rfmt sheetId="1" sqref="C501" start="0" length="0">
      <dxf/>
    </rfmt>
    <rfmt sheetId="1" sqref="C502" start="0" length="0">
      <dxf/>
    </rfmt>
    <rfmt sheetId="1" sqref="C503" start="0" length="0">
      <dxf/>
    </rfmt>
    <rfmt sheetId="1" sqref="C504" start="0" length="0">
      <dxf/>
    </rfmt>
    <rfmt sheetId="1" sqref="C505" start="0" length="0">
      <dxf/>
    </rfmt>
    <rfmt sheetId="1" sqref="C506" start="0" length="0">
      <dxf/>
    </rfmt>
    <rfmt sheetId="1" sqref="C507" start="0" length="0">
      <dxf/>
    </rfmt>
    <rfmt sheetId="1" sqref="C508" start="0" length="0">
      <dxf/>
    </rfmt>
    <rfmt sheetId="1" sqref="C509" start="0" length="0">
      <dxf/>
    </rfmt>
    <rfmt sheetId="1" sqref="C510" start="0" length="0">
      <dxf/>
    </rfmt>
    <rfmt sheetId="1" sqref="C511" start="0" length="0">
      <dxf/>
    </rfmt>
    <rfmt sheetId="1" sqref="C512" start="0" length="0">
      <dxf/>
    </rfmt>
    <rfmt sheetId="1" sqref="C513" start="0" length="0">
      <dxf/>
    </rfmt>
    <rfmt sheetId="1" sqref="C514" start="0" length="0">
      <dxf/>
    </rfmt>
    <rfmt sheetId="1" sqref="C515" start="0" length="0">
      <dxf/>
    </rfmt>
    <rfmt sheetId="1" sqref="C516" start="0" length="0">
      <dxf/>
    </rfmt>
    <rfmt sheetId="1" sqref="C517" start="0" length="0">
      <dxf/>
    </rfmt>
    <rfmt sheetId="1" sqref="C518" start="0" length="0">
      <dxf/>
    </rfmt>
    <rfmt sheetId="1" sqref="C519" start="0" length="0">
      <dxf/>
    </rfmt>
    <rfmt sheetId="1" sqref="C520" start="0" length="0">
      <dxf/>
    </rfmt>
    <rfmt sheetId="1" sqref="C521" start="0" length="0">
      <dxf/>
    </rfmt>
    <rfmt sheetId="1" sqref="C522" start="0" length="0">
      <dxf/>
    </rfmt>
    <rfmt sheetId="1" sqref="C523" start="0" length="0">
      <dxf/>
    </rfmt>
    <rfmt sheetId="1" sqref="C524" start="0" length="0">
      <dxf/>
    </rfmt>
    <rfmt sheetId="1" sqref="C525" start="0" length="0">
      <dxf/>
    </rfmt>
    <rfmt sheetId="1" sqref="C526" start="0" length="0">
      <dxf/>
    </rfmt>
    <rfmt sheetId="1" sqref="C527" start="0" length="0">
      <dxf/>
    </rfmt>
    <rfmt sheetId="1" sqref="C528" start="0" length="0">
      <dxf/>
    </rfmt>
    <rfmt sheetId="1" sqref="C529" start="0" length="0">
      <dxf/>
    </rfmt>
    <rfmt sheetId="1" sqref="C530" start="0" length="0">
      <dxf/>
    </rfmt>
    <rfmt sheetId="1" sqref="C531" start="0" length="0">
      <dxf/>
    </rfmt>
    <rfmt sheetId="1" sqref="C532" start="0" length="0">
      <dxf/>
    </rfmt>
    <rfmt sheetId="1" sqref="C533" start="0" length="0">
      <dxf/>
    </rfmt>
    <rfmt sheetId="1" sqref="C534" start="0" length="0">
      <dxf/>
    </rfmt>
    <rfmt sheetId="1" sqref="C535" start="0" length="0">
      <dxf/>
    </rfmt>
    <rfmt sheetId="1" sqref="C536" start="0" length="0">
      <dxf/>
    </rfmt>
    <rfmt sheetId="1" sqref="C537" start="0" length="0">
      <dxf/>
    </rfmt>
    <rfmt sheetId="1" sqref="C538" start="0" length="0">
      <dxf/>
    </rfmt>
    <rfmt sheetId="1" sqref="C539" start="0" length="0">
      <dxf/>
    </rfmt>
    <rfmt sheetId="1" sqref="C540" start="0" length="0">
      <dxf/>
    </rfmt>
    <rfmt sheetId="1" sqref="C541" start="0" length="0">
      <dxf/>
    </rfmt>
    <rfmt sheetId="1" sqref="C542" start="0" length="0">
      <dxf/>
    </rfmt>
    <rfmt sheetId="1" sqref="C543" start="0" length="0">
      <dxf/>
    </rfmt>
    <rfmt sheetId="1" sqref="C544" start="0" length="0">
      <dxf/>
    </rfmt>
    <rfmt sheetId="1" sqref="C545" start="0" length="0">
      <dxf/>
    </rfmt>
    <rfmt sheetId="1" sqref="C546" start="0" length="0">
      <dxf/>
    </rfmt>
    <rfmt sheetId="1" sqref="C547" start="0" length="0">
      <dxf/>
    </rfmt>
    <rfmt sheetId="1" sqref="C548" start="0" length="0">
      <dxf/>
    </rfmt>
    <rfmt sheetId="1" sqref="C549" start="0" length="0">
      <dxf/>
    </rfmt>
    <rfmt sheetId="1" sqref="C550" start="0" length="0">
      <dxf/>
    </rfmt>
    <rfmt sheetId="1" sqref="C551" start="0" length="0">
      <dxf/>
    </rfmt>
    <rfmt sheetId="1" sqref="C552" start="0" length="0">
      <dxf/>
    </rfmt>
    <rfmt sheetId="1" sqref="C553" start="0" length="0">
      <dxf/>
    </rfmt>
    <rfmt sheetId="1" sqref="C554" start="0" length="0">
      <dxf/>
    </rfmt>
    <rfmt sheetId="1" sqref="C555" start="0" length="0">
      <dxf/>
    </rfmt>
    <rfmt sheetId="1" sqref="C556" start="0" length="0">
      <dxf/>
    </rfmt>
    <rfmt sheetId="1" sqref="C557" start="0" length="0">
      <dxf/>
    </rfmt>
    <rfmt sheetId="1" sqref="C558" start="0" length="0">
      <dxf/>
    </rfmt>
    <rfmt sheetId="1" sqref="C559" start="0" length="0">
      <dxf/>
    </rfmt>
    <rfmt sheetId="1" sqref="C560" start="0" length="0">
      <dxf/>
    </rfmt>
    <rfmt sheetId="1" sqref="C561" start="0" length="0">
      <dxf/>
    </rfmt>
    <rfmt sheetId="1" sqref="C562" start="0" length="0">
      <dxf/>
    </rfmt>
    <rfmt sheetId="1" sqref="C563" start="0" length="0">
      <dxf/>
    </rfmt>
    <rfmt sheetId="1" sqref="C564" start="0" length="0">
      <dxf/>
    </rfmt>
    <rfmt sheetId="1" sqref="C565" start="0" length="0">
      <dxf/>
    </rfmt>
    <rfmt sheetId="1" sqref="C566" start="0" length="0">
      <dxf/>
    </rfmt>
    <rfmt sheetId="1" sqref="C567" start="0" length="0">
      <dxf/>
    </rfmt>
    <rfmt sheetId="1" sqref="C568" start="0" length="0">
      <dxf/>
    </rfmt>
    <rfmt sheetId="1" sqref="C569" start="0" length="0">
      <dxf/>
    </rfmt>
    <rfmt sheetId="1" sqref="C570" start="0" length="0">
      <dxf/>
    </rfmt>
    <rfmt sheetId="1" sqref="C571" start="0" length="0">
      <dxf/>
    </rfmt>
    <rfmt sheetId="1" sqref="C572" start="0" length="0">
      <dxf/>
    </rfmt>
    <rfmt sheetId="1" sqref="C573" start="0" length="0">
      <dxf/>
    </rfmt>
    <rfmt sheetId="1" sqref="C574" start="0" length="0">
      <dxf/>
    </rfmt>
    <rfmt sheetId="1" sqref="C575" start="0" length="0">
      <dxf/>
    </rfmt>
    <rfmt sheetId="1" sqref="C576" start="0" length="0">
      <dxf/>
    </rfmt>
    <rfmt sheetId="1" sqref="C577" start="0" length="0">
      <dxf/>
    </rfmt>
    <rfmt sheetId="1" sqref="C578" start="0" length="0">
      <dxf/>
    </rfmt>
    <rfmt sheetId="1" sqref="C579" start="0" length="0">
      <dxf/>
    </rfmt>
    <rfmt sheetId="1" sqref="C580" start="0" length="0">
      <dxf/>
    </rfmt>
    <rfmt sheetId="1" sqref="C581" start="0" length="0">
      <dxf/>
    </rfmt>
    <rfmt sheetId="1" sqref="C582" start="0" length="0">
      <dxf/>
    </rfmt>
    <rfmt sheetId="1" sqref="C583" start="0" length="0">
      <dxf/>
    </rfmt>
    <rfmt sheetId="1" sqref="C584" start="0" length="0">
      <dxf/>
    </rfmt>
    <rfmt sheetId="1" sqref="C585" start="0" length="0">
      <dxf/>
    </rfmt>
    <rfmt sheetId="1" sqref="C586" start="0" length="0">
      <dxf/>
    </rfmt>
    <rfmt sheetId="1" sqref="C587" start="0" length="0">
      <dxf/>
    </rfmt>
    <rfmt sheetId="1" sqref="C588" start="0" length="0">
      <dxf/>
    </rfmt>
    <rfmt sheetId="1" sqref="C589" start="0" length="0">
      <dxf/>
    </rfmt>
    <rfmt sheetId="1" sqref="C590" start="0" length="0">
      <dxf/>
    </rfmt>
    <rfmt sheetId="1" sqref="C591" start="0" length="0">
      <dxf/>
    </rfmt>
    <rfmt sheetId="1" sqref="C592" start="0" length="0">
      <dxf/>
    </rfmt>
    <rfmt sheetId="1" sqref="C593" start="0" length="0">
      <dxf/>
    </rfmt>
    <rfmt sheetId="1" sqref="C594" start="0" length="0">
      <dxf/>
    </rfmt>
    <rfmt sheetId="1" sqref="C595" start="0" length="0">
      <dxf/>
    </rfmt>
    <rfmt sheetId="1" sqref="C596" start="0" length="0">
      <dxf/>
    </rfmt>
    <rfmt sheetId="1" sqref="C597" start="0" length="0">
      <dxf/>
    </rfmt>
    <rfmt sheetId="1" sqref="C598" start="0" length="0">
      <dxf/>
    </rfmt>
    <rfmt sheetId="1" sqref="C599" start="0" length="0">
      <dxf/>
    </rfmt>
    <rfmt sheetId="1" sqref="C600" start="0" length="0">
      <dxf/>
    </rfmt>
    <rfmt sheetId="1" sqref="C601" start="0" length="0">
      <dxf/>
    </rfmt>
    <rfmt sheetId="1" sqref="C602" start="0" length="0">
      <dxf/>
    </rfmt>
    <rfmt sheetId="1" sqref="C603" start="0" length="0">
      <dxf/>
    </rfmt>
    <rfmt sheetId="1" sqref="C604" start="0" length="0">
      <dxf/>
    </rfmt>
    <rfmt sheetId="1" sqref="C605" start="0" length="0">
      <dxf/>
    </rfmt>
    <rfmt sheetId="1" sqref="C606" start="0" length="0">
      <dxf/>
    </rfmt>
    <rfmt sheetId="1" sqref="C607" start="0" length="0">
      <dxf/>
    </rfmt>
    <rfmt sheetId="1" sqref="C608" start="0" length="0">
      <dxf/>
    </rfmt>
    <rfmt sheetId="1" sqref="C609" start="0" length="0">
      <dxf/>
    </rfmt>
    <rfmt sheetId="1" sqref="C610" start="0" length="0">
      <dxf/>
    </rfmt>
    <rfmt sheetId="1" sqref="C611" start="0" length="0">
      <dxf/>
    </rfmt>
    <rfmt sheetId="1" sqref="C612" start="0" length="0">
      <dxf/>
    </rfmt>
    <rfmt sheetId="1" sqref="C613" start="0" length="0">
      <dxf/>
    </rfmt>
    <rfmt sheetId="1" sqref="C614" start="0" length="0">
      <dxf/>
    </rfmt>
    <rfmt sheetId="1" sqref="C615" start="0" length="0">
      <dxf/>
    </rfmt>
    <rfmt sheetId="1" sqref="C616" start="0" length="0">
      <dxf/>
    </rfmt>
    <rfmt sheetId="1" sqref="C617" start="0" length="0">
      <dxf/>
    </rfmt>
    <rfmt sheetId="1" sqref="C618" start="0" length="0">
      <dxf/>
    </rfmt>
    <rfmt sheetId="1" sqref="C619" start="0" length="0">
      <dxf/>
    </rfmt>
    <rfmt sheetId="1" sqref="C620" start="0" length="0">
      <dxf/>
    </rfmt>
    <rfmt sheetId="1" sqref="C621" start="0" length="0">
      <dxf/>
    </rfmt>
    <rfmt sheetId="1" sqref="C622" start="0" length="0">
      <dxf/>
    </rfmt>
    <rfmt sheetId="1" sqref="C623" start="0" length="0">
      <dxf/>
    </rfmt>
    <rfmt sheetId="1" sqref="C624" start="0" length="0">
      <dxf/>
    </rfmt>
    <rfmt sheetId="1" sqref="C625" start="0" length="0">
      <dxf/>
    </rfmt>
    <rfmt sheetId="1" sqref="C626" start="0" length="0">
      <dxf/>
    </rfmt>
    <rfmt sheetId="1" sqref="C627" start="0" length="0">
      <dxf/>
    </rfmt>
    <rfmt sheetId="1" sqref="C628" start="0" length="0">
      <dxf/>
    </rfmt>
    <rfmt sheetId="1" sqref="C629" start="0" length="0">
      <dxf/>
    </rfmt>
    <rfmt sheetId="1" sqref="C630" start="0" length="0">
      <dxf/>
    </rfmt>
    <rfmt sheetId="1" sqref="C631" start="0" length="0">
      <dxf/>
    </rfmt>
    <rfmt sheetId="1" sqref="C632" start="0" length="0">
      <dxf/>
    </rfmt>
  </rrc>
  <rcc rId="14376" sId="1">
    <oc r="A259" t="inlineStr">
      <is>
        <t>9.810</t>
      </is>
    </oc>
    <nc r="A259"/>
  </rcc>
  <rcc rId="14377" sId="1">
    <oc r="B259" t="inlineStr">
      <is>
        <t>Savstarpējie norēķini izglītība Tērvete</t>
      </is>
    </oc>
    <nc r="B259"/>
  </rcc>
  <rcc rId="14378" sId="1">
    <oc r="B253" t="inlineStr">
      <is>
        <t>Mākslas skola KKF Nr.2021-I VIZ04032 (st.78)</t>
      </is>
    </oc>
    <nc r="B253"/>
  </rcc>
  <rcc rId="14379" sId="1">
    <oc r="A253" t="inlineStr">
      <is>
        <t>09.820</t>
      </is>
    </oc>
    <nc r="A253"/>
  </rcc>
  <rcc rId="14380" sId="1">
    <oc r="B141" t="inlineStr">
      <is>
        <t>Novada teritorijas attīstība un uzturēšana-remonti</t>
      </is>
    </oc>
    <nc r="B141"/>
  </rcc>
  <rfmt sheetId="1" sqref="A71:M71">
    <dxf>
      <fill>
        <patternFill>
          <bgColor theme="0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Sheet1!$35:$35,Sheet1!$42:$42,Sheet1!$44:$44,Sheet1!$48:$48,Sheet1!$54:$54,Sheet1!$111:$111,Sheet1!$118:$119,Sheet1!$141:$141,Sheet1!$186:$186,Sheet1!$206:$206,Sheet1!$212:$212,Sheet1!$214:$214,Sheet1!$253:$253,Sheet1!$259:$259,Sheet1!$283:$283,Sheet1!$312:$314</formula>
    <oldFormula>Sheet1!$35:$35,Sheet1!$42:$42,Sheet1!$44:$44,Sheet1!$48:$48,Sheet1!$54:$54,Sheet1!$111:$111,Sheet1!$118:$119,Sheet1!$186:$186,Sheet1!$206:$206,Sheet1!$212:$212,Sheet1!$214:$214,Sheet1!$283:$283,Sheet1!$312:$313</oldFormula>
  </rdn>
  <rcv guid="{3A56BBDD-68CD-4AEA-B9E4-12391459D4C4}" action="add"/>
</revisions>
</file>

<file path=xl/revisions/revisionLog30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30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30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82" sId="1">
    <oc r="E218">
      <v>552911</v>
    </oc>
    <nc r="E218">
      <v>579525</v>
    </nc>
  </rcc>
  <rcc rId="14383" sId="1">
    <oc r="F218">
      <v>157845</v>
    </oc>
    <nc r="F218">
      <v>137509</v>
    </nc>
  </rcc>
  <rcc rId="14384" sId="1">
    <oc r="G218">
      <v>256491</v>
    </oc>
    <nc r="G218">
      <v>250213</v>
    </nc>
  </rcc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Sheet1!$35:$35,Sheet1!$42:$42,Sheet1!$44:$44,Sheet1!$48:$48,Sheet1!$54:$54,Sheet1!$111:$111,Sheet1!$118:$119,Sheet1!$141:$141,Sheet1!$186:$186,Sheet1!$206:$206,Sheet1!$212:$212,Sheet1!$214:$214,Sheet1!$253:$253,Sheet1!$259:$259,Sheet1!$283:$283,Sheet1!$312:$314</formula>
    <oldFormula>Sheet1!$35:$35,Sheet1!$42:$42,Sheet1!$44:$44,Sheet1!$48:$48,Sheet1!$54:$54,Sheet1!$111:$111,Sheet1!$118:$119,Sheet1!$141:$141,Sheet1!$186:$186,Sheet1!$206:$206,Sheet1!$212:$212,Sheet1!$214:$214,Sheet1!$253:$253,Sheet1!$259:$259,Sheet1!$283:$283,Sheet1!$312:$314</oldFormula>
  </rdn>
  <rcv guid="{3A56BBDD-68CD-4AEA-B9E4-12391459D4C4}" action="add"/>
</revisions>
</file>

<file path=xl/revisions/revisionLog30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Sheet1!$35:$35,Sheet1!$42:$42,Sheet1!$44:$44,Sheet1!$48:$48,Sheet1!$54:$54,Sheet1!$111:$111,Sheet1!$118:$119,Sheet1!$141:$141,Sheet1!$186:$186,Sheet1!$206:$206,Sheet1!$212:$212,Sheet1!$214:$214,Sheet1!$253:$253,Sheet1!$259:$259,Sheet1!$283:$283,Sheet1!$312:$314</formula>
    <oldFormula>Sheet1!$35:$35,Sheet1!$42:$42,Sheet1!$44:$44,Sheet1!$48:$48,Sheet1!$54:$54,Sheet1!$111:$111,Sheet1!$118:$119,Sheet1!$141:$141,Sheet1!$186:$186,Sheet1!$206:$206,Sheet1!$212:$212,Sheet1!$214:$214,Sheet1!$253:$253,Sheet1!$259:$259,Sheet1!$283:$283,Sheet1!$312:$314</oldFormula>
  </rdn>
  <rcv guid="{3A56BBDD-68CD-4AEA-B9E4-12391459D4C4}" action="add"/>
</revisions>
</file>

<file path=xl/revisions/revisionLog30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30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87" sId="1">
    <oc r="G151">
      <v>7013</v>
    </oc>
    <nc r="G151">
      <v>8727</v>
    </nc>
  </rcc>
  <rcc rId="14388" sId="1">
    <nc r="E151">
      <v>7098</v>
    </nc>
  </rcc>
  <rcc rId="14389" sId="1">
    <nc r="F151">
      <v>1674</v>
    </nc>
  </rcc>
  <rcc rId="14390" sId="1">
    <oc r="E16">
      <v>1367846</v>
    </oc>
    <nc r="E16">
      <v>1439858</v>
    </nc>
  </rcc>
  <rcc rId="14391" sId="1">
    <oc r="F16">
      <v>332793</v>
    </oc>
    <nc r="F16">
      <v>349781</v>
    </nc>
  </rcc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Sheet1!$35:$35,Sheet1!$42:$42,Sheet1!$44:$44,Sheet1!$48:$48,Sheet1!$54:$54,Sheet1!$111:$111,Sheet1!$118:$119,Sheet1!$141:$141,Sheet1!$186:$186,Sheet1!$206:$206,Sheet1!$212:$212,Sheet1!$214:$214,Sheet1!$253:$253,Sheet1!$259:$259,Sheet1!$283:$283,Sheet1!$312:$314</formula>
    <oldFormula>Sheet1!$35:$35,Sheet1!$42:$42,Sheet1!$44:$44,Sheet1!$48:$48,Sheet1!$54:$54,Sheet1!$111:$111,Sheet1!$118:$119,Sheet1!$141:$141,Sheet1!$186:$186,Sheet1!$206:$206,Sheet1!$212:$212,Sheet1!$214:$214,Sheet1!$253:$253,Sheet1!$259:$259,Sheet1!$283:$283,Sheet1!$312:$314</oldFormula>
  </rdn>
  <rcv guid="{3A56BBDD-68CD-4AEA-B9E4-12391459D4C4}" action="add"/>
</revisions>
</file>

<file path=xl/revisions/revisionLog30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393" sId="1">
    <oc r="G151">
      <v>8727</v>
    </oc>
    <nc r="G151">
      <v>8728</v>
    </nc>
  </rcc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Sheet1!$35:$35,Sheet1!$42:$42,Sheet1!$44:$44,Sheet1!$48:$48,Sheet1!$54:$54,Sheet1!$111:$111,Sheet1!$118:$119,Sheet1!$141:$141,Sheet1!$186:$186,Sheet1!$206:$206,Sheet1!$212:$212,Sheet1!$214:$214,Sheet1!$253:$253,Sheet1!$259:$259,Sheet1!$283:$283,Sheet1!$312:$314</formula>
    <oldFormula>Sheet1!$35:$35,Sheet1!$42:$42,Sheet1!$44:$44,Sheet1!$48:$48,Sheet1!$54:$54,Sheet1!$111:$111,Sheet1!$118:$119,Sheet1!$141:$141,Sheet1!$186:$186,Sheet1!$206:$206,Sheet1!$212:$212,Sheet1!$214:$214,Sheet1!$253:$253,Sheet1!$259:$259,Sheet1!$283:$283,Sheet1!$312:$314</oldFormula>
  </rdn>
  <rcv guid="{3A56BBDD-68CD-4AEA-B9E4-12391459D4C4}" action="add"/>
</revisions>
</file>

<file path=xl/revisions/revisionLog3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8" sId="1">
    <nc r="C40">
      <v>77932</v>
    </nc>
  </rcc>
</revisions>
</file>

<file path=xl/revisions/revisionLog30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Sheet1!$35:$35,Sheet1!$42:$42,Sheet1!$44:$44,Sheet1!$48:$48,Sheet1!$54:$54,Sheet1!$111:$111,Sheet1!$118:$119,Sheet1!$141:$141,Sheet1!$186:$186,Sheet1!$206:$206,Sheet1!$212:$212,Sheet1!$214:$214,Sheet1!$253:$253,Sheet1!$259:$259,Sheet1!$283:$283,Sheet1!$312:$314</formula>
    <oldFormula>Sheet1!$35:$35,Sheet1!$42:$42,Sheet1!$44:$44,Sheet1!$48:$48,Sheet1!$54:$54,Sheet1!$111:$111,Sheet1!$118:$119,Sheet1!$141:$141,Sheet1!$186:$186,Sheet1!$206:$206,Sheet1!$212:$212,Sheet1!$214:$214,Sheet1!$253:$253,Sheet1!$259:$259,Sheet1!$283:$283,Sheet1!$312:$314</oldFormula>
  </rdn>
  <rcv guid="{3A56BBDD-68CD-4AEA-B9E4-12391459D4C4}" action="add"/>
</revisions>
</file>

<file path=xl/revisions/revisionLog30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Sheet1!$35:$35,Sheet1!$42:$42,Sheet1!$44:$44,Sheet1!$48:$48,Sheet1!$54:$54,Sheet1!$111:$111,Sheet1!$118:$119,Sheet1!$141:$141,Sheet1!$186:$186,Sheet1!$206:$206,Sheet1!$212:$212,Sheet1!$214:$214,Sheet1!$253:$253,Sheet1!$259:$259,Sheet1!$283:$283,Sheet1!$312:$314</formula>
    <oldFormula>Sheet1!$35:$35,Sheet1!$42:$42,Sheet1!$44:$44,Sheet1!$48:$48,Sheet1!$54:$54,Sheet1!$111:$111,Sheet1!$118:$119,Sheet1!$141:$141,Sheet1!$186:$186,Sheet1!$206:$206,Sheet1!$212:$212,Sheet1!$214:$214,Sheet1!$253:$253,Sheet1!$259:$259,Sheet1!$283:$283,Sheet1!$312:$314</oldFormula>
  </rdn>
  <rcv guid="{3A56BBDD-68CD-4AEA-B9E4-12391459D4C4}" action="add"/>
</revisions>
</file>

<file path=xl/revisions/revisionLog3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9" sId="1">
    <oc r="C40">
      <v>77932</v>
    </oc>
    <nc r="C40">
      <v>123989</v>
    </nc>
  </rcc>
  <rcc rId="2310" sId="1">
    <nc r="C41" t="inlineStr">
      <is>
        <t>77932</t>
      </is>
    </nc>
  </rcc>
  <rcc rId="2311" sId="1">
    <nc r="C42">
      <v>97754</v>
    </nc>
  </rcc>
  <rcc rId="2312" sId="1">
    <nc r="C43">
      <v>323214</v>
    </nc>
  </rcc>
  <rcc rId="2313" sId="1">
    <oc r="C46">
      <v>0</v>
    </oc>
    <nc r="C46">
      <v>2646532</v>
    </nc>
  </rcc>
  <rcc rId="2314" sId="1">
    <oc r="C47">
      <v>0</v>
    </oc>
    <nc r="C47">
      <v>1300612</v>
    </nc>
  </rcc>
  <rcc rId="2315" sId="1">
    <oc r="C48">
      <v>0</v>
    </oc>
    <nc r="C48">
      <v>1754192</v>
    </nc>
  </rcc>
  <rcc rId="2316" sId="1">
    <oc r="C49">
      <v>0</v>
    </oc>
    <nc r="C49">
      <v>182513</v>
    </nc>
  </rcc>
  <rcc rId="2317" sId="1">
    <oc r="C50">
      <v>0</v>
    </oc>
    <nc r="C50">
      <v>330794</v>
    </nc>
  </rcc>
  <rcc rId="2318" sId="1">
    <nc r="C51">
      <v>55185</v>
    </nc>
  </rcc>
  <rcc rId="2319" sId="1" odxf="1" dxf="1">
    <oc r="C52">
      <f>C40+C41+C42+C43+C44+C45+C46+C47+C48+C49+C51</f>
    </oc>
    <nc r="C52">
      <f>C40+C41+C42+C43+C44+C45+C46+C47+C48+C49+C51+C50</f>
    </nc>
    <ndxf>
      <numFmt numFmtId="0" formatCode="General"/>
      <fill>
        <patternFill>
          <bgColor theme="8" tint="0.59999389629810485"/>
        </patternFill>
      </fill>
    </ndxf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52">
    <dxf>
      <fill>
        <patternFill>
          <bgColor theme="9" tint="0.59999389629810485"/>
        </patternFill>
      </fill>
    </dxf>
  </rfmt>
  <rcc rId="2321" sId="1">
    <nc r="C54">
      <v>87938</v>
    </nc>
  </rcc>
  <rcc rId="2322" sId="1">
    <nc r="C55">
      <v>26500</v>
    </nc>
  </rcc>
  <rcc rId="2323" sId="1">
    <nc r="C56">
      <v>169881</v>
    </nc>
  </rcc>
</revisions>
</file>

<file path=xl/revisions/revisionLog3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24" sId="1">
    <nc r="C59">
      <v>36714</v>
    </nc>
  </rcc>
  <rcc rId="2325" sId="1">
    <nc r="C60">
      <v>34015</v>
    </nc>
  </rcc>
  <rcc rId="2326" sId="1">
    <nc r="C61">
      <v>169746</v>
    </nc>
  </rcc>
  <rcc rId="2327" sId="1">
    <nc r="C62">
      <v>8307</v>
    </nc>
  </rcc>
  <rcc rId="2328" sId="1">
    <nc r="C63">
      <v>45435</v>
    </nc>
  </rcc>
  <rcc rId="2329" sId="1">
    <nc r="C64">
      <v>30914</v>
    </nc>
  </rcc>
  <rcc rId="2330" sId="1">
    <nc r="C65">
      <v>9922</v>
    </nc>
  </rcc>
  <rcc rId="2331" sId="1">
    <nc r="C66">
      <v>6938</v>
    </nc>
  </rcc>
  <rcc rId="2332" sId="1">
    <nc r="C67">
      <v>42319</v>
    </nc>
  </rcc>
  <rcc rId="2333" sId="1">
    <nc r="C68">
      <v>5787</v>
    </nc>
  </rcc>
  <rcc rId="2334" sId="1">
    <nc r="C70">
      <v>256054</v>
    </nc>
  </rcc>
  <rcc rId="2335" sId="1">
    <nc r="C73">
      <v>25957</v>
    </nc>
  </rcc>
  <rcc rId="2336" sId="1">
    <nc r="C74">
      <v>200000</v>
    </nc>
  </rcc>
  <rfmt sheetId="1" sqref="C75:C7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2337" sId="1">
    <nc r="C75">
      <v>167387</v>
    </nc>
  </rcc>
  <rcc rId="2338" sId="1">
    <nc r="C76">
      <v>5000</v>
    </nc>
  </rcc>
  <rcc rId="2339" sId="1">
    <nc r="C77">
      <v>11083</v>
    </nc>
  </rcc>
  <rcc rId="2340" sId="1">
    <nc r="C79">
      <v>60000</v>
    </nc>
  </rcc>
  <rcc rId="2341" sId="1">
    <nc r="C81">
      <v>62211</v>
    </nc>
  </rcc>
  <rcc rId="2342" sId="1">
    <nc r="C82">
      <v>69829</v>
    </nc>
  </rcc>
  <rcc rId="2343" sId="1">
    <nc r="C83">
      <v>150400</v>
    </nc>
  </rcc>
  <rcc rId="2344" sId="1">
    <oc r="C69">
      <f>SUM(C70:C75)</f>
    </oc>
    <nc r="C69">
      <f>SUM(C70:C77)</f>
    </nc>
  </rcc>
</revisions>
</file>

<file path=xl/revisions/revisionLog3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45" sId="1">
    <nc r="C85">
      <v>79419</v>
    </nc>
  </rcc>
  <rcc rId="2346" sId="1">
    <nc r="C86">
      <v>13350</v>
    </nc>
  </rcc>
  <rcc rId="2347" sId="1">
    <nc r="C87">
      <v>21500</v>
    </nc>
  </rcc>
  <rcc rId="2348" sId="1">
    <nc r="C88">
      <v>111017</v>
    </nc>
  </rcc>
  <rcc rId="2349" sId="1">
    <nc r="C89">
      <v>127858</v>
    </nc>
  </rcc>
  <rcc rId="2350" sId="1">
    <nc r="C90">
      <v>10121</v>
    </nc>
  </rcc>
  <rcc rId="2351" sId="1">
    <nc r="C91">
      <v>4300</v>
    </nc>
  </rcc>
  <rcc rId="2352" sId="1">
    <nc r="C92">
      <v>179268</v>
    </nc>
  </rcc>
  <rcc rId="2353" sId="1">
    <nc r="C93">
      <v>358581</v>
    </nc>
  </rcc>
  <rcc rId="2354" sId="1">
    <nc r="C94">
      <v>53016</v>
    </nc>
  </rcc>
  <rcc rId="2355" sId="1">
    <nc r="C95">
      <v>15761</v>
    </nc>
  </rcc>
  <rcc rId="2356" sId="1">
    <nc r="C96">
      <v>130576</v>
    </nc>
  </rcc>
  <rcc rId="2357" sId="1">
    <nc r="C97">
      <v>36000</v>
    </nc>
  </rcc>
  <rcc rId="2358" sId="1">
    <nc r="C98">
      <v>124230</v>
    </nc>
  </rcc>
</revisions>
</file>

<file path=xl/revisions/revisionLog3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59" sId="1">
    <nc r="C102">
      <v>4559</v>
    </nc>
  </rcc>
  <rcc rId="2360" sId="1">
    <nc r="C103">
      <v>5771</v>
    </nc>
  </rcc>
  <rcc rId="2361" sId="1">
    <nc r="C104">
      <v>6339</v>
    </nc>
  </rcc>
  <rcc rId="2362" sId="1">
    <nc r="C105">
      <v>5336</v>
    </nc>
  </rcc>
  <rcc rId="2363" sId="1">
    <nc r="C106">
      <v>2298</v>
    </nc>
  </rcc>
  <rcc rId="2364" sId="1">
    <nc r="C107">
      <v>3073</v>
    </nc>
  </rcc>
  <rcc rId="2365" sId="1">
    <nc r="C108">
      <v>79850</v>
    </nc>
  </rcc>
  <rcc rId="2366" sId="1">
    <oc r="C101">
      <f>SUM(C102:C107)</f>
    </oc>
    <nc r="C101">
      <f>SUM(C102:C108)</f>
    </nc>
  </rcc>
  <rcc rId="2367" sId="1" odxf="1" dxf="1">
    <oc r="D101">
      <f>SUM(D102:D108)</f>
    </oc>
    <nc r="D101">
      <f>SUM(D102:D108)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368" sId="1" odxf="1" dxf="1">
    <oc r="E101">
      <f>SUM(E102:E108)</f>
    </oc>
    <nc r="E101">
      <f>SUM(E102:E108)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369" sId="1" odxf="1" dxf="1">
    <oc r="F101">
      <f>SUM(F102:F108)</f>
    </oc>
    <nc r="F101">
      <f>SUM(F102:F108)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370" sId="1" odxf="1" dxf="1">
    <oc r="G101">
      <f>SUM(G102:G108)</f>
    </oc>
    <nc r="G101">
      <f>SUM(G102:G108)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371" sId="1" odxf="1" dxf="1">
    <oc r="H101">
      <f>SUM(H102:H108)</f>
    </oc>
    <nc r="H101">
      <f>SUM(H102:H108)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372" sId="1" odxf="1" dxf="1">
    <oc r="I101">
      <f>SUM(I102:I108)</f>
    </oc>
    <nc r="I101">
      <f>SUM(I102:I108)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373" sId="1" odxf="1" dxf="1">
    <oc r="J101">
      <f>SUM(J102:J108)</f>
    </oc>
    <nc r="J101">
      <f>SUM(J102:J108)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374" sId="1" odxf="1" dxf="1">
    <oc r="K101">
      <f>SUM(K102:K108)</f>
    </oc>
    <nc r="K101">
      <f>SUM(K102:K108)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375" sId="1" odxf="1" dxf="1">
    <oc r="L101">
      <f>SUM(L102:L108)</f>
    </oc>
    <nc r="L101">
      <f>SUM(L102:L108)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376" sId="1" odxf="1" dxf="1">
    <oc r="M101">
      <f>SUM(M102:M108)</f>
    </oc>
    <nc r="M101">
      <f>SUM(M102:M108)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377" sId="1" odxf="1" dxf="1">
    <oc r="N101">
      <f>SUM(N102:N108)</f>
    </oc>
    <nc r="N101">
      <f>SUM(N102:N108)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fmt sheetId="1" sqref="D101:N101">
    <dxf>
      <alignment horizontal="right" readingOrder="0"/>
    </dxf>
  </rfmt>
</revisions>
</file>

<file path=xl/revisions/revisionLog3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78" sId="1">
    <nc r="C110">
      <v>333962</v>
    </nc>
  </rcc>
  <rcc rId="2379" sId="1">
    <nc r="C111">
      <v>6564</v>
    </nc>
  </rcc>
  <rcc rId="2380" sId="1">
    <nc r="C112">
      <v>39148</v>
    </nc>
  </rcc>
  <rcc rId="2381" sId="1">
    <nc r="C113">
      <v>26929</v>
    </nc>
  </rcc>
  <rcc rId="2382" sId="1">
    <nc r="C114">
      <v>22042</v>
    </nc>
  </rcc>
  <rcc rId="2383" sId="1">
    <nc r="C115">
      <v>76705</v>
    </nc>
  </rcc>
</revisions>
</file>

<file path=xl/revisions/revisionLog3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84" sId="1">
    <nc r="C117">
      <v>209217</v>
    </nc>
  </rcc>
  <rcc rId="2385" sId="1">
    <nc r="C118">
      <v>11557</v>
    </nc>
  </rcc>
  <rcc rId="2386" sId="1">
    <nc r="C119">
      <v>10528</v>
    </nc>
  </rcc>
  <rcc rId="2387" sId="1">
    <nc r="C120">
      <v>9793</v>
    </nc>
  </rcc>
  <rcc rId="2388" sId="1">
    <nc r="C121">
      <v>17684</v>
    </nc>
  </rcc>
  <rcc rId="2389" sId="1">
    <nc r="C122">
      <v>10672</v>
    </nc>
  </rcc>
  <rcc rId="2390" sId="1">
    <nc r="C123">
      <v>9033</v>
    </nc>
  </rcc>
  <rcc rId="2391" sId="1">
    <nc r="C124">
      <v>16462</v>
    </nc>
  </rcc>
  <rcc rId="2392" sId="1">
    <nc r="C125">
      <v>11447</v>
    </nc>
  </rcc>
  <rcc rId="2393" sId="1">
    <nc r="C126">
      <v>10061</v>
    </nc>
  </rcc>
  <rcc rId="2394" sId="1">
    <nc r="C127">
      <v>10423</v>
    </nc>
  </rcc>
</revisions>
</file>

<file path=xl/revisions/revisionLog3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95" sId="1">
    <nc r="C129">
      <v>84055</v>
    </nc>
  </rcc>
  <rcc rId="2396" sId="1">
    <nc r="C130">
      <v>43795</v>
    </nc>
  </rcc>
  <rcc rId="2397" sId="1">
    <nc r="C131">
      <v>185621</v>
    </nc>
  </rcc>
  <rcc rId="2398" sId="1">
    <nc r="C132">
      <v>20734</v>
    </nc>
  </rcc>
  <rcc rId="2399" sId="1">
    <nc r="C133">
      <v>46064</v>
    </nc>
  </rcc>
  <rcc rId="2400" sId="1">
    <nc r="C134">
      <v>104300</v>
    </nc>
  </rcc>
  <rcc rId="2401" sId="1">
    <nc r="C135">
      <v>193304</v>
    </nc>
  </rcc>
  <rcc rId="2402" sId="1">
    <nc r="C136">
      <v>1650000</v>
    </nc>
  </rcc>
  <rcc rId="2403" sId="1">
    <nc r="C137">
      <v>84527</v>
    </nc>
  </rcc>
  <rcc rId="2404" sId="1">
    <oc r="C128">
      <f>SUM(C129:C136)</f>
    </oc>
    <nc r="C128">
      <f>SUM(C129:C137)</f>
    </nc>
  </rcc>
  <rcc rId="2405" sId="1" odxf="1" dxf="1">
    <oc r="D128">
      <f>SUM(D129:D137)</f>
    </oc>
    <nc r="D128">
      <f>SUM(D129:D137)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indexed="47"/>
        </patternFill>
      </fill>
      <alignment horizontal="left" vertical="top" readingOrder="0"/>
    </ndxf>
  </rcc>
  <rcc rId="2406" sId="1" odxf="1" dxf="1">
    <oc r="E128">
      <f>SUM(E129:E137)</f>
    </oc>
    <nc r="E128">
      <f>SUM(E129:E137)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indexed="47"/>
        </patternFill>
      </fill>
      <alignment horizontal="left" vertical="top" readingOrder="0"/>
    </ndxf>
  </rcc>
  <rcc rId="2407" sId="1" odxf="1" dxf="1">
    <oc r="F128">
      <f>SUM(F129:F137)</f>
    </oc>
    <nc r="F128">
      <f>SUM(F129:F137)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indexed="47"/>
        </patternFill>
      </fill>
      <alignment horizontal="left" vertical="top" readingOrder="0"/>
    </ndxf>
  </rcc>
  <rcc rId="2408" sId="1" odxf="1" dxf="1">
    <oc r="G128">
      <f>SUM(G129:G137)</f>
    </oc>
    <nc r="G128">
      <f>SUM(G129:G137)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indexed="47"/>
        </patternFill>
      </fill>
      <alignment horizontal="left" vertical="top" readingOrder="0"/>
    </ndxf>
  </rcc>
  <rcc rId="2409" sId="1" odxf="1" dxf="1">
    <oc r="H128">
      <f>SUM(H129:H137)</f>
    </oc>
    <nc r="H128">
      <f>SUM(H129:H137)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indexed="47"/>
        </patternFill>
      </fill>
      <alignment horizontal="left" vertical="top" readingOrder="0"/>
    </ndxf>
  </rcc>
  <rcc rId="2410" sId="1" odxf="1" dxf="1">
    <oc r="I128">
      <f>SUM(I129:I137)</f>
    </oc>
    <nc r="I128">
      <f>SUM(I129:I137)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indexed="47"/>
        </patternFill>
      </fill>
      <alignment horizontal="left" vertical="top" readingOrder="0"/>
    </ndxf>
  </rcc>
  <rcc rId="2411" sId="1" odxf="1" dxf="1">
    <oc r="J128">
      <f>SUM(J129:J137)</f>
    </oc>
    <nc r="J128">
      <f>SUM(J129:J137)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indexed="47"/>
        </patternFill>
      </fill>
      <alignment horizontal="left" vertical="top" readingOrder="0"/>
    </ndxf>
  </rcc>
  <rcc rId="2412" sId="1" odxf="1" dxf="1">
    <oc r="K128">
      <f>SUM(K129:K137)</f>
    </oc>
    <nc r="K128">
      <f>SUM(K129:K137)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indexed="47"/>
        </patternFill>
      </fill>
      <alignment horizontal="left" vertical="top" readingOrder="0"/>
    </ndxf>
  </rcc>
  <rcc rId="2413" sId="1" odxf="1" dxf="1">
    <oc r="L128">
      <f>SUM(L129:L137)</f>
    </oc>
    <nc r="L128">
      <f>SUM(L129:L137)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indexed="47"/>
        </patternFill>
      </fill>
      <alignment horizontal="left" vertical="top" readingOrder="0"/>
    </ndxf>
  </rcc>
  <rcc rId="2414" sId="1" odxf="1" dxf="1">
    <oc r="M128">
      <f>SUM(M129:M137)</f>
    </oc>
    <nc r="M128">
      <f>SUM(M129:M137)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indexed="47"/>
        </patternFill>
      </fill>
      <alignment horizontal="left" vertical="top" readingOrder="0"/>
    </ndxf>
  </rcc>
  <rcc rId="2415" sId="1" odxf="1" dxf="1">
    <oc r="N128">
      <f>SUM(N129:N137)</f>
    </oc>
    <nc r="N128">
      <f>SUM(N129:N137)</f>
    </nc>
    <odxf>
      <fill>
        <patternFill patternType="none">
          <bgColor indexed="65"/>
        </patternFill>
      </fill>
      <alignment horizontal="general" vertical="bottom" readingOrder="0"/>
    </odxf>
    <ndxf>
      <fill>
        <patternFill patternType="solid">
          <bgColor indexed="47"/>
        </patternFill>
      </fill>
      <alignment horizontal="left" vertical="top" readingOrder="0"/>
    </ndxf>
  </rcc>
  <rfmt sheetId="1" sqref="D128:N128">
    <dxf>
      <fill>
        <patternFill patternType="none">
          <bgColor auto="1"/>
        </patternFill>
      </fill>
    </dxf>
  </rfmt>
  <rfmt sheetId="1" sqref="D128:N128">
    <dxf>
      <alignment horizontal="right" readingOrder="0"/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" sId="1">
    <oc r="H174">
      <v>33239</v>
    </oc>
    <nc r="H174">
      <v>32684</v>
    </nc>
  </rcc>
  <rcc rId="62" sId="1">
    <oc r="H175">
      <v>88656</v>
    </oc>
    <nc r="H175">
      <v>88480</v>
    </nc>
  </rcc>
</revisions>
</file>

<file path=xl/revisions/revisionLog3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16" sId="1">
    <nc r="C139">
      <v>204673</v>
    </nc>
  </rcc>
  <rcc rId="2417" sId="1">
    <nc r="C140">
      <v>110920</v>
    </nc>
  </rcc>
  <rcc rId="2418" sId="1">
    <oc r="C141">
      <v>0</v>
    </oc>
    <nc r="C141">
      <v>7744</v>
    </nc>
  </rcc>
  <rcc rId="2419" sId="1">
    <nc r="C142">
      <v>125680</v>
    </nc>
  </rcc>
  <rcc rId="2420" sId="1">
    <oc r="C143">
      <f>C109+C116+C128+C138+C140+C142</f>
    </oc>
    <nc r="C143">
      <f>C109+C116+C128+C138+C140+C141+C142</f>
    </nc>
  </rcc>
  <rcc rId="2421" sId="1" odxf="1" dxf="1">
    <oc r="D143">
      <f>D109+D116+D128+D138+D140+D142+D141</f>
    </oc>
    <nc r="D143">
      <f>D109+D116+D128+D138+D140+D141+D142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422" sId="1" odxf="1" dxf="1">
    <oc r="E143">
      <f>E109+E116+E128+E138+E140+E142+E141</f>
    </oc>
    <nc r="E143">
      <f>E109+E116+E128+E138+E140+E141+E142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423" sId="1" odxf="1" dxf="1">
    <oc r="F143">
      <f>F109+F116+F128+F138+F140+F142+F141</f>
    </oc>
    <nc r="F143">
      <f>F109+F116+F128+F138+F140+F141+F142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424" sId="1" odxf="1" dxf="1">
    <oc r="G143">
      <f>G109+G116+G128+G138+G140+G142+G141</f>
    </oc>
    <nc r="G143">
      <f>G109+G116+G128+G138+G140+G141+G142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425" sId="1" odxf="1" dxf="1">
    <oc r="H143">
      <f>H109+H116+H128+H138+H140+H142+H141</f>
    </oc>
    <nc r="H143">
      <f>H109+H116+H128+H138+H140+H141+H142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426" sId="1" odxf="1" dxf="1">
    <oc r="I143">
      <f>I109+I116+I128+I138+I140+I142+I141</f>
    </oc>
    <nc r="I143">
      <f>I109+I116+I128+I138+I140+I141+I142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427" sId="1" odxf="1" dxf="1">
    <oc r="J143">
      <f>J109+J116+J128+J138+J140+J142+J141</f>
    </oc>
    <nc r="J143">
      <f>J109+J116+J128+J138+J140+J141+J142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428" sId="1" odxf="1" dxf="1">
    <oc r="K143">
      <f>K109+K116+K128+K138+K140+K142+K141</f>
    </oc>
    <nc r="K143">
      <f>K109+K116+K128+K138+K140+K141+K142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429" sId="1" odxf="1" dxf="1">
    <oc r="L143">
      <f>L109+L116+L128+L138+L140+L142+L141</f>
    </oc>
    <nc r="L143">
      <f>L109+L116+L128+L138+L140+L141+L142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430" sId="1" odxf="1" dxf="1">
    <oc r="M143">
      <f>M109+M116+M128+M138+M140+M142+M141</f>
    </oc>
    <nc r="M143">
      <f>M109+M116+M128+M138+M140+M141+M142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431" sId="1" odxf="1" dxf="1">
    <oc r="N143">
      <f>N109+N116+N128+N138+N140+N142+N141</f>
    </oc>
    <nc r="N143">
      <f>N109+N116+N128+N138+N140+N141+N142</f>
    </nc>
    <odxf>
      <fill>
        <patternFill>
          <bgColor indexed="41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fmt sheetId="1" sqref="D143:N143">
    <dxf>
      <fill>
        <patternFill>
          <bgColor theme="8" tint="0.79998168889431442"/>
        </patternFill>
      </fill>
    </dxf>
  </rfmt>
  <rfmt sheetId="1" sqref="D143:N144">
    <dxf>
      <fill>
        <patternFill>
          <bgColor theme="8" tint="0.79998168889431442"/>
        </patternFill>
      </fill>
    </dxf>
  </rfmt>
  <rfmt sheetId="1" sqref="A143:B144">
    <dxf>
      <fill>
        <patternFill>
          <bgColor theme="8" tint="0.79998168889431442"/>
        </patternFill>
      </fill>
    </dxf>
  </rfmt>
  <rfmt sheetId="1" sqref="D143:N143">
    <dxf>
      <alignment horizontal="right" readingOrder="0"/>
    </dxf>
  </rfmt>
</revisions>
</file>

<file path=xl/revisions/revisionLog3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32" sId="1">
    <nc r="C145">
      <v>607086</v>
    </nc>
  </rcc>
  <rcc rId="2433" sId="1">
    <nc r="C146">
      <v>795486</v>
    </nc>
  </rcc>
  <rcc rId="2434" sId="1">
    <nc r="C148">
      <v>540374</v>
    </nc>
  </rcc>
  <rcc rId="2435" sId="1">
    <nc r="C149">
      <v>288785</v>
    </nc>
  </rcc>
  <rcc rId="2436" sId="1">
    <nc r="C150">
      <v>294322</v>
    </nc>
  </rcc>
  <rcc rId="2437" sId="1">
    <nc r="C151">
      <v>175910</v>
    </nc>
  </rcc>
  <rcc rId="2438" sId="1">
    <nc r="C152">
      <v>45033</v>
    </nc>
  </rcc>
  <rcc rId="2439" sId="1">
    <nc r="C154">
      <v>308928</v>
    </nc>
  </rcc>
  <rcc rId="2440" sId="1">
    <nc r="C155">
      <v>852590</v>
    </nc>
  </rcc>
  <rcc rId="2441" sId="1">
    <nc r="C156">
      <v>1546183</v>
    </nc>
  </rcc>
  <rcc rId="2442" sId="1">
    <nc r="C157">
      <v>509050</v>
    </nc>
  </rcc>
  <rcc rId="2443" sId="1">
    <nc r="C158">
      <v>352340</v>
    </nc>
  </rcc>
  <rcc rId="2444" sId="1">
    <nc r="C159">
      <v>276261</v>
    </nc>
  </rcc>
  <rcc rId="2445" sId="1">
    <nc r="C160">
      <v>228913</v>
    </nc>
  </rcc>
  <rcc rId="2446" sId="1">
    <nc r="C161">
      <v>276511</v>
    </nc>
  </rcc>
  <rcc rId="2447" sId="1">
    <nc r="C162">
      <v>217506</v>
    </nc>
  </rcc>
  <rcc rId="2448" sId="1">
    <nc r="C163">
      <v>584324</v>
    </nc>
  </rcc>
  <rcc rId="2449" sId="1">
    <nc r="C164">
      <v>310537</v>
    </nc>
  </rcc>
  <rcc rId="2450" sId="1">
    <nc r="C165">
      <v>279437</v>
    </nc>
  </rcc>
  <rcc rId="2451" sId="1">
    <nc r="C166">
      <v>653392</v>
    </nc>
  </rcc>
  <rcc rId="2452" sId="1">
    <nc r="C167">
      <v>934582</v>
    </nc>
  </rcc>
  <rcc rId="2453" sId="1">
    <nc r="C168">
      <v>209567</v>
    </nc>
  </rcc>
  <rcc rId="2454" sId="1">
    <nc r="C169">
      <v>531483</v>
    </nc>
  </rcc>
  <rcc rId="2455" sId="1">
    <nc r="C170">
      <v>152420</v>
    </nc>
  </rcc>
  <rcc rId="2456" sId="1">
    <nc r="C171">
      <v>426255</v>
    </nc>
  </rcc>
  <rcc rId="2457" sId="1">
    <nc r="C172">
      <v>234023</v>
    </nc>
  </rcc>
  <rcc rId="2458" sId="1">
    <nc r="C173">
      <v>1004</v>
    </nc>
  </rcc>
  <rcc rId="2459" sId="1">
    <nc r="C174">
      <v>11700</v>
    </nc>
  </rcc>
  <rcc rId="2460" sId="1">
    <nc r="C175">
      <v>48676</v>
    </nc>
  </rcc>
  <rcc rId="2461" sId="1">
    <nc r="C176">
      <v>82392</v>
    </nc>
  </rcc>
  <rcc rId="2462" sId="1">
    <oc r="B175" t="inlineStr">
      <is>
        <t>Ģimnāzijas Erasmus projekts</t>
      </is>
    </oc>
    <nc r="B175" t="inlineStr">
      <is>
        <t>DAVV projekts 7.2.1.2./15/1/001</t>
      </is>
    </nc>
  </rcc>
  <rcc rId="2463" sId="1">
    <nc r="C177">
      <v>337486</v>
    </nc>
  </rcc>
</revisions>
</file>

<file path=xl/revisions/revisionLog3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4" sId="1">
    <oc r="B178" t="inlineStr">
      <is>
        <t>Bērzupes speciālās internātskolas erasmus projekts</t>
      </is>
    </oc>
    <nc r="B178" t="inlineStr">
      <is>
        <t>Dobeles sākumskolas pārbūve</t>
      </is>
    </nc>
  </rcc>
  <rcc rId="2465" sId="1">
    <nc r="C178">
      <v>2620</v>
    </nc>
  </rcc>
  <rcc rId="2466" sId="1">
    <nc r="C179">
      <v>398587</v>
    </nc>
  </rcc>
  <rcc rId="2467" sId="1">
    <nc r="C180">
      <v>1500000</v>
    </nc>
  </rcc>
</revisions>
</file>

<file path=xl/revisions/revisionLog3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8" sId="1">
    <oc r="B173" t="inlineStr">
      <is>
        <t>JIVC Erasmus projekts</t>
      </is>
    </oc>
    <nc r="B173" t="inlineStr">
      <is>
        <t>Projekts Nordplus Junior 2015</t>
      </is>
    </nc>
  </rcc>
</revisions>
</file>

<file path=xl/revisions/revisionLog3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69" sId="1">
    <oc r="B181" t="inlineStr">
      <is>
        <t>Izglītības iestāžu projekti</t>
      </is>
    </oc>
    <nc r="B181" t="inlineStr">
      <is>
        <t>Projekts"Karjeras atbalsts izglītības iestādēs"</t>
      </is>
    </nc>
  </rcc>
  <rcc rId="2470" sId="1">
    <nc r="C181">
      <v>25226</v>
    </nc>
  </rcc>
  <rcc rId="2471" sId="1">
    <nc r="C182">
      <v>160224</v>
    </nc>
  </rcc>
  <rcc rId="2472" sId="1">
    <nc r="C183">
      <v>66898</v>
    </nc>
  </rcc>
  <rcc rId="2473" sId="1">
    <oc r="B184" t="inlineStr">
      <is>
        <t>JIVC projekts "Proti un dari"</t>
      </is>
    </oc>
    <nc r="B184" t="inlineStr">
      <is>
        <t>PIUAC INTERREG projekts</t>
      </is>
    </nc>
  </rcc>
  <rcc rId="2474" sId="1">
    <nc r="C184">
      <v>88964</v>
    </nc>
  </rcc>
  <rrc rId="2475" sId="1" ref="A185:XFD185" action="insertRow">
    <undo index="8" exp="area" ref3D="1" dr="$A$209:$XFD$209" dn="Z_3A56BBDD_68CD_4AEA_B9E4_12391459D4C4_.wvu.Rows" sId="1"/>
  </rrc>
  <rcc rId="2476" sId="1" odxf="1" dxf="1">
    <nc r="A185" t="inlineStr">
      <is>
        <t>09.820</t>
      </is>
    </nc>
    <odxf>
      <border outline="0">
        <left/>
        <right/>
        <top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ndxf>
  </rcc>
  <rcc rId="2477" sId="1">
    <nc r="D185">
      <f>SUM(E185,H185,I185:N185)</f>
    </nc>
  </rcc>
  <rcc rId="2478" sId="1">
    <nc r="E185">
      <f>SUM(F185:G185)</f>
    </nc>
  </rcc>
  <rcc rId="2479" sId="1">
    <nc r="B185" t="inlineStr">
      <is>
        <t>JIVC projekts "Proti un dari"</t>
      </is>
    </nc>
  </rcc>
  <rcc rId="2480" sId="1">
    <nc r="C185">
      <v>87595</v>
    </nc>
  </rcc>
  <rcc rId="2481" sId="1">
    <nc r="C186">
      <v>12935</v>
    </nc>
  </rcc>
  <rcc rId="2482" sId="1">
    <nc r="C187">
      <v>236404</v>
    </nc>
  </rcc>
  <rfmt sheetId="1" sqref="C187" start="0" length="2147483647">
    <dxf>
      <font>
        <color auto="1"/>
      </font>
    </dxf>
  </rfmt>
  <rrc rId="2483" sId="1" ref="A188:XFD188" action="insertRow">
    <undo index="8" exp="area" ref3D="1" dr="$A$210:$XFD$210" dn="Z_3A56BBDD_68CD_4AEA_B9E4_12391459D4C4_.wvu.Rows" sId="1"/>
  </rrc>
  <rcc rId="2484" sId="1">
    <nc r="D188">
      <f>SUM(E188,H188,I188:N188)</f>
    </nc>
  </rcc>
  <rcc rId="2485" sId="1">
    <nc r="E188">
      <f>SUM(F188:G188)</f>
    </nc>
  </rcc>
  <rfmt sheetId="1" sqref="H188" start="0" length="0">
    <dxf>
      <fill>
        <patternFill patternType="none">
          <bgColor indexed="65"/>
        </patternFill>
      </fill>
    </dxf>
  </rfmt>
  <rfmt sheetId="1" sqref="K188" start="0" length="0">
    <dxf>
      <fill>
        <patternFill patternType="none">
          <bgColor indexed="65"/>
        </patternFill>
      </fill>
    </dxf>
  </rfmt>
  <rcc rId="2486" sId="1">
    <nc r="A188">
      <v>9.2100000000000009</v>
    </nc>
  </rcc>
  <rcc rId="2487" sId="1">
    <nc r="B188" t="inlineStr">
      <is>
        <t>Dobeles VĢ mācību centra pārbūve</t>
      </is>
    </nc>
  </rcc>
  <rcc rId="2488" sId="1">
    <nc r="C188">
      <v>111434</v>
    </nc>
  </rcc>
</revisions>
</file>

<file path=xl/revisions/revisionLog3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8">
    <dxf>
      <numFmt numFmtId="30" formatCode="@"/>
    </dxf>
  </rfmt>
  <rcc rId="2489" sId="1" numFmtId="30">
    <oc r="A188">
      <v>9.2100000000000009</v>
    </oc>
    <nc r="A188" t="inlineStr">
      <is>
        <t>09.210</t>
      </is>
    </nc>
  </rcc>
  <rfmt sheetId="1" sqref="A187">
    <dxf>
      <numFmt numFmtId="30" formatCode="@"/>
    </dxf>
  </rfmt>
  <rcc rId="2490" sId="1" numFmtId="30">
    <oc r="A187">
      <v>9.2100000000000009</v>
    </oc>
    <nc r="A187" t="inlineStr">
      <is>
        <t>09.210</t>
      </is>
    </nc>
  </rcc>
  <rrc rId="2491" sId="1" ref="A189:XFD189" action="insertRow">
    <undo index="8" exp="area" ref3D="1" dr="$A$211:$XFD$211" dn="Z_3A56BBDD_68CD_4AEA_B9E4_12391459D4C4_.wvu.Rows" sId="1"/>
  </rrc>
  <rcc rId="2492" sId="1">
    <nc r="D189">
      <f>SUM(E189,H189,I189:N189)</f>
    </nc>
  </rcc>
  <rcc rId="2493" sId="1">
    <nc r="E189">
      <f>SUM(F189:G189)</f>
    </nc>
  </rcc>
  <rcc rId="2494" sId="1">
    <nc r="A189" t="inlineStr">
      <is>
        <t>09.820</t>
      </is>
    </nc>
  </rcc>
  <rcc rId="2495" sId="1">
    <nc r="B189" t="inlineStr">
      <is>
        <t>Dobeles 1.vsk.Erasmus projekts</t>
      </is>
    </nc>
  </rcc>
  <rcc rId="2496" sId="1">
    <nc r="C189">
      <v>1150</v>
    </nc>
  </rcc>
  <rrc rId="2497" sId="1" ref="A190:XFD190" action="insertRow">
    <undo index="8" exp="area" ref3D="1" dr="$A$212:$XFD$212" dn="Z_3A56BBDD_68CD_4AEA_B9E4_12391459D4C4_.wvu.Rows" sId="1"/>
  </rrc>
  <rcc rId="2498" sId="1">
    <nc r="A190" t="inlineStr">
      <is>
        <t>09.820</t>
      </is>
    </nc>
  </rcc>
  <rcc rId="2499" sId="1">
    <nc r="D190">
      <f>SUM(E190,H190,I190:N190)</f>
    </nc>
  </rcc>
  <rcc rId="2500" sId="1">
    <nc r="E190">
      <f>SUM(F190:G190)</f>
    </nc>
  </rcc>
  <rcc rId="2501" sId="1">
    <nc r="B190" t="inlineStr">
      <is>
        <t>Ģimnāzijas mācību mobilitātes</t>
      </is>
    </nc>
  </rcc>
  <rcc rId="2502" sId="1">
    <nc r="C190">
      <v>1336</v>
    </nc>
  </rcc>
  <rrc rId="2503" sId="1" ref="A191:XFD191" action="insertRow">
    <undo index="8" exp="area" ref3D="1" dr="$A$213:$XFD$213" dn="Z_3A56BBDD_68CD_4AEA_B9E4_12391459D4C4_.wvu.Rows" sId="1"/>
  </rrc>
  <rcc rId="2504" sId="1">
    <nc r="A191" t="inlineStr">
      <is>
        <t>09.820</t>
      </is>
    </nc>
  </rcc>
  <rcc rId="2505" sId="1">
    <nc r="D191">
      <f>SUM(E191,H191,I191:N191)</f>
    </nc>
  </rcc>
  <rcc rId="2506" sId="1">
    <nc r="E191">
      <f>SUM(F191:G191)</f>
    </nc>
  </rcc>
  <rcc rId="2507" sId="1">
    <nc r="B191" t="inlineStr">
      <is>
        <t>Bērzupes Erasmus projekts</t>
      </is>
    </nc>
  </rcc>
  <rcc rId="2508" sId="1">
    <nc r="C191">
      <v>19684</v>
    </nc>
  </rcc>
  <rrc rId="2509" sId="1" ref="A192:XFD192" action="insertRow">
    <undo index="8" exp="area" ref3D="1" dr="$A$214:$XFD$214" dn="Z_3A56BBDD_68CD_4AEA_B9E4_12391459D4C4_.wvu.Rows" sId="1"/>
  </rrc>
  <rcc rId="2510" sId="1">
    <nc r="A192" t="inlineStr">
      <is>
        <t>09.820</t>
      </is>
    </nc>
  </rcc>
  <rcc rId="2511" sId="1">
    <nc r="D192">
      <f>SUM(E192,H192,I192:N192)</f>
    </nc>
  </rcc>
  <rcc rId="2512" sId="1">
    <nc r="E192">
      <f>SUM(F192:G192)</f>
    </nc>
  </rcc>
  <rcc rId="2513" sId="1">
    <nc r="B192" t="inlineStr">
      <is>
        <t>Projekts "Individuālo kompetenču</t>
      </is>
    </nc>
  </rcc>
  <rcc rId="2514" sId="1">
    <nc r="C192">
      <v>31057</v>
    </nc>
  </rcc>
  <rrc rId="2515" sId="1" ref="A193:XFD193" action="insertRow">
    <undo index="8" exp="area" ref3D="1" dr="$A$215:$XFD$215" dn="Z_3A56BBDD_68CD_4AEA_B9E4_12391459D4C4_.wvu.Rows" sId="1"/>
  </rrc>
  <rcc rId="2516" sId="1">
    <nc r="A193" t="inlineStr">
      <is>
        <t>09.820</t>
      </is>
    </nc>
  </rcc>
  <rcc rId="2517" sId="1">
    <nc r="D193">
      <f>SUM(E193,H193,I193:N193)</f>
    </nc>
  </rcc>
  <rcc rId="2518" sId="1">
    <nc r="E193">
      <f>SUM(F193:G193)</f>
    </nc>
  </rcc>
  <rcc rId="2519" sId="1">
    <nc r="B193" t="inlineStr">
      <is>
        <t>Projekts "Atbalsts priekšlaicīgai</t>
      </is>
    </nc>
  </rcc>
  <rcc rId="2520" sId="1">
    <nc r="C193">
      <v>13179</v>
    </nc>
  </rcc>
  <rcc rId="2521" sId="1">
    <oc r="C144">
      <f>SUM(C145:C187)</f>
    </oc>
    <nc r="C144">
      <f>SUM(C145:C193)</f>
    </nc>
  </rcc>
  <rcc rId="2522" sId="1" odxf="1" dxf="1">
    <oc r="D144">
      <f>SUM(D145:D187)</f>
    </oc>
    <nc r="D144">
      <f>SUM(D145:D193)</f>
    </nc>
    <odxf>
      <fill>
        <patternFill>
          <bgColor theme="8" tint="0.79998168889431442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523" sId="1" odxf="1" dxf="1">
    <oc r="E144">
      <f>SUM(E145:E187)</f>
    </oc>
    <nc r="E144">
      <f>SUM(E145:E193)</f>
    </nc>
    <odxf>
      <fill>
        <patternFill>
          <bgColor theme="8" tint="0.79998168889431442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524" sId="1" odxf="1" dxf="1">
    <oc r="F144">
      <f>SUM(F145:F187)</f>
    </oc>
    <nc r="F144">
      <f>SUM(F145:F193)</f>
    </nc>
    <odxf>
      <fill>
        <patternFill>
          <bgColor theme="8" tint="0.79998168889431442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525" sId="1" odxf="1" dxf="1">
    <oc r="G144">
      <f>SUM(G145:G187)</f>
    </oc>
    <nc r="G144">
      <f>SUM(G145:G193)</f>
    </nc>
    <odxf>
      <fill>
        <patternFill>
          <bgColor theme="8" tint="0.79998168889431442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526" sId="1" odxf="1" dxf="1">
    <oc r="H144">
      <f>SUM(H145:H187)</f>
    </oc>
    <nc r="H144">
      <f>SUM(H145:H193)</f>
    </nc>
    <odxf>
      <fill>
        <patternFill>
          <bgColor theme="8" tint="0.79998168889431442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527" sId="1" odxf="1" dxf="1">
    <oc r="I144">
      <f>SUM(I145:I187)</f>
    </oc>
    <nc r="I144">
      <f>SUM(I145:I193)</f>
    </nc>
    <odxf>
      <fill>
        <patternFill>
          <bgColor theme="8" tint="0.79998168889431442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528" sId="1" odxf="1" dxf="1">
    <oc r="J144">
      <f>SUM(J145:J187)</f>
    </oc>
    <nc r="J144">
      <f>SUM(J145:J193)</f>
    </nc>
    <odxf>
      <fill>
        <patternFill>
          <bgColor theme="8" tint="0.79998168889431442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529" sId="1" odxf="1" dxf="1">
    <oc r="K144">
      <f>SUM(K145:K187)</f>
    </oc>
    <nc r="K144">
      <f>SUM(K145:K193)</f>
    </nc>
    <odxf>
      <fill>
        <patternFill>
          <bgColor theme="8" tint="0.79998168889431442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530" sId="1" odxf="1" dxf="1">
    <oc r="L144">
      <f>SUM(L145:L187)</f>
    </oc>
    <nc r="L144">
      <f>SUM(L145:L193)</f>
    </nc>
    <odxf>
      <fill>
        <patternFill>
          <bgColor theme="8" tint="0.79998168889431442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531" sId="1" odxf="1" dxf="1">
    <oc r="M144">
      <f>SUM(M145:M187)</f>
    </oc>
    <nc r="M144">
      <f>SUM(M145:M193)</f>
    </nc>
    <odxf>
      <fill>
        <patternFill>
          <bgColor theme="8" tint="0.79998168889431442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cc rId="2532" sId="1" odxf="1" dxf="1">
    <oc r="N144">
      <f>SUM(N145:N187)</f>
    </oc>
    <nc r="N144">
      <f>SUM(N145:N193)</f>
    </nc>
    <odxf>
      <fill>
        <patternFill>
          <bgColor theme="8" tint="0.79998168889431442"/>
        </patternFill>
      </fill>
      <alignment horizontal="general" vertical="bottom" readingOrder="0"/>
    </odxf>
    <ndxf>
      <fill>
        <patternFill>
          <bgColor indexed="47"/>
        </patternFill>
      </fill>
      <alignment horizontal="left" vertical="top" readingOrder="0"/>
    </ndxf>
  </rcc>
  <rfmt sheetId="1" sqref="D144:N144">
    <dxf>
      <alignment horizontal="right" readingOrder="0"/>
    </dxf>
  </rfmt>
  <rfmt sheetId="1" sqref="D143:N144">
    <dxf>
      <fill>
        <patternFill>
          <bgColor theme="8" tint="0.79998168889431442"/>
        </patternFill>
      </fill>
    </dxf>
  </rfmt>
</revisions>
</file>

<file path=xl/revisions/revisionLog3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3" sId="1">
    <oc r="B192" t="inlineStr">
      <is>
        <t>Projekts "Individuālo kompetenču</t>
      </is>
    </oc>
    <nc r="B192" t="inlineStr">
      <is>
        <t>Projekts "Individuālo kompetenču atbalsts"</t>
      </is>
    </nc>
  </rcc>
  <rcc rId="2534" sId="1">
    <oc r="B193" t="inlineStr">
      <is>
        <t>Projekts "Atbalsts priekšlaicīgai</t>
      </is>
    </oc>
    <nc r="B193" t="inlineStr">
      <is>
        <t>Projekts "Atbalsts priekšlaicīgai māc. pārtraukšanas samaz.</t>
      </is>
    </nc>
  </rcc>
</revisions>
</file>

<file path=xl/revisions/revisionLog3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5" sId="1">
    <nc r="C195">
      <v>273104</v>
    </nc>
  </rcc>
  <rcc rId="2536" sId="1">
    <nc r="C196">
      <v>144710</v>
    </nc>
  </rcc>
  <rcc rId="2537" sId="1">
    <nc r="C197">
      <v>553702</v>
    </nc>
  </rcc>
  <rcc rId="2538" sId="1">
    <nc r="C198">
      <v>5001</v>
    </nc>
  </rcc>
  <rcc rId="2539" sId="1">
    <nc r="C199">
      <v>79804</v>
    </nc>
  </rcc>
  <rcc rId="2540" sId="1">
    <nc r="C200">
      <v>210038</v>
    </nc>
  </rcc>
  <rcc rId="2541" sId="1">
    <nc r="C201">
      <v>163030</v>
    </nc>
  </rcc>
  <rcc rId="2542" sId="1">
    <nc r="C202">
      <v>195229</v>
    </nc>
  </rcc>
  <rcc rId="2543" sId="1">
    <nc r="C203">
      <v>13713</v>
    </nc>
  </rcc>
  <rcc rId="2544" sId="1">
    <nc r="C204">
      <v>582000</v>
    </nc>
  </rcc>
  <rcc rId="2545" sId="1">
    <nc r="C205">
      <v>40000</v>
    </nc>
  </rcc>
  <rcc rId="2546" sId="1">
    <nc r="C206">
      <v>30000</v>
    </nc>
  </rcc>
  <rcc rId="2547" sId="1">
    <nc r="C207">
      <v>220000</v>
    </nc>
  </rcc>
</revisions>
</file>

<file path=xl/revisions/revisionLog3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8" sId="1">
    <nc r="C208">
      <v>15000</v>
    </nc>
  </rcc>
  <rcc rId="2549" sId="1">
    <nc r="C209">
      <v>151584</v>
    </nc>
  </rcc>
  <rcc rId="2550" sId="1">
    <nc r="C210">
      <v>109772</v>
    </nc>
  </rcc>
  <rcc rId="2551" sId="1">
    <nc r="C211">
      <v>211398</v>
    </nc>
  </rcc>
</revisions>
</file>

<file path=xl/revisions/revisionLog3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3:C218">
    <dxf>
      <fill>
        <patternFill>
          <bgColor theme="9" tint="0.39997558519241921"/>
        </patternFill>
      </fill>
    </dxf>
  </rfmt>
  <rfmt sheetId="1" sqref="A212:N212">
    <dxf>
      <fill>
        <patternFill>
          <bgColor theme="9" tint="0.39997558519241921"/>
        </patternFill>
      </fill>
    </dxf>
  </rfmt>
  <rfmt sheetId="1" sqref="A218:D218">
    <dxf>
      <fill>
        <patternFill>
          <bgColor theme="9" tint="0.39997558519241921"/>
        </patternFill>
      </fill>
    </dxf>
  </rfmt>
  <rfmt sheetId="1" sqref="A100:B101">
    <dxf>
      <fill>
        <patternFill>
          <bgColor theme="8" tint="0.79998168889431442"/>
        </patternFill>
      </fill>
    </dxf>
  </rfmt>
  <rfmt sheetId="1" sqref="D100:N101">
    <dxf>
      <fill>
        <patternFill>
          <bgColor theme="8" tint="0.79998168889431442"/>
        </patternFill>
      </fill>
    </dxf>
  </rfmt>
  <rfmt sheetId="1" sqref="A52:B53">
    <dxf>
      <fill>
        <patternFill>
          <bgColor theme="8" tint="0.79998168889431442"/>
        </patternFill>
      </fill>
    </dxf>
  </rfmt>
  <rfmt sheetId="1" sqref="D52:N53">
    <dxf>
      <fill>
        <patternFill>
          <bgColor theme="8" tint="0.79998168889431442"/>
        </patternFill>
      </fill>
    </dxf>
  </rfmt>
  <rfmt sheetId="1" sqref="A39:B39">
    <dxf>
      <fill>
        <patternFill>
          <bgColor theme="8" tint="0.79998168889431442"/>
        </patternFill>
      </fill>
    </dxf>
  </rfmt>
  <rfmt sheetId="1" sqref="D39:N39">
    <dxf>
      <fill>
        <patternFill>
          <bgColor theme="8" tint="0.79998168889431442"/>
        </patternFill>
      </fill>
    </dxf>
  </rfmt>
  <rfmt sheetId="1" sqref="D34:N34">
    <dxf>
      <fill>
        <patternFill>
          <bgColor theme="8" tint="0.79998168889431442"/>
        </patternFill>
      </fill>
    </dxf>
  </rfmt>
  <rfmt sheetId="1" sqref="D36:N36">
    <dxf>
      <fill>
        <patternFill>
          <bgColor theme="8" tint="0.79998168889431442"/>
        </patternFill>
      </fill>
    </dxf>
  </rfmt>
  <rfmt sheetId="1" sqref="A34:B34">
    <dxf>
      <fill>
        <patternFill>
          <bgColor theme="8" tint="0.79998168889431442"/>
        </patternFill>
      </fill>
    </dxf>
  </rfmt>
  <rfmt sheetId="1" sqref="A36:B36">
    <dxf>
      <fill>
        <patternFill>
          <bgColor theme="8" tint="0.79998168889431442"/>
        </patternFill>
      </fill>
    </dxf>
  </rfmt>
  <rfmt sheetId="1" sqref="A15:B15">
    <dxf>
      <fill>
        <patternFill patternType="solid">
          <bgColor theme="8" tint="0.79998168889431442"/>
        </patternFill>
      </fill>
    </dxf>
  </rfmt>
  <rfmt sheetId="1" sqref="D15:N15">
    <dxf>
      <fill>
        <patternFill>
          <bgColor theme="8" tint="0.79998168889431442"/>
        </patternFill>
      </fill>
    </dxf>
  </rfmt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" sId="1">
    <nc r="L152">
      <v>38160</v>
    </nc>
  </rcc>
  <rcv guid="{3A56BBDD-68CD-4AEA-B9E4-12391459D4C4}" action="delete"/>
  <rdn rId="0" localSheetId="1" customView="1" name="Z_3A56BBDD_68CD_4AEA_B9E4_12391459D4C4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3A56BBDD-68CD-4AEA-B9E4-12391459D4C4}" action="add"/>
</revisions>
</file>

<file path=xl/revisions/revisionLog3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7:B57">
    <dxf>
      <fill>
        <patternFill>
          <bgColor theme="8" tint="0.79998168889431442"/>
        </patternFill>
      </fill>
    </dxf>
  </rfmt>
  <rfmt sheetId="1" sqref="D57:N57">
    <dxf>
      <fill>
        <patternFill>
          <bgColor theme="8" tint="0.79998168889431442"/>
        </patternFill>
      </fill>
    </dxf>
  </rfmt>
  <rfmt sheetId="1" sqref="C13:C218">
    <dxf>
      <fill>
        <patternFill>
          <bgColor theme="9" tint="0.59999389629810485"/>
        </patternFill>
      </fill>
    </dxf>
  </rfmt>
  <rfmt sheetId="1" sqref="A212:N212">
    <dxf>
      <fill>
        <patternFill>
          <bgColor theme="9" tint="0.59999389629810485"/>
        </patternFill>
      </fill>
    </dxf>
  </rfmt>
  <rfmt sheetId="1" sqref="A218:D218">
    <dxf>
      <fill>
        <patternFill>
          <bgColor theme="9" tint="0.59999389629810485"/>
        </patternFill>
      </fill>
    </dxf>
  </rfmt>
</revisions>
</file>

<file path=xl/revisions/revisionLog3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:C1048576">
    <dxf>
      <alignment horizontal="right" readingOrder="0"/>
    </dxf>
  </rfmt>
</revisions>
</file>

<file path=xl/revisions/revisionLog3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52" sId="1">
    <nc r="F38">
      <v>104274</v>
    </nc>
  </rcc>
  <rcc rId="2553" sId="1">
    <nc r="G38">
      <v>26270</v>
    </nc>
  </rcc>
  <rcc rId="2554" sId="1">
    <nc r="H38">
      <v>11075</v>
    </nc>
  </rcc>
  <rcc rId="2555" sId="1">
    <nc r="E38">
      <f>F38+G38</f>
    </nc>
  </rcc>
  <rcc rId="2556" sId="1">
    <nc r="E37">
      <f>F37+G37</f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59" sId="1">
    <nc r="H65">
      <v>9870</v>
    </nc>
  </rcc>
  <rcc rId="2560" sId="1">
    <nc r="K65">
      <v>5000</v>
    </nc>
  </rcc>
</revisions>
</file>

<file path=xl/revisions/revisionLog3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2" sId="1">
    <nc r="G154">
      <v>430</v>
    </nc>
  </rcc>
  <rcc rId="2563" sId="1">
    <nc r="H154">
      <v>50223</v>
    </nc>
  </rcc>
  <rcc rId="2564" sId="1">
    <nc r="K154">
      <v>5050</v>
    </nc>
  </rcc>
</revisions>
</file>

<file path=xl/revisions/revisionLog3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5" sId="1">
    <nc r="H157">
      <v>90483</v>
    </nc>
  </rcc>
  <rcc rId="2566" sId="1">
    <nc r="K157">
      <v>8160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8" sId="1">
    <oc r="H157">
      <v>90483</v>
    </oc>
    <nc r="H157">
      <v>70944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0" sId="1">
    <nc r="F127">
      <v>150</v>
    </nc>
  </rcc>
  <rcc rId="2571" sId="1">
    <nc r="H127">
      <v>2412</v>
    </nc>
  </rcc>
  <rcc rId="2572" sId="1">
    <nc r="K127">
      <v>525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" sId="1">
    <oc r="H173">
      <v>72764</v>
    </oc>
    <nc r="H173">
      <v>72157</v>
    </nc>
  </rcc>
  <rcv guid="{CFE03FCF-A4D8-435A-8A9B-0544466F5A93}" action="delete"/>
  <rdn rId="0" localSheetId="1" customView="1" name="Z_CFE03FCF_A4D8_435A_8A9B_0544466F5A93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CFE03FCF-A4D8-435A-8A9B-0544466F5A93}" action="add"/>
</revisions>
</file>

<file path=xl/revisions/revisionLog3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3" sId="1">
    <nc r="F124">
      <v>200</v>
    </nc>
  </rcc>
  <rcc rId="2574" sId="1">
    <nc r="H124">
      <v>5789</v>
    </nc>
  </rcc>
  <rcc rId="2575" sId="1">
    <nc r="K124">
      <v>798</v>
    </nc>
  </rcc>
</revisions>
</file>

<file path=xl/revisions/revisionLog3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6" sId="1">
    <nc r="H123">
      <v>1525</v>
    </nc>
  </rcc>
  <rcc rId="2577" sId="1">
    <nc r="K123">
      <v>615</v>
    </nc>
  </rcc>
  <rcc rId="2578" sId="1">
    <nc r="H120">
      <v>2915</v>
    </nc>
  </rcc>
  <rcc rId="2579" sId="1">
    <nc r="K120">
      <v>865</v>
    </nc>
  </rcc>
</revisions>
</file>

<file path=xl/revisions/revisionLog3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0" sId="1">
    <nc r="F118">
      <v>1000</v>
    </nc>
  </rcc>
  <rcc rId="2581" sId="1">
    <nc r="H118">
      <v>3848</v>
    </nc>
  </rcc>
  <rcc rId="2582" sId="1">
    <nc r="K118">
      <v>1198</v>
    </nc>
  </rcc>
</revisions>
</file>

<file path=xl/revisions/revisionLog3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3" sId="1">
    <nc r="F122">
      <v>250</v>
    </nc>
  </rcc>
  <rcc rId="2584" sId="1">
    <nc r="H122">
      <v>3453</v>
    </nc>
  </rcc>
  <rcc rId="2585" sId="1">
    <nc r="K122">
      <v>798</v>
    </nc>
  </rcc>
</revisions>
</file>

<file path=xl/revisions/revisionLog3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6" sId="1">
    <nc r="F117">
      <v>3500</v>
    </nc>
  </rcc>
  <rcc rId="2587" sId="1">
    <nc r="G117">
      <v>1850</v>
    </nc>
  </rcc>
  <rcc rId="2588" sId="1">
    <nc r="H117">
      <v>60728</v>
    </nc>
  </rcc>
  <rcc rId="2589" sId="1">
    <nc r="K117">
      <v>18750</v>
    </nc>
  </rcc>
</revisions>
</file>

<file path=xl/revisions/revisionLog3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0" sId="1">
    <nc r="F125">
      <v>250</v>
    </nc>
  </rcc>
  <rcc rId="2591" sId="1">
    <nc r="H125">
      <v>3303</v>
    </nc>
  </rcc>
  <rcc rId="2592" sId="1">
    <nc r="K125">
      <v>798</v>
    </nc>
  </rcc>
</revisions>
</file>

<file path=xl/revisions/revisionLog3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3" sId="1">
    <nc r="F126">
      <v>150</v>
    </nc>
  </rcc>
  <rcc rId="2594" sId="1">
    <nc r="H126">
      <v>4863</v>
    </nc>
  </rcc>
  <rcc rId="2595" sId="1">
    <nc r="K126">
      <v>798</v>
    </nc>
  </rcc>
</revisions>
</file>

<file path=xl/revisions/revisionLog3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6" sId="1">
    <nc r="F119">
      <v>240</v>
    </nc>
  </rcc>
  <rcc rId="2597" sId="1">
    <nc r="H119">
      <v>2446</v>
    </nc>
  </rcc>
</revisions>
</file>

<file path=xl/revisions/revisionLog3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98" sId="1">
    <nc r="F121">
      <v>320</v>
    </nc>
  </rcc>
  <rcc rId="2599" sId="1">
    <nc r="H121">
      <v>6128</v>
    </nc>
  </rcc>
  <rcc rId="2600" sId="1">
    <nc r="K121">
      <v>2448</v>
    </nc>
  </rcc>
</revisions>
</file>

<file path=xl/revisions/revisionLog3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01" sId="1">
    <oc r="H127">
      <v>2412</v>
    </oc>
    <nc r="H127">
      <v>2352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7" sId="1" ref="A124:XFD124" action="insertRow">
    <undo index="65535" exp="area" ref3D="1" dr="$A$138:$XFD$138" dn="Z_3A56BBDD_68CD_4AEA_B9E4_12391459D4C4_.wvu.Rows" sId="1"/>
    <undo index="65535" exp="area" ref3D="1" dr="$A$132:$XFD$132" dn="Z_3A56BBDD_68CD_4AEA_B9E4_12391459D4C4_.wvu.Rows" sId="1"/>
    <undo index="65535" exp="area" ref3D="1" dr="$A$138:$XFD$138" dn="Z_CFE03FCF_A4D8_435A_8A9B_0544466F5A93_.wvu.Rows" sId="1"/>
    <undo index="65535" exp="area" ref3D="1" dr="$A$132:$XFD$132" dn="Z_CFE03FCF_A4D8_435A_8A9B_0544466F5A93_.wvu.Rows" sId="1"/>
  </rrc>
  <rcc rId="68" sId="1">
    <nc r="B124" t="inlineStr">
      <is>
        <t>Dobeles kultūras nama renovācija</t>
      </is>
    </nc>
  </rcc>
  <rcc rId="69" sId="1">
    <nc r="K124">
      <v>800000</v>
    </nc>
  </rcc>
  <rcc rId="70" sId="1">
    <nc r="D124">
      <f>SUM(E124,H124,I124:N124)</f>
    </nc>
  </rcc>
  <rcc rId="71" sId="1">
    <nc r="E124">
      <f>SUM(F124:G124)</f>
    </nc>
  </rcc>
  <rcc rId="72" sId="1">
    <oc r="D116">
      <f>SUM(D117:D123)</f>
    </oc>
    <nc r="D116">
      <f>SUM(D117:D124)</f>
    </nc>
  </rcc>
  <rcc rId="73" sId="1">
    <oc r="E116">
      <f>SUM(E117:E123)</f>
    </oc>
    <nc r="E116">
      <f>SUM(E117:E124)</f>
    </nc>
  </rcc>
  <rcc rId="74" sId="1">
    <oc r="F116">
      <f>SUM(F117:F123)</f>
    </oc>
    <nc r="F116">
      <f>SUM(F117:F124)</f>
    </nc>
  </rcc>
  <rcc rId="75" sId="1">
    <oc r="G116">
      <f>SUM(G117:G123)</f>
    </oc>
    <nc r="G116">
      <f>SUM(G117:G124)</f>
    </nc>
  </rcc>
  <rcc rId="76" sId="1">
    <oc r="H116">
      <f>SUM(H117:H123)</f>
    </oc>
    <nc r="H116">
      <f>SUM(H117:H124)</f>
    </nc>
  </rcc>
  <rcc rId="77" sId="1">
    <oc r="I116">
      <f>SUM(I117:I123)</f>
    </oc>
    <nc r="I116">
      <f>SUM(I117:I124)</f>
    </nc>
  </rcc>
  <rcc rId="78" sId="1">
    <oc r="J116">
      <f>SUM(J117:J123)</f>
    </oc>
    <nc r="J116">
      <f>SUM(J117:J124)</f>
    </nc>
  </rcc>
  <rcc rId="79" sId="1">
    <oc r="K116">
      <f>SUM(K117:K123)</f>
    </oc>
    <nc r="K116">
      <f>SUM(K117:K124)</f>
    </nc>
  </rcc>
  <rcc rId="80" sId="1">
    <oc r="L116">
      <f>SUM(L117:L123)</f>
    </oc>
    <nc r="L116">
      <f>SUM(L117:L124)</f>
    </nc>
  </rcc>
  <rcc rId="81" sId="1">
    <oc r="M116">
      <f>SUM(M117:M123)</f>
    </oc>
    <nc r="M116">
      <f>SUM(M117:M124)</f>
    </nc>
  </rcc>
  <rcc rId="82" sId="1">
    <oc r="N116">
      <f>SUM(N117:N123)</f>
    </oc>
    <nc r="N116">
      <f>SUM(N117:N124)</f>
    </nc>
  </rcc>
  <rcv guid="{3A56BBDD-68CD-4AEA-B9E4-12391459D4C4}" action="delete"/>
  <rdn rId="0" localSheetId="1" customView="1" name="Z_3A56BBDD_68CD_4AEA_B9E4_12391459D4C4_.wvu.Rows" hidden="1" oldHidden="1">
    <formula>Sheet1!$2:$2,Sheet1!$43:$44,Sheet1!$64:$65,Sheet1!$67:$67,Sheet1!$133:$133,Sheet1!$139:$139</formula>
    <oldFormula>Sheet1!$2:$2,Sheet1!$43:$44,Sheet1!$64:$65,Sheet1!$67:$67,Sheet1!$133:$133,Sheet1!$139:$139</oldFormula>
  </rdn>
  <rcv guid="{3A56BBDD-68CD-4AEA-B9E4-12391459D4C4}" action="add"/>
</revisions>
</file>

<file path=xl/revisions/revisionLog3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02" sId="1">
    <nc r="H60">
      <v>6675</v>
    </nc>
  </rcc>
</revisions>
</file>

<file path=xl/revisions/revisionLog3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03" sId="1">
    <nc r="H19">
      <v>18845</v>
    </nc>
  </rcc>
</revisions>
</file>

<file path=xl/revisions/revisionLog3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04" sId="1">
    <nc r="G145">
      <v>800</v>
    </nc>
  </rcc>
  <rcc rId="2605" sId="1">
    <nc r="H145">
      <v>131350</v>
    </nc>
  </rcc>
  <rcc rId="2606" sId="1">
    <nc r="K145">
      <v>5800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08" sId="1">
    <nc r="H105">
      <v>11964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0" sId="1">
    <nc r="H27">
      <v>41895</v>
    </nc>
  </rcc>
</revisions>
</file>

<file path=xl/revisions/revisionLog3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1" sId="1">
    <nc r="H68">
      <v>8460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3" sId="1">
    <nc r="H37">
      <v>1220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5" sId="1">
    <nc r="H26">
      <v>25276</v>
    </nc>
  </rcc>
</revisions>
</file>

<file path=xl/revisions/revisionLog3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6" sId="1">
    <nc r="H64">
      <v>76490</v>
    </nc>
  </rcc>
  <rcc rId="2617" sId="1">
    <nc r="K64">
      <v>15440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9" sId="1">
    <oc r="K64">
      <v>15440</v>
    </oc>
    <nc r="K64">
      <v>15300</v>
    </nc>
  </rcc>
  <rcc rId="2620" sId="1">
    <oc r="H64">
      <v>76490</v>
    </oc>
    <nc r="H64">
      <v>76630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" sId="1">
    <nc r="H63">
      <v>148561</v>
    </nc>
  </rcc>
  <rcc rId="85" sId="1">
    <nc r="K63">
      <v>339654</v>
    </nc>
  </rcc>
</revisions>
</file>

<file path=xl/revisions/revisionLog3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22" sId="1">
    <nc r="G146">
      <v>5940</v>
    </nc>
  </rcc>
  <rcc rId="2623" sId="1">
    <nc r="H146">
      <v>145811</v>
    </nc>
  </rcc>
  <rcc rId="2624" sId="1">
    <nc r="K146">
      <v>9907</v>
    </nc>
  </rcc>
</revisions>
</file>

<file path=xl/revisions/revisionLog3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25" sId="1">
    <nc r="G158">
      <v>380</v>
    </nc>
  </rcc>
  <rcc rId="2626" sId="1">
    <nc r="H158">
      <v>79162</v>
    </nc>
  </rcc>
  <rcc rId="2627" sId="1">
    <nc r="K158">
      <v>5554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29" sId="1">
    <oc r="B113" t="inlineStr">
      <is>
        <t>Kaķeniekukultūras un sporta centrs</t>
      </is>
    </oc>
    <nc r="B113" t="inlineStr">
      <is>
        <t>Kaķenieku kultūras un sporta centrs</t>
      </is>
    </nc>
  </rcc>
  <rcc rId="2630" sId="1">
    <nc r="F113">
      <v>1000</v>
    </nc>
  </rcc>
  <rcc rId="2631" sId="1">
    <nc r="H113">
      <v>14025</v>
    </nc>
  </rcc>
  <rcc rId="2632" sId="1">
    <nc r="K113">
      <v>3600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34" sId="1">
    <nc r="F140">
      <v>6643</v>
    </nc>
  </rcc>
  <rcc rId="2635" sId="1">
    <nc r="G140">
      <v>330</v>
    </nc>
  </rcc>
  <rcc rId="2636" sId="1">
    <nc r="H140">
      <v>44394</v>
    </nc>
  </rcc>
  <rcc rId="2637" sId="1">
    <nc r="K140">
      <v>4900</v>
    </nc>
  </rcc>
</revisions>
</file>

<file path=xl/revisions/revisionLog3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38" sId="1">
    <nc r="F134">
      <v>10000</v>
    </nc>
  </rcc>
  <rcc rId="2639" sId="1">
    <nc r="H134">
      <v>27940</v>
    </nc>
  </rcc>
  <rcc rId="2640" sId="1">
    <nc r="K134">
      <v>13402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2" sId="1">
    <nc r="H66">
      <v>16995</v>
    </nc>
  </rcc>
  <rcc rId="2643" sId="1">
    <nc r="K66">
      <v>2000</v>
    </nc>
  </rcc>
  <rcc rId="2644" sId="1">
    <nc r="H62">
      <v>3780</v>
    </nc>
  </rcc>
  <rcc rId="2645" sId="1">
    <nc r="K62">
      <v>7000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7" sId="1">
    <nc r="H20">
      <v>28260</v>
    </nc>
  </rcc>
  <rcc rId="2648" sId="1">
    <nc r="H18">
      <v>24749</v>
    </nc>
  </rcc>
</revisions>
</file>

<file path=xl/revisions/revisionLog3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49" sId="1">
    <nc r="F135">
      <v>11459</v>
    </nc>
  </rcc>
  <rcc rId="2650" sId="1">
    <nc r="G135">
      <v>903</v>
    </nc>
  </rcc>
  <rcc rId="2651" sId="1">
    <nc r="H135">
      <v>186942</v>
    </nc>
  </rcc>
  <rcc rId="2652" sId="1">
    <nc r="G131">
      <v>652</v>
    </nc>
  </rcc>
  <rcc rId="2653" sId="1">
    <nc r="H131">
      <v>64091</v>
    </nc>
  </rcc>
  <rcc rId="2654" sId="1">
    <nc r="K131">
      <v>1091</v>
    </nc>
  </rcc>
  <rcc rId="2655" sId="1">
    <nc r="H132">
      <v>10150</v>
    </nc>
  </rcc>
  <rcc rId="2656" sId="1">
    <nc r="K132">
      <v>700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Sheet1!$2:$2,Sheet1!$71:$72,Sheet1!$147:$147,Sheet1!$153:$153,Sheet1!$216:$216</formula>
    <oldFormula>Sheet1!$2:$2,Sheet1!$71:$72,Sheet1!$147:$147,Sheet1!$153:$153,Sheet1!$216:$216</oldFormula>
  </rdn>
  <rcv guid="{3A56BBDD-68CD-4AEA-B9E4-12391459D4C4}" action="add"/>
</revisions>
</file>

<file path=xl/revisions/revisionLog3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58" sId="1">
    <nc r="G110">
      <v>600</v>
    </nc>
  </rcc>
  <rcc rId="2659" sId="1">
    <nc r="H110">
      <v>176826</v>
    </nc>
  </rcc>
  <rcc rId="2660" sId="1">
    <nc r="K110">
      <v>18150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2" sId="1">
    <nc r="F111">
      <v>400</v>
    </nc>
  </rcc>
  <rcc rId="2663" sId="1">
    <nc r="H111">
      <v>6243</v>
    </nc>
  </rcc>
  <rcc rId="2664" sId="1">
    <nc r="K111">
      <v>300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" sId="1" ref="A45:XFD45" action="insertRow">
    <undo index="65535" exp="area" ref3D="1" dr="$A$139:$XFD$139" dn="Z_3A56BBDD_68CD_4AEA_B9E4_12391459D4C4_.wvu.Rows" sId="1"/>
    <undo index="65535" exp="area" ref3D="1" dr="$A$133:$XFD$133" dn="Z_3A56BBDD_68CD_4AEA_B9E4_12391459D4C4_.wvu.Rows" sId="1"/>
    <undo index="65535" exp="area" ref3D="1" dr="$A$67:$XFD$67" dn="Z_3A56BBDD_68CD_4AEA_B9E4_12391459D4C4_.wvu.Rows" sId="1"/>
    <undo index="65535" exp="area" ref3D="1" dr="$A$64:$XFD$65" dn="Z_3A56BBDD_68CD_4AEA_B9E4_12391459D4C4_.wvu.Rows" sId="1"/>
    <undo index="65535" exp="area" ref3D="1" dr="$A$139:$XFD$139" dn="Z_CFE03FCF_A4D8_435A_8A9B_0544466F5A93_.wvu.Rows" sId="1"/>
    <undo index="65535" exp="area" ref3D="1" dr="$A$133:$XFD$133" dn="Z_CFE03FCF_A4D8_435A_8A9B_0544466F5A93_.wvu.Rows" sId="1"/>
    <undo index="65535" exp="area" ref3D="1" dr="$A$67:$XFD$67" dn="Z_CFE03FCF_A4D8_435A_8A9B_0544466F5A93_.wvu.Rows" sId="1"/>
    <undo index="65535" exp="area" ref3D="1" dr="$A$64:$XFD$65" dn="Z_CFE03FCF_A4D8_435A_8A9B_0544466F5A93_.wvu.Rows" sId="1"/>
  </rrc>
  <rcc rId="87" sId="1">
    <nc r="A45">
      <v>4.51</v>
    </nc>
  </rcc>
  <rcc rId="88" sId="1">
    <nc r="B45" t="inlineStr">
      <is>
        <t>Lauku ceļu rekonstrukcija</t>
      </is>
    </nc>
  </rcc>
  <rcc rId="89" sId="1">
    <oc r="D43">
      <f>SUM(E43,H43,I43:N43)</f>
    </oc>
    <nc r="D43">
      <f>SUM(E43,H43,I43:N43)</f>
    </nc>
  </rcc>
  <rcc rId="90" sId="1">
    <oc r="D44">
      <f>SUM(E44,H44,I44:N44)</f>
    </oc>
    <nc r="D44">
      <f>SUM(E44,H44,I44:N44)</f>
    </nc>
  </rcc>
  <rcc rId="91" sId="1">
    <nc r="D45">
      <f>SUM(E45,H45,I45:N45)</f>
    </nc>
  </rcc>
  <rcc rId="92" sId="1">
    <oc r="E43">
      <f>SUM(F43:G43)</f>
    </oc>
    <nc r="E43">
      <f>SUM(F43:G43)</f>
    </nc>
  </rcc>
  <rcc rId="93" sId="1">
    <oc r="E44">
      <f>SUM(F44:G44)</f>
    </oc>
    <nc r="E44">
      <f>SUM(F44:G44)</f>
    </nc>
  </rcc>
  <rcc rId="94" sId="1">
    <nc r="E45">
      <f>SUM(F45:G45)</f>
    </nc>
  </rcc>
  <rcc rId="95" sId="1">
    <nc r="K45">
      <v>1681740</v>
    </nc>
  </rcc>
</revisions>
</file>

<file path=xl/revisions/revisionLog3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6" sId="1">
    <nc r="H51">
      <v>19908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Sheet1!$2:$2,Sheet1!$71:$72,Sheet1!$147:$147,Sheet1!$153:$153,Sheet1!$216:$216</formula>
    <oldFormula>Sheet1!$2:$2,Sheet1!$71:$72,Sheet1!$147:$147,Sheet1!$153:$153,Sheet1!$216:$216</oldFormula>
  </rdn>
  <rcv guid="{3A56BBDD-68CD-4AEA-B9E4-12391459D4C4}" action="add"/>
</revisions>
</file>

<file path=xl/revisions/revisionLog3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68" sId="1">
    <nc r="F112">
      <v>250</v>
    </nc>
  </rcc>
  <rcc rId="2669" sId="1">
    <nc r="H112">
      <v>7400</v>
    </nc>
  </rcc>
  <rcc rId="2670" sId="1">
    <nc r="K112">
      <v>922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2" sId="1">
    <nc r="G162">
      <v>430</v>
    </nc>
  </rcc>
  <rcc rId="2673" sId="1">
    <nc r="H162">
      <v>43120</v>
    </nc>
  </rcc>
  <rcc rId="2674" sId="1">
    <nc r="K162">
      <v>7500</v>
    </nc>
  </rcc>
</revisions>
</file>

<file path=xl/revisions/revisionLog3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5" sId="1">
    <nc r="F130">
      <v>2750</v>
    </nc>
  </rcc>
  <rcc rId="2676" sId="1">
    <nc r="H130">
      <v>24570</v>
    </nc>
  </rcc>
  <rcc rId="2677" sId="1">
    <nc r="K130">
      <v>1760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79" sId="1">
    <oc r="H162">
      <v>43120</v>
    </oc>
    <nc r="H162">
      <v>36320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1" sId="1">
    <oc r="H145">
      <v>131350</v>
    </oc>
    <nc r="H145">
      <v>130350</v>
    </nc>
  </rcc>
</revisions>
</file>

<file path=xl/revisions/revisionLog3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2" sId="1">
    <nc r="F133">
      <v>2300</v>
    </nc>
  </rcc>
  <rcc rId="2683" sId="1">
    <nc r="G133">
      <v>300</v>
    </nc>
  </rcc>
  <rcc rId="2684" sId="1">
    <nc r="H133">
      <v>29310</v>
    </nc>
  </rcc>
  <rcc rId="2685" sId="1">
    <nc r="K133">
      <v>6860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Sheet1!$2:$2,Sheet1!$71:$72,Sheet1!$147:$147,Sheet1!$153:$153,Sheet1!$216:$216</formula>
    <oldFormula>Sheet1!$2:$2,Sheet1!$71:$72,Sheet1!$147:$147,Sheet1!$153:$153,Sheet1!$216:$216</oldFormula>
  </rdn>
  <rcv guid="{3A56BBDD-68CD-4AEA-B9E4-12391459D4C4}" action="add"/>
</revisions>
</file>

<file path=xl/revisions/revisionLog3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7" sId="1">
    <nc r="G142">
      <v>300</v>
    </nc>
  </rcc>
  <rcc rId="2688" sId="1">
    <nc r="H142">
      <v>30324</v>
    </nc>
  </rcc>
  <rcc rId="2689" sId="1">
    <nc r="I142">
      <v>45000</v>
    </nc>
  </rcc>
  <rcc rId="2690" sId="1">
    <nc r="K142">
      <v>9772</v>
    </nc>
  </rcc>
</revisions>
</file>

<file path=xl/revisions/revisionLog3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1" sId="1">
    <nc r="F139">
      <v>2000</v>
    </nc>
  </rcc>
  <rcc rId="2692" sId="1">
    <nc r="H139">
      <v>42946</v>
    </nc>
  </rcc>
  <rcc rId="2693" sId="1">
    <nc r="K139">
      <v>1100</v>
    </nc>
  </rcc>
</revisions>
</file>

<file path=xl/revisions/revisionLog3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4" sId="1">
    <oc r="H110">
      <v>176826</v>
    </oc>
    <nc r="H110">
      <v>177226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" sId="1">
    <oc r="A45">
      <v>4.51</v>
    </oc>
    <nc r="A45" t="inlineStr">
      <is>
        <t>04.510.</t>
      </is>
    </nc>
  </rcc>
  <rcc rId="97" sId="1">
    <oc r="E47">
      <f>SUM(E39:E46)</f>
    </oc>
    <nc r="E47">
      <f>SUM(E39:E46)</f>
    </nc>
  </rcc>
  <rcc rId="98" sId="1">
    <oc r="F47">
      <f>SUM(F39:F46)</f>
    </oc>
    <nc r="F47">
      <f>SUM(F39:F46)</f>
    </nc>
  </rcc>
  <rcc rId="99" sId="1">
    <oc r="G47">
      <f>SUM(G39:G46)</f>
    </oc>
    <nc r="G47">
      <f>SUM(G39:G46)</f>
    </nc>
  </rcc>
  <rcc rId="100" sId="1">
    <oc r="H47">
      <f>SUM(H39:H46)</f>
    </oc>
    <nc r="H47">
      <f>SUM(H39:H46)</f>
    </nc>
  </rcc>
  <rcc rId="101" sId="1">
    <oc r="I47">
      <f>SUM(I39:I46)</f>
    </oc>
    <nc r="I47">
      <f>SUM(I39:I46)</f>
    </nc>
  </rcc>
  <rcc rId="102" sId="1">
    <oc r="J47">
      <f>SUM(J39:J46)</f>
    </oc>
    <nc r="J47">
      <f>SUM(J39:J46)</f>
    </nc>
  </rcc>
  <rcc rId="103" sId="1">
    <oc r="K47">
      <f>SUM(K39:K46)</f>
    </oc>
    <nc r="K47">
      <f>SUM(K39:K46)</f>
    </nc>
  </rcc>
  <rcc rId="104" sId="1">
    <oc r="L47">
      <f>SUM(L39:L46)</f>
    </oc>
    <nc r="L47">
      <f>SUM(L39:L46)</f>
    </nc>
  </rcc>
  <rcc rId="105" sId="1">
    <oc r="M47">
      <f>SUM(M39:M46)</f>
    </oc>
    <nc r="M47">
      <f>SUM(M39:M46)</f>
    </nc>
  </rcc>
  <rcc rId="106" sId="1">
    <oc r="N47">
      <f>SUM(N39:N46)</f>
    </oc>
    <nc r="N47">
      <f>SUM(N39:N46)</f>
    </nc>
  </rcc>
  <rrc rId="107" sId="1" ref="A46:XFD46" action="insertRow">
    <undo index="65535" exp="area" ref3D="1" dr="$A$140:$XFD$140" dn="Z_3A56BBDD_68CD_4AEA_B9E4_12391459D4C4_.wvu.Rows" sId="1"/>
    <undo index="65535" exp="area" ref3D="1" dr="$A$134:$XFD$134" dn="Z_3A56BBDD_68CD_4AEA_B9E4_12391459D4C4_.wvu.Rows" sId="1"/>
    <undo index="65535" exp="area" ref3D="1" dr="$A$68:$XFD$68" dn="Z_3A56BBDD_68CD_4AEA_B9E4_12391459D4C4_.wvu.Rows" sId="1"/>
    <undo index="65535" exp="area" ref3D="1" dr="$A$65:$XFD$66" dn="Z_3A56BBDD_68CD_4AEA_B9E4_12391459D4C4_.wvu.Rows" sId="1"/>
    <undo index="65535" exp="area" ref3D="1" dr="$A$140:$XFD$140" dn="Z_CFE03FCF_A4D8_435A_8A9B_0544466F5A93_.wvu.Rows" sId="1"/>
    <undo index="65535" exp="area" ref3D="1" dr="$A$134:$XFD$134" dn="Z_CFE03FCF_A4D8_435A_8A9B_0544466F5A93_.wvu.Rows" sId="1"/>
    <undo index="65535" exp="area" ref3D="1" dr="$A$68:$XFD$68" dn="Z_CFE03FCF_A4D8_435A_8A9B_0544466F5A93_.wvu.Rows" sId="1"/>
    <undo index="65535" exp="area" ref3D="1" dr="$A$65:$XFD$66" dn="Z_CFE03FCF_A4D8_435A_8A9B_0544466F5A93_.wvu.Rows" sId="1"/>
  </rrc>
  <rrc rId="108" sId="1" ref="A46:XFD46" action="insertRow">
    <undo index="65535" exp="area" ref3D="1" dr="$A$141:$XFD$141" dn="Z_3A56BBDD_68CD_4AEA_B9E4_12391459D4C4_.wvu.Rows" sId="1"/>
    <undo index="65535" exp="area" ref3D="1" dr="$A$135:$XFD$135" dn="Z_3A56BBDD_68CD_4AEA_B9E4_12391459D4C4_.wvu.Rows" sId="1"/>
    <undo index="65535" exp="area" ref3D="1" dr="$A$69:$XFD$69" dn="Z_3A56BBDD_68CD_4AEA_B9E4_12391459D4C4_.wvu.Rows" sId="1"/>
    <undo index="65535" exp="area" ref3D="1" dr="$A$66:$XFD$67" dn="Z_3A56BBDD_68CD_4AEA_B9E4_12391459D4C4_.wvu.Rows" sId="1"/>
    <undo index="65535" exp="area" ref3D="1" dr="$A$141:$XFD$141" dn="Z_CFE03FCF_A4D8_435A_8A9B_0544466F5A93_.wvu.Rows" sId="1"/>
    <undo index="65535" exp="area" ref3D="1" dr="$A$135:$XFD$135" dn="Z_CFE03FCF_A4D8_435A_8A9B_0544466F5A93_.wvu.Rows" sId="1"/>
    <undo index="65535" exp="area" ref3D="1" dr="$A$69:$XFD$69" dn="Z_CFE03FCF_A4D8_435A_8A9B_0544466F5A93_.wvu.Rows" sId="1"/>
    <undo index="65535" exp="area" ref3D="1" dr="$A$66:$XFD$67" dn="Z_CFE03FCF_A4D8_435A_8A9B_0544466F5A93_.wvu.Rows" sId="1"/>
  </rrc>
  <rcc rId="109" sId="1">
    <nc r="A46" t="inlineStr">
      <is>
        <t>04.510.</t>
      </is>
    </nc>
  </rcc>
  <rcc rId="110" sId="1">
    <nc r="A47" t="inlineStr">
      <is>
        <t>04.510.</t>
      </is>
    </nc>
  </rcc>
  <rcc rId="111" sId="1">
    <nc r="B46" t="inlineStr">
      <is>
        <t>Lauku ielas rekonstrukcija Dobelē</t>
      </is>
    </nc>
  </rcc>
  <rcc rId="112" sId="1">
    <nc r="B47" t="inlineStr">
      <is>
        <t>Spodrības ielas rekonstrukcija Dobelē</t>
      </is>
    </nc>
  </rcc>
  <rcc rId="113" sId="1">
    <nc r="D46">
      <f>SUM(E46,H46,I46:N46)</f>
    </nc>
  </rcc>
  <rcc rId="114" sId="1">
    <nc r="D47">
      <f>SUM(E47,H47,I47:N47)</f>
    </nc>
  </rcc>
  <rcc rId="115" sId="1">
    <nc r="E46">
      <f>SUM(F46:G46)</f>
    </nc>
  </rcc>
  <rcc rId="116" sId="1">
    <nc r="E47">
      <f>SUM(F47:G47)</f>
    </nc>
  </rcc>
  <rcc rId="117" sId="1">
    <nc r="K46">
      <v>827594</v>
    </nc>
  </rcc>
  <rcc rId="118" sId="1">
    <nc r="K47">
      <v>603991</v>
    </nc>
  </rcc>
  <rrc rId="119" sId="1" ref="A53:XFD53" action="insertRow">
    <undo index="65535" exp="area" ref3D="1" dr="$A$142:$XFD$142" dn="Z_3A56BBDD_68CD_4AEA_B9E4_12391459D4C4_.wvu.Rows" sId="1"/>
    <undo index="65535" exp="area" ref3D="1" dr="$A$136:$XFD$136" dn="Z_3A56BBDD_68CD_4AEA_B9E4_12391459D4C4_.wvu.Rows" sId="1"/>
    <undo index="65535" exp="area" ref3D="1" dr="$A$70:$XFD$70" dn="Z_3A56BBDD_68CD_4AEA_B9E4_12391459D4C4_.wvu.Rows" sId="1"/>
    <undo index="65535" exp="area" ref3D="1" dr="$A$67:$XFD$68" dn="Z_3A56BBDD_68CD_4AEA_B9E4_12391459D4C4_.wvu.Rows" sId="1"/>
    <undo index="65535" exp="area" ref3D="1" dr="$A$142:$XFD$142" dn="Z_CFE03FCF_A4D8_435A_8A9B_0544466F5A93_.wvu.Rows" sId="1"/>
    <undo index="65535" exp="area" ref3D="1" dr="$A$136:$XFD$136" dn="Z_CFE03FCF_A4D8_435A_8A9B_0544466F5A93_.wvu.Rows" sId="1"/>
    <undo index="65535" exp="area" ref3D="1" dr="$A$70:$XFD$70" dn="Z_CFE03FCF_A4D8_435A_8A9B_0544466F5A93_.wvu.Rows" sId="1"/>
    <undo index="65535" exp="area" ref3D="1" dr="$A$67:$XFD$68" dn="Z_CFE03FCF_A4D8_435A_8A9B_0544466F5A93_.wvu.Rows" sId="1"/>
  </rrc>
  <rcc rId="120" sId="1">
    <nc r="B53" t="inlineStr">
      <is>
        <t>Projekts"Meliorācijas sistēmu rekonstrukcija"</t>
      </is>
    </nc>
  </rcc>
  <rcc rId="121" sId="1">
    <nc r="K53">
      <v>149240</v>
    </nc>
  </rcc>
  <rcc rId="122" sId="1">
    <oc r="D50">
      <f>SUM(D51:D52)</f>
    </oc>
    <nc r="D50">
      <f>SUM(D51:D53)</f>
    </nc>
  </rcc>
  <rcc rId="123" sId="1">
    <oc r="E50">
      <f>SUM(E51:E52)</f>
    </oc>
    <nc r="E50">
      <f>SUM(E51:E53)</f>
    </nc>
  </rcc>
  <rcc rId="124" sId="1">
    <oc r="F50">
      <f>SUM(F51:F52)</f>
    </oc>
    <nc r="F50">
      <f>SUM(F51:F53)</f>
    </nc>
  </rcc>
  <rcc rId="125" sId="1">
    <oc r="G50">
      <f>SUM(G51:G52)</f>
    </oc>
    <nc r="G50">
      <f>SUM(G51:G53)</f>
    </nc>
  </rcc>
  <rcc rId="126" sId="1">
    <oc r="H50">
      <f>SUM(H51:H52)</f>
    </oc>
    <nc r="H50">
      <f>SUM(H51:H53)</f>
    </nc>
  </rcc>
  <rcc rId="127" sId="1">
    <oc r="I50">
      <f>SUM(I51:I52)</f>
    </oc>
    <nc r="I50">
      <f>SUM(I51:I53)</f>
    </nc>
  </rcc>
  <rcc rId="128" sId="1">
    <oc r="J50">
      <f>SUM(J51:J52)</f>
    </oc>
    <nc r="J50">
      <f>SUM(J51:J53)</f>
    </nc>
  </rcc>
  <rcc rId="129" sId="1">
    <oc r="K50">
      <f>SUM(K51:K52)</f>
    </oc>
    <nc r="K50">
      <f>SUM(K51:K53)</f>
    </nc>
  </rcc>
  <rcc rId="130" sId="1">
    <oc r="L50">
      <f>SUM(L51:L52)</f>
    </oc>
    <nc r="L50">
      <f>SUM(L51:L53)</f>
    </nc>
  </rcc>
  <rcc rId="131" sId="1">
    <oc r="M50">
      <f>SUM(M51:M52)</f>
    </oc>
    <nc r="M50">
      <f>SUM(M51:M53)</f>
    </nc>
  </rcc>
  <rcc rId="132" sId="1">
    <oc r="N50">
      <f>SUM(N51:N52)</f>
    </oc>
    <nc r="N50">
      <f>SUM(N51:N53)</f>
    </nc>
  </rcc>
  <rcc rId="133" sId="1">
    <nc r="D53">
      <f>SUM(E53,H53,I53:N53)</f>
    </nc>
  </rcc>
  <rcc rId="134" sId="1">
    <nc r="E53">
      <f>SUM(F53:G53)</f>
    </nc>
  </rcc>
  <rcc rId="135" sId="1">
    <oc r="H67">
      <v>148561</v>
    </oc>
    <nc r="H67">
      <v>166561</v>
    </nc>
  </rcc>
</revisions>
</file>

<file path=xl/revisions/revisionLog3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5" sId="1">
    <nc r="F115">
      <v>6000</v>
    </nc>
  </rcc>
  <rcc rId="2696" sId="1">
    <nc r="G115">
      <v>1445</v>
    </nc>
  </rcc>
  <rcc rId="2697" sId="1">
    <nc r="H115">
      <v>20430</v>
    </nc>
  </rcc>
  <rcc rId="2698" sId="1">
    <nc r="I115">
      <v>59300</v>
    </nc>
  </rcc>
</revisions>
</file>

<file path=xl/revisions/revisionLog3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99" sId="1">
    <nc r="F129">
      <v>2300</v>
    </nc>
  </rcc>
  <rcc rId="2700" sId="1">
    <nc r="G129">
      <v>554</v>
    </nc>
  </rcc>
  <rcc rId="2701" sId="1">
    <nc r="H129">
      <v>37138</v>
    </nc>
  </rcc>
  <rcc rId="2702" sId="1">
    <nc r="K129">
      <v>600</v>
    </nc>
  </rcc>
</revisions>
</file>

<file path=xl/revisions/revisionLog3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3" sId="1">
    <nc r="F163">
      <v>4400</v>
    </nc>
  </rcc>
  <rcc rId="2704" sId="1">
    <nc r="G163">
      <v>1060</v>
    </nc>
  </rcc>
  <rcc rId="2705" sId="1">
    <nc r="H163">
      <v>122982</v>
    </nc>
  </rcc>
  <rcc rId="2706" sId="1">
    <nc r="K163">
      <v>11245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Sheet1!$2:$2,Sheet1!$71:$72,Sheet1!$147:$147,Sheet1!$153:$153,Sheet1!$216:$216</formula>
    <oldFormula>Sheet1!$2:$2,Sheet1!$71:$72,Sheet1!$147:$147,Sheet1!$153:$153,Sheet1!$216:$216</oldFormula>
  </rdn>
  <rcv guid="{3A56BBDD-68CD-4AEA-B9E4-12391459D4C4}" action="add"/>
</revisions>
</file>

<file path=xl/revisions/revisionLog3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08" sId="1">
    <nc r="H161">
      <v>53068</v>
    </nc>
  </rcc>
  <rcc rId="2709" sId="1">
    <nc r="K161">
      <v>4380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1" sId="1">
    <nc r="G164">
      <v>1150</v>
    </nc>
  </rcc>
  <rcc rId="2712" sId="1">
    <nc r="H164">
      <v>74098</v>
    </nc>
  </rcc>
  <rcc rId="2713" sId="1">
    <nc r="K164">
      <v>5090</v>
    </nc>
  </rcc>
</revisions>
</file>

<file path=xl/revisions/revisionLog3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4" sId="1">
    <nc r="H165">
      <v>66777</v>
    </nc>
  </rcc>
  <rcc rId="2715" sId="1">
    <nc r="K165">
      <v>4550</v>
    </nc>
  </rcc>
</revisions>
</file>

<file path=xl/revisions/revisionLog3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16" sId="1">
    <nc r="H22">
      <v>10272</v>
    </nc>
  </rcc>
  <rcc rId="2717" sId="1">
    <nc r="H67">
      <v>12749</v>
    </nc>
  </rcc>
  <rcc rId="2718" sId="1">
    <nc r="K67">
      <v>46830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0" sId="1">
    <nc r="H23">
      <v>28259</v>
    </nc>
  </rcc>
</revisions>
</file>

<file path=xl/revisions/revisionLog3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1" sId="1">
    <oc r="H23">
      <v>28259</v>
    </oc>
    <nc r="H23">
      <v>30659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23" sId="1">
    <nc r="H151">
      <v>51960</v>
    </nc>
  </rcc>
  <rcc rId="2724" sId="1">
    <nc r="G151">
      <v>380</v>
    </nc>
  </rcc>
  <rcc rId="2725" sId="1">
    <nc r="K151">
      <v>500</v>
    </nc>
  </rcc>
  <rcc rId="2726" sId="1">
    <nc r="F159">
      <v>800</v>
    </nc>
  </rcc>
  <rcc rId="2727" sId="1">
    <nc r="G159">
      <v>593</v>
    </nc>
  </rcc>
  <rcc rId="2728" sId="1">
    <nc r="H159">
      <v>62550</v>
    </nc>
  </rcc>
  <rcc rId="2729" sId="1">
    <nc r="K159">
      <v>2550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36" sId="1" ref="A192:XFD192" action="insertRow"/>
  <rcc rId="137" sId="1">
    <nc r="A192">
      <v>10.92</v>
    </nc>
  </rcc>
  <rcc rId="138" sId="1">
    <nc r="B192" t="inlineStr">
      <is>
        <t>Projekts"Atver sirdi Zemgalē"</t>
      </is>
    </nc>
  </rcc>
  <rcc rId="139" sId="1">
    <nc r="D192">
      <f>SUM(E192,H192,I192:N192)</f>
    </nc>
  </rcc>
  <rcc rId="140" sId="1">
    <nc r="E192">
      <f>SUM(F192:G192)</f>
    </nc>
  </rcc>
  <rcc rId="141" sId="1">
    <nc r="H192">
      <v>151584</v>
    </nc>
  </rcc>
  <rcc rId="142" sId="1">
    <oc r="D177">
      <f>SUM(D178:D191)</f>
    </oc>
    <nc r="D177">
      <f>SUM(D178:D192)</f>
    </nc>
  </rcc>
  <rcc rId="143" sId="1">
    <oc r="E177">
      <f>SUM(E178:E191)</f>
    </oc>
    <nc r="E177">
      <f>SUM(E178:E192)</f>
    </nc>
  </rcc>
  <rcc rId="144" sId="1">
    <oc r="F177">
      <f>SUM(F178:F191)</f>
    </oc>
    <nc r="F177">
      <f>SUM(F178:F192)</f>
    </nc>
  </rcc>
  <rcc rId="145" sId="1">
    <oc r="G177">
      <f>SUM(G178:G191)</f>
    </oc>
    <nc r="G177">
      <f>SUM(G178:G192)</f>
    </nc>
  </rcc>
  <rcc rId="146" sId="1">
    <oc r="H177">
      <f>SUM(H178:H191)</f>
    </oc>
    <nc r="H177">
      <f>SUM(H178:H192)</f>
    </nc>
  </rcc>
  <rcc rId="147" sId="1">
    <oc r="I177">
      <f>SUM(I178:I191)</f>
    </oc>
    <nc r="I177">
      <f>SUM(I178:I192)</f>
    </nc>
  </rcc>
  <rcc rId="148" sId="1">
    <oc r="J177">
      <f>SUM(J178:J191)</f>
    </oc>
    <nc r="J177">
      <f>SUM(J178:J192)</f>
    </nc>
  </rcc>
  <rcc rId="149" sId="1">
    <oc r="K177">
      <f>SUM(K178:K191)</f>
    </oc>
    <nc r="K177">
      <f>SUM(K178:K192)</f>
    </nc>
  </rcc>
  <rcc rId="150" sId="1">
    <oc r="L177">
      <f>SUM(L178:L191)</f>
    </oc>
    <nc r="L177">
      <f>SUM(L178:L192)</f>
    </nc>
  </rcc>
  <rcc rId="151" sId="1">
    <oc r="M177">
      <f>SUM(M178:M191)</f>
    </oc>
    <nc r="M177">
      <f>SUM(M178:M192)</f>
    </nc>
  </rcc>
  <rcc rId="152" sId="1">
    <oc r="N177">
      <f>SUM(N178:N191)</f>
    </oc>
    <nc r="N177">
      <f>SUM(N178:N192)</f>
    </nc>
  </rcc>
  <rcc rId="153" sId="1" odxf="1" dxf="1">
    <oc r="C177">
      <f>SUM(C178:C191)</f>
    </oc>
    <nc r="C177">
      <f>SUM(C178:C192)</f>
    </nc>
    <odxf>
      <fill>
        <patternFill>
          <bgColor indexed="47"/>
        </patternFill>
      </fill>
      <alignment horizontal="left" vertical="top"/>
    </odxf>
    <ndxf>
      <fill>
        <patternFill>
          <bgColor indexed="41"/>
        </patternFill>
      </fill>
      <alignment horizontal="general" vertical="bottom"/>
    </ndxf>
  </rcc>
  <rfmt sheetId="1" sqref="C177">
    <dxf>
      <fill>
        <patternFill>
          <bgColor rgb="FFFFFF00"/>
        </patternFill>
      </fill>
    </dxf>
  </rfmt>
  <rfmt sheetId="1" sqref="C177">
    <dxf>
      <fill>
        <patternFill>
          <bgColor theme="9" tint="0.39997558519241921"/>
        </patternFill>
      </fill>
    </dxf>
  </rfmt>
  <rfmt sheetId="1" sqref="C177">
    <dxf>
      <fill>
        <patternFill>
          <bgColor theme="9" tint="0.59999389629810485"/>
        </patternFill>
      </fill>
    </dxf>
  </rfmt>
</revisions>
</file>

<file path=xl/revisions/revisionLog3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30" sId="1">
    <nc r="G111">
      <v>96</v>
    </nc>
  </rcc>
  <rcc rId="2731" sId="1">
    <nc r="G112">
      <v>60</v>
    </nc>
  </rcc>
  <rcc rId="2732" sId="1">
    <nc r="G113">
      <v>241</v>
    </nc>
  </rcc>
  <rcc rId="2733" sId="1">
    <nc r="G118">
      <v>241</v>
    </nc>
  </rcc>
  <rcc rId="2734" sId="1">
    <nc r="G119">
      <v>58</v>
    </nc>
  </rcc>
  <rcc rId="2735" sId="1">
    <nc r="G121">
      <v>77</v>
    </nc>
  </rcc>
  <rcc rId="2736" sId="1">
    <nc r="G122">
      <v>60</v>
    </nc>
  </rcc>
  <rcc rId="2737" sId="1">
    <nc r="G124">
      <v>48</v>
    </nc>
  </rcc>
  <rcc rId="2738" sId="1">
    <nc r="G125">
      <v>60</v>
    </nc>
  </rcc>
  <rcc rId="2739" sId="1">
    <nc r="G126">
      <v>36</v>
    </nc>
  </rcc>
  <rcc rId="2740" sId="1">
    <nc r="G127">
      <v>36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2" sId="1">
    <nc r="G130">
      <v>662</v>
    </nc>
  </rcc>
  <rcc rId="2743" sId="1">
    <nc r="F131">
      <v>212</v>
    </nc>
  </rcc>
  <rcc rId="2744" sId="1">
    <oc r="G131">
      <v>652</v>
    </oc>
    <nc r="G131">
      <v>703</v>
    </nc>
  </rcc>
  <rcc rId="2745" sId="1">
    <nc r="G134">
      <v>2409</v>
    </nc>
  </rcc>
</revisions>
</file>

<file path=xl/revisions/revisionLog3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47" sId="1">
    <nc r="F16">
      <v>4725</v>
    </nc>
  </rcc>
  <rcc rId="2748" sId="1">
    <nc r="G16">
      <v>7000</v>
    </nc>
  </rcc>
  <rcc rId="2749" sId="1">
    <nc r="H16">
      <v>502096</v>
    </nc>
  </rcc>
  <rcc rId="2750" sId="1">
    <nc r="M16">
      <v>3000</v>
    </nc>
  </rcc>
  <rcc rId="2751" sId="1">
    <nc r="J16">
      <v>3500</v>
    </nc>
  </rcc>
  <rcc rId="2752" sId="1">
    <nc r="K16">
      <v>106845</v>
    </nc>
  </rcc>
  <rcc rId="2753" sId="1">
    <nc r="N16">
      <v>300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Sheet1!$2:$2,Sheet1!$71:$72,Sheet1!$147:$147,Sheet1!$153:$153,Sheet1!$216:$216</formula>
    <oldFormula>Sheet1!$2:$2,Sheet1!$71:$72,Sheet1!$147:$147,Sheet1!$153:$153,Sheet1!$216:$216</oldFormula>
  </rdn>
  <rcv guid="{3A56BBDD-68CD-4AEA-B9E4-12391459D4C4}" action="add"/>
</revisions>
</file>

<file path=xl/revisions/revisionLog3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Sheet1!$2:$2,Sheet1!$71:$72,Sheet1!$147:$147,Sheet1!$153:$153,Sheet1!$216:$216</formula>
    <oldFormula>Sheet1!$2:$2,Sheet1!$71:$72,Sheet1!$147:$147,Sheet1!$153:$153,Sheet1!$216:$216</oldFormula>
  </rdn>
  <rcv guid="{3A56BBDD-68CD-4AEA-B9E4-12391459D4C4}" action="add"/>
</revisions>
</file>

<file path=xl/revisions/revisionLog3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56" sId="1">
    <nc r="G149">
      <v>430</v>
    </nc>
  </rcc>
  <rcc rId="2757" sId="1">
    <nc r="H149">
      <v>66505</v>
    </nc>
  </rcc>
  <rcc rId="2758" sId="1">
    <nc r="K149">
      <v>5687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Sheet1!$2:$2,Sheet1!$71:$72,Sheet1!$147:$147,Sheet1!$153:$153,Sheet1!$216:$216</formula>
    <oldFormula>Sheet1!$2:$2,Sheet1!$71:$72,Sheet1!$147:$147,Sheet1!$153:$153,Sheet1!$216:$216</oldFormula>
  </rdn>
  <rcv guid="{3A56BBDD-68CD-4AEA-B9E4-12391459D4C4}" action="add"/>
</revisions>
</file>

<file path=xl/revisions/revisionLog3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60" sId="1">
    <nc r="F171">
      <v>3000</v>
    </nc>
  </rcc>
  <rcc rId="2761" sId="1">
    <nc r="G171">
      <v>723</v>
    </nc>
  </rcc>
  <rcc rId="2762" sId="1">
    <nc r="H171">
      <v>123914</v>
    </nc>
  </rcc>
  <rcc rId="2763" sId="1">
    <nc r="K171">
      <v>10062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65" sId="1">
    <nc r="G155">
      <v>2304</v>
    </nc>
  </rcc>
  <rcc rId="2766" sId="1">
    <nc r="H155">
      <v>117465</v>
    </nc>
  </rcc>
  <rcc rId="2767" sId="1">
    <nc r="K155">
      <v>32020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Sheet1!$2:$2,Sheet1!$71:$72,Sheet1!$147:$147,Sheet1!$153:$153,Sheet1!$216:$216</formula>
    <oldFormula>Sheet1!$2:$2,Sheet1!$71:$72,Sheet1!$147:$147,Sheet1!$153:$153,Sheet1!$216:$216</oldFormula>
  </rdn>
  <rcv guid="{3A56BBDD-68CD-4AEA-B9E4-12391459D4C4}" action="add"/>
</revisions>
</file>

<file path=xl/revisions/revisionLog3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69" sId="1">
    <nc r="H150">
      <v>69379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71" sId="1">
    <nc r="G172">
      <v>400</v>
    </nc>
  </rcc>
  <rcc rId="2772" sId="1">
    <nc r="H172">
      <v>35569</v>
    </nc>
  </rcc>
  <rcc rId="2773" sId="1">
    <nc r="K172">
      <v>800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Sheet1!$2:$2,Sheet1!$71:$72,Sheet1!$147:$147,Sheet1!$153:$153,Sheet1!$216:$216</formula>
    <oldFormula>Sheet1!$2:$2,Sheet1!$71:$72,Sheet1!$147:$147,Sheet1!$153:$153,Sheet1!$216:$216</oldFormula>
  </rdn>
  <rcv guid="{3A56BBDD-68CD-4AEA-B9E4-12391459D4C4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4" sId="1">
    <oc r="B170" t="inlineStr">
      <is>
        <t>Dobeles sākumskolas erasmus projekts</t>
      </is>
    </oc>
    <nc r="B170" t="inlineStr">
      <is>
        <t>Dienesta viesnīcas būvniecība</t>
      </is>
    </nc>
  </rcc>
  <rcc rId="155" sId="1">
    <nc r="K170">
      <v>1500000</v>
    </nc>
  </rcc>
  <rcc rId="156" sId="1">
    <oc r="B171" t="inlineStr">
      <is>
        <t>PII Valodiņa erasmus  projets</t>
      </is>
    </oc>
    <nc r="B171" t="inlineStr">
      <is>
        <t>DVĢ piebūve un pārbūve</t>
      </is>
    </nc>
  </rcc>
  <rcc rId="157" sId="1">
    <nc r="K171">
      <v>1500000</v>
    </nc>
  </rcc>
  <rcc rId="158" sId="1">
    <oc r="B174" t="inlineStr">
      <is>
        <t>Ģimnāzijas projekts"Mēs mainīgajā pasaulē"</t>
      </is>
    </oc>
    <nc r="B174" t="inlineStr">
      <is>
        <t>JIVC projekts "Proti un dari"</t>
      </is>
    </nc>
  </rcc>
  <rcc rId="159" sId="1">
    <nc r="H174">
      <v>87595</v>
    </nc>
  </rcc>
  <rcc rId="160" sId="1">
    <oc r="B175" t="inlineStr">
      <is>
        <t>Gardenes skols projekts"No paša pirmā eiro centa"</t>
      </is>
    </oc>
    <nc r="B175" t="inlineStr">
      <is>
        <t>Projekts"Preventīvie pasākumi jauniešiem"</t>
      </is>
    </nc>
  </rcc>
  <rcc rId="161" sId="1">
    <nc r="H175">
      <v>11060</v>
    </nc>
  </rcc>
  <rrc rId="162" sId="1" ref="A101:XFD101" action="insertRow">
    <undo index="65535" exp="area" ref3D="1" dr="$A$143:$XFD$143" dn="Z_3A56BBDD_68CD_4AEA_B9E4_12391459D4C4_.wvu.Rows" sId="1"/>
    <undo index="65535" exp="area" ref3D="1" dr="$A$137:$XFD$137" dn="Z_3A56BBDD_68CD_4AEA_B9E4_12391459D4C4_.wvu.Rows" sId="1"/>
    <undo index="65535" exp="area" ref3D="1" dr="$A$143:$XFD$143" dn="Z_CFE03FCF_A4D8_435A_8A9B_0544466F5A93_.wvu.Rows" sId="1"/>
    <undo index="65535" exp="area" ref3D="1" dr="$A$137:$XFD$137" dn="Z_CFE03FCF_A4D8_435A_8A9B_0544466F5A93_.wvu.Rows" sId="1"/>
  </rrc>
  <rcc rId="163" sId="1">
    <nc r="B101" t="inlineStr">
      <is>
        <t>Projekts"Veselības veicināšanna, slimību profilakse"</t>
      </is>
    </nc>
  </rcc>
  <rcc rId="164" sId="1">
    <nc r="D101">
      <f>SUM(E101,H101,I101:N101)</f>
    </nc>
  </rcc>
  <rcc rId="165" sId="1">
    <nc r="E101">
      <f>SUM(F101:G101)</f>
    </nc>
  </rcc>
  <rcc rId="166" sId="1">
    <nc r="H101">
      <v>59015</v>
    </nc>
  </rcc>
  <rcc rId="167" sId="1">
    <oc r="D94">
      <f>SUM(D95:D100)</f>
    </oc>
    <nc r="D94">
      <f>SUM(D95:D101)</f>
    </nc>
  </rcc>
  <rcc rId="168" sId="1">
    <oc r="E94">
      <f>SUM(E95:E100)</f>
    </oc>
    <nc r="E94">
      <f>SUM(E95:E101)</f>
    </nc>
  </rcc>
  <rcc rId="169" sId="1">
    <oc r="F94">
      <f>SUM(F95:F100)</f>
    </oc>
    <nc r="F94">
      <f>SUM(F95:F101)</f>
    </nc>
  </rcc>
  <rcc rId="170" sId="1">
    <oc r="G94">
      <f>SUM(G95:G100)</f>
    </oc>
    <nc r="G94">
      <f>SUM(G95:G101)</f>
    </nc>
  </rcc>
  <rcc rId="171" sId="1">
    <oc r="H94">
      <f>SUM(H95:H100)</f>
    </oc>
    <nc r="H94">
      <f>SUM(H95:H101)</f>
    </nc>
  </rcc>
  <rcc rId="172" sId="1">
    <oc r="I94">
      <f>SUM(I95:I100)</f>
    </oc>
    <nc r="I94">
      <f>SUM(I95:I101)</f>
    </nc>
  </rcc>
  <rcc rId="173" sId="1">
    <oc r="J94">
      <f>SUM(J95:J100)</f>
    </oc>
    <nc r="J94">
      <f>SUM(J95:J101)</f>
    </nc>
  </rcc>
  <rcc rId="174" sId="1">
    <oc r="K94">
      <f>SUM(K95:K100)</f>
    </oc>
    <nc r="K94">
      <f>SUM(K95:K101)</f>
    </nc>
  </rcc>
  <rcc rId="175" sId="1">
    <oc r="L94">
      <f>SUM(L95:L100)</f>
    </oc>
    <nc r="L94">
      <f>SUM(L95:L101)</f>
    </nc>
  </rcc>
  <rcc rId="176" sId="1">
    <oc r="M94">
      <f>SUM(M95:M100)</f>
    </oc>
    <nc r="M94">
      <f>SUM(M95:M101)</f>
    </nc>
  </rcc>
  <rcc rId="177" sId="1">
    <oc r="N94">
      <f>SUM(N95:N100)</f>
    </oc>
    <nc r="N94">
      <f>SUM(N95:N101)</f>
    </nc>
  </rcc>
  <rcv guid="{3A56BBDD-68CD-4AEA-B9E4-12391459D4C4}" action="delete"/>
  <rdn rId="0" localSheetId="1" customView="1" name="Z_3A56BBDD_68CD_4AEA_B9E4_12391459D4C4_.wvu.Rows" hidden="1" oldHidden="1">
    <formula>Sheet1!$2:$2,Sheet1!$43:$44,Sheet1!$68:$69,Sheet1!$71:$71,Sheet1!$138:$138,Sheet1!$144:$144</formula>
    <oldFormula>Sheet1!$2:$2,Sheet1!$43:$44,Sheet1!$68:$69,Sheet1!$71:$71,Sheet1!$138:$138,Sheet1!$144:$144</oldFormula>
  </rdn>
  <rcv guid="{3A56BBDD-68CD-4AEA-B9E4-12391459D4C4}" action="add"/>
</revisions>
</file>

<file path=xl/revisions/revisionLog3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75" sId="1">
    <nc r="H182">
      <v>51967</v>
    </nc>
  </rcc>
  <rcc rId="2776" sId="1">
    <nc r="K182">
      <v>4380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Sheet1!$2:$2,Sheet1!$71:$72,Sheet1!$147:$147,Sheet1!$153:$153,Sheet1!$216:$216</formula>
    <oldFormula>Sheet1!$2:$2,Sheet1!$71:$72,Sheet1!$147:$147,Sheet1!$153:$153,Sheet1!$216:$216</oldFormula>
  </rdn>
  <rcv guid="{3A56BBDD-68CD-4AEA-B9E4-12391459D4C4}" action="add"/>
</revisions>
</file>

<file path=xl/revisions/revisionLog3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79" sId="1">
    <nc r="F110">
      <v>120522</v>
    </nc>
  </rcc>
  <rcc rId="2780" sId="1">
    <oc r="G110">
      <v>600</v>
    </oc>
    <nc r="G110">
      <v>29634</v>
    </nc>
  </rcc>
  <rcc rId="2781" sId="1">
    <oc r="F112">
      <v>250</v>
    </oc>
    <nc r="F112">
      <v>17233</v>
    </nc>
  </rcc>
  <rcc rId="2782" sId="1">
    <oc r="G112">
      <v>60</v>
    </oc>
    <nc r="G112">
      <v>4151</v>
    </nc>
  </rcc>
</revisions>
</file>

<file path=xl/revisions/revisionLog3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83" sId="1">
    <nc r="F183">
      <v>26500</v>
    </nc>
  </rcc>
  <rcc rId="2784" sId="1">
    <nc r="G183">
      <v>6248</v>
    </nc>
  </rcc>
  <rcc rId="2785" sId="1">
    <nc r="H183">
      <v>19190</v>
    </nc>
  </rcc>
  <rcc rId="2786" sId="1">
    <nc r="K183">
      <v>3340</v>
    </nc>
  </rcc>
  <rcc rId="2787" sId="1">
    <nc r="L183">
      <v>13000</v>
    </nc>
  </rcc>
</revisions>
</file>

<file path=xl/revisions/revisionLog3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788" sId="1">
    <oc r="F113">
      <v>1000</v>
    </oc>
    <nc r="F113">
      <v>12115</v>
    </nc>
  </rcc>
  <rcc rId="2789" sId="1">
    <oc r="G113">
      <v>241</v>
    </oc>
    <nc r="G113">
      <v>3159</v>
    </nc>
  </rcc>
  <rcc rId="2790" sId="1">
    <oc r="F117">
      <v>3500</v>
    </oc>
    <nc r="F117">
      <v>112027</v>
    </nc>
  </rcc>
  <rcc rId="2791" sId="1">
    <oc r="G117">
      <v>1850</v>
    </oc>
    <nc r="G117">
      <v>27996</v>
    </nc>
  </rcc>
  <rcc rId="2792" sId="1">
    <oc r="F118">
      <v>1000</v>
    </oc>
    <nc r="F118">
      <v>6846</v>
    </nc>
  </rcc>
  <rcc rId="2793" sId="1">
    <oc r="G118">
      <v>241</v>
    </oc>
    <nc r="G118">
      <v>1649</v>
    </nc>
  </rcc>
  <rcc rId="2794" sId="1">
    <oc r="F119">
      <v>240</v>
    </oc>
    <nc r="F119">
      <v>6086</v>
    </nc>
  </rcc>
  <rcc rId="2795" sId="1">
    <oc r="G119">
      <v>58</v>
    </oc>
    <nc r="G119">
      <v>1466</v>
    </nc>
  </rcc>
  <rcc rId="2796" sId="1">
    <nc r="F120">
      <v>5846</v>
    </nc>
  </rcc>
  <rcc rId="2797" sId="1">
    <nc r="G120">
      <v>1408</v>
    </nc>
  </rcc>
  <rcc rId="2798" sId="1">
    <oc r="F121">
      <v>320</v>
    </oc>
    <nc r="F121">
      <v>8107</v>
    </nc>
  </rcc>
  <rcc rId="2799" sId="1">
    <oc r="G121">
      <v>77</v>
    </oc>
    <nc r="G121">
      <v>1953</v>
    </nc>
  </rcc>
  <rcc rId="2800" sId="1">
    <oc r="F122">
      <v>250</v>
    </oc>
    <nc r="F122">
      <v>6096</v>
    </nc>
  </rcc>
  <rcc rId="2801" sId="1">
    <oc r="G122">
      <v>60</v>
    </oc>
    <nc r="G122">
      <v>1468</v>
    </nc>
  </rcc>
  <rcc rId="2802" sId="1">
    <nc r="G123">
      <v>1408</v>
    </nc>
  </rcc>
  <rcc rId="2803" sId="1">
    <nc r="F123">
      <v>5846</v>
    </nc>
  </rcc>
  <rcc rId="2804" sId="1">
    <oc r="F124">
      <v>200</v>
    </oc>
    <nc r="F124">
      <v>7987</v>
    </nc>
  </rcc>
  <rcc rId="2805" sId="1">
    <oc r="G124">
      <v>48</v>
    </oc>
    <nc r="G124">
      <v>1924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07" sId="1">
    <oc r="F125">
      <v>250</v>
    </oc>
    <nc r="F125">
      <v>6096</v>
    </nc>
  </rcc>
  <rcc rId="2808" sId="1">
    <oc r="G125">
      <v>60</v>
    </oc>
    <nc r="G125">
      <v>1468</v>
    </nc>
  </rcc>
  <rcc rId="2809" sId="1">
    <oc r="F126">
      <v>150</v>
    </oc>
    <nc r="F126">
      <v>5996</v>
    </nc>
  </rcc>
  <rcc rId="2810" sId="1">
    <oc r="G126">
      <v>36</v>
    </oc>
    <nc r="G126">
      <v>1444</v>
    </nc>
  </rcc>
  <rcc rId="2811" sId="1">
    <oc r="F127">
      <v>150</v>
    </oc>
    <nc r="F127">
      <v>5996</v>
    </nc>
  </rcc>
  <rcc rId="2812" sId="1">
    <oc r="G127">
      <v>36</v>
    </oc>
    <nc r="G127">
      <v>1444</v>
    </nc>
  </rcc>
</revisions>
</file>

<file path=xl/revisions/revisionLog3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13" sId="1">
    <oc r="F129">
      <v>2300</v>
    </oc>
    <nc r="F129">
      <v>32103</v>
    </nc>
  </rcc>
  <rcc rId="2814" sId="1">
    <oc r="G129">
      <v>554</v>
    </oc>
    <nc r="G129">
      <v>7734</v>
    </nc>
  </rcc>
  <rcc rId="2815" sId="1">
    <oc r="F130">
      <v>2750</v>
    </oc>
    <nc r="F130">
      <v>19211</v>
    </nc>
  </rcc>
  <rcc rId="2816" sId="1">
    <oc r="G130">
      <v>662</v>
    </oc>
    <nc r="G130">
      <v>4627</v>
    </nc>
  </rcc>
  <rcc rId="2817" sId="1">
    <oc r="F131">
      <v>212</v>
    </oc>
    <nc r="F131">
      <v>118934</v>
    </nc>
  </rcc>
  <rcc rId="2818" sId="1">
    <oc r="G131">
      <v>703</v>
    </oc>
    <nc r="G131">
      <v>29303</v>
    </nc>
  </rcc>
  <rcc rId="2819" sId="1">
    <oc r="F133">
      <v>2300</v>
    </oc>
    <nc r="F133">
      <v>17407</v>
    </nc>
  </rcc>
  <rcc rId="2820" sId="1">
    <oc r="G133">
      <v>300</v>
    </oc>
    <nc r="G133">
      <v>3940</v>
    </nc>
  </rcc>
  <rcc rId="2821" sId="1">
    <oc r="F134">
      <v>10000</v>
    </oc>
    <nc r="F134">
      <v>47638</v>
    </nc>
  </rcc>
  <rcc rId="2822" sId="1">
    <oc r="G134">
      <v>2409</v>
    </oc>
    <nc r="G134">
      <v>11476</v>
    </nc>
  </rcc>
</revisions>
</file>

<file path=xl/revisions/revisionLog3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23" sId="1">
    <oc r="F139">
      <v>2000</v>
    </oc>
    <nc r="F139">
      <v>126000</v>
    </nc>
  </rcc>
  <rcc rId="2824" sId="1">
    <nc r="G139">
      <v>30353</v>
    </nc>
  </rcc>
  <rcc rId="2825" sId="1">
    <oc r="F140">
      <v>6643</v>
    </oc>
    <nc r="F140">
      <v>60114</v>
    </nc>
  </rcc>
  <rcc rId="2826" sId="1">
    <oc r="G140">
      <v>330</v>
    </oc>
    <nc r="G140">
      <v>13211</v>
    </nc>
  </rcc>
  <rcc rId="2827" sId="1">
    <nc r="F142">
      <v>45585</v>
    </nc>
  </rcc>
  <rcc rId="2828" sId="1">
    <oc r="G142">
      <v>300</v>
    </oc>
    <nc r="G142">
      <v>11281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Sheet1!$2:$2,Sheet1!$44:$45,Sheet1!$71:$72,Sheet1!$147:$147,Sheet1!$153:$153</formula>
    <oldFormula>Sheet1!$2:$2,Sheet1!$44:$45,Sheet1!$71:$72,Sheet1!$147:$147,Sheet1!$153:$153</oldFormula>
  </rdn>
  <rcv guid="{CFE03FCF-A4D8-435A-8A9B-0544466F5A93}" action="add"/>
</revisions>
</file>

<file path=xl/revisions/revisionLog3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30" sId="1">
    <oc r="K183">
      <v>3340</v>
    </oc>
    <nc r="K183">
      <v>3900</v>
    </nc>
  </rcc>
  <rcv guid="{3A56BBDD-68CD-4AEA-B9E4-12391459D4C4}" action="delete"/>
  <rdn rId="0" localSheetId="1" customView="1" name="Z_3A56BBDD_68CD_4AEA_B9E4_12391459D4C4_.wvu.Rows" hidden="1" oldHidden="1">
    <formula>Sheet1!$2:$2,Sheet1!$71:$72,Sheet1!$147:$147,Sheet1!$153:$153,Sheet1!$216:$216</formula>
    <oldFormula>Sheet1!$2:$2,Sheet1!$71:$72,Sheet1!$147:$147,Sheet1!$153:$153,Sheet1!$216:$216</oldFormula>
  </rdn>
  <rcv guid="{3A56BBDD-68CD-4AEA-B9E4-12391459D4C4}" action="add"/>
</revisions>
</file>

<file path=xl/revisions/revisionLog3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32" sId="1">
    <oc r="B184" t="inlineStr">
      <is>
        <t>PIUAC INTERREG projekts</t>
      </is>
    </oc>
    <nc r="B184" t="inlineStr">
      <is>
        <t>PIUAC LAT-LIT projekts</t>
      </is>
    </nc>
  </rcc>
  <rcc rId="2833" sId="1">
    <nc r="F184">
      <v>12850</v>
    </nc>
  </rcc>
  <rcc rId="2834" sId="1">
    <nc r="G184">
      <v>3000</v>
    </nc>
  </rcc>
  <rcc rId="2835" sId="1">
    <nc r="H184">
      <v>36253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nc r="D189">
      <v>56912</v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79" sId="1" ref="A130:XFD130" action="insertRow">
    <undo index="65535" exp="area" ref3D="1" dr="$A$144:$XFD$144" dn="Z_3A56BBDD_68CD_4AEA_B9E4_12391459D4C4_.wvu.Rows" sId="1"/>
    <undo index="65535" exp="area" ref3D="1" dr="$A$138:$XFD$138" dn="Z_3A56BBDD_68CD_4AEA_B9E4_12391459D4C4_.wvu.Rows" sId="1"/>
    <undo index="65535" exp="area" ref3D="1" dr="$A$144:$XFD$144" dn="Z_CFE03FCF_A4D8_435A_8A9B_0544466F5A93_.wvu.Rows" sId="1"/>
    <undo index="65535" exp="area" ref3D="1" dr="$A$138:$XFD$138" dn="Z_CFE03FCF_A4D8_435A_8A9B_0544466F5A93_.wvu.Rows" sId="1"/>
  </rrc>
  <rcc rId="180" sId="1">
    <nc r="B130" t="inlineStr">
      <is>
        <t>Projekts "Kaķenieku k/n"</t>
      </is>
    </nc>
  </rcc>
  <rcc rId="181" sId="1">
    <nc r="D130">
      <f>SUM(E130,H130,I130:N130)</f>
    </nc>
  </rcc>
  <rcc rId="182" sId="1">
    <nc r="E130">
      <f>SUM(F130:G130)</f>
    </nc>
  </rcc>
  <rcc rId="183" sId="1">
    <nc r="H130">
      <v>84000</v>
    </nc>
  </rcc>
  <rcc rId="184" sId="1">
    <oc r="B88" t="inlineStr">
      <is>
        <t>Pilsdrupu konservācijas darbi</t>
      </is>
    </oc>
    <nc r="B88" t="inlineStr">
      <is>
        <t>Pilsdrupu arheoloģijas darbi</t>
      </is>
    </nc>
  </rcc>
  <rcc rId="185" sId="1">
    <nc r="H88">
      <v>36950</v>
    </nc>
  </rcc>
  <rrc rId="186" sId="1" ref="A48:XFD48" action="insertRow">
    <undo index="65535" exp="area" ref3D="1" dr="$A$145:$XFD$145" dn="Z_3A56BBDD_68CD_4AEA_B9E4_12391459D4C4_.wvu.Rows" sId="1"/>
    <undo index="65535" exp="area" ref3D="1" dr="$A$139:$XFD$139" dn="Z_3A56BBDD_68CD_4AEA_B9E4_12391459D4C4_.wvu.Rows" sId="1"/>
    <undo index="65535" exp="area" ref3D="1" dr="$A$71:$XFD$71" dn="Z_3A56BBDD_68CD_4AEA_B9E4_12391459D4C4_.wvu.Rows" sId="1"/>
    <undo index="65535" exp="area" ref3D="1" dr="$A$68:$XFD$69" dn="Z_3A56BBDD_68CD_4AEA_B9E4_12391459D4C4_.wvu.Rows" sId="1"/>
    <undo index="65535" exp="area" ref3D="1" dr="$A$145:$XFD$145" dn="Z_CFE03FCF_A4D8_435A_8A9B_0544466F5A93_.wvu.Rows" sId="1"/>
    <undo index="65535" exp="area" ref3D="1" dr="$A$139:$XFD$139" dn="Z_CFE03FCF_A4D8_435A_8A9B_0544466F5A93_.wvu.Rows" sId="1"/>
    <undo index="65535" exp="area" ref3D="1" dr="$A$71:$XFD$71" dn="Z_CFE03FCF_A4D8_435A_8A9B_0544466F5A93_.wvu.Rows" sId="1"/>
    <undo index="65535" exp="area" ref3D="1" dr="$A$68:$XFD$69" dn="Z_CFE03FCF_A4D8_435A_8A9B_0544466F5A93_.wvu.Rows" sId="1"/>
  </rrc>
  <rcc rId="187" sId="1">
    <nc r="A48" t="inlineStr">
      <is>
        <t>04.510.</t>
      </is>
    </nc>
  </rcc>
  <rcc rId="188" sId="1">
    <nc r="B48" t="inlineStr">
      <is>
        <t>Gājēju ceļa uz Virkus kapiem izbūve</t>
      </is>
    </nc>
  </rcc>
  <rcc rId="189" sId="1">
    <nc r="K48">
      <v>61000</v>
    </nc>
  </rcc>
  <rcc rId="190" sId="1">
    <oc r="B93" t="inlineStr">
      <is>
        <t>Puķu draugi</t>
      </is>
    </oc>
    <nc r="B93" t="inlineStr">
      <is>
        <t>Projekts"Krimūnu estrādes izbūve"</t>
      </is>
    </nc>
  </rcc>
  <rcc rId="191" sId="1">
    <nc r="K93">
      <v>94834</v>
    </nc>
  </rcc>
  <rrc rId="192" sId="1" ref="A94:XFD94" action="insertRow">
    <undo index="65535" exp="area" ref3D="1" dr="$A$146:$XFD$146" dn="Z_3A56BBDD_68CD_4AEA_B9E4_12391459D4C4_.wvu.Rows" sId="1"/>
    <undo index="65535" exp="area" ref3D="1" dr="$A$140:$XFD$140" dn="Z_3A56BBDD_68CD_4AEA_B9E4_12391459D4C4_.wvu.Rows" sId="1"/>
    <undo index="65535" exp="area" ref3D="1" dr="$A$146:$XFD$146" dn="Z_CFE03FCF_A4D8_435A_8A9B_0544466F5A93_.wvu.Rows" sId="1"/>
    <undo index="65535" exp="area" ref3D="1" dr="$A$140:$XFD$140" dn="Z_CFE03FCF_A4D8_435A_8A9B_0544466F5A93_.wvu.Rows" sId="1"/>
  </rrc>
  <rcc rId="193" sId="1">
    <nc r="B94" t="inlineStr">
      <is>
        <t>Projekts"Pļavas iela 3"</t>
      </is>
    </nc>
  </rcc>
  <rcc rId="194" sId="1">
    <nc r="D94">
      <f>SUM(E94,H94,I94:N94)</f>
    </nc>
  </rcc>
  <rcc rId="195" sId="1">
    <nc r="E94">
      <f>SUM(F94:G94)</f>
    </nc>
  </rcc>
  <rcc rId="196" sId="1">
    <nc r="K94">
      <v>343017</v>
    </nc>
  </rcc>
  <rcc rId="197" sId="1">
    <oc r="B71" t="inlineStr">
      <is>
        <t>Remontdarbi</t>
      </is>
    </oc>
    <nc r="B71" t="inlineStr">
      <is>
        <t>Projekts "Sports"</t>
      </is>
    </nc>
  </rcc>
  <rcc rId="198" sId="1">
    <nc r="K71">
      <v>152900</v>
    </nc>
  </rcc>
  <rrc rId="199" sId="1" ref="A197:XFD197" action="insertRow"/>
  <rrc rId="200" sId="1" ref="A197:XFD197" action="insertRow"/>
  <rcc rId="201" sId="1">
    <nc r="A197">
      <v>10.92</v>
    </nc>
  </rcc>
  <rcc rId="202" sId="1">
    <nc r="A198">
      <v>10.92</v>
    </nc>
  </rcc>
  <rfmt sheetId="1" sqref="A196">
    <dxf>
      <numFmt numFmtId="164" formatCode="0.000"/>
    </dxf>
  </rfmt>
  <rfmt sheetId="1" sqref="A197">
    <dxf>
      <numFmt numFmtId="164" formatCode="0.000"/>
    </dxf>
  </rfmt>
  <rfmt sheetId="1" sqref="A198">
    <dxf>
      <numFmt numFmtId="164" formatCode="0.000"/>
    </dxf>
  </rfmt>
  <rcc rId="203" sId="1">
    <nc r="B197" t="inlineStr">
      <is>
        <t>Projekts"Lifta izbūve Uzvaras 50"</t>
      </is>
    </nc>
  </rcc>
  <rcc rId="204" sId="1">
    <nc r="K197">
      <v>109772</v>
    </nc>
  </rcc>
  <rcc rId="205" sId="1">
    <nc r="B198" t="inlineStr">
      <is>
        <t>Projekts"Atelpas brīdis"</t>
      </is>
    </nc>
  </rcc>
  <rcc rId="206" sId="1">
    <nc r="K198">
      <v>220770</v>
    </nc>
  </rcc>
</revisions>
</file>

<file path=xl/revisions/revisionLog4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836" sId="1" ref="A140:XFD140" action="insertRow">
    <undo index="65535" exp="area" ref3D="1" dr="$A$216:$XFD$216" dn="Z_3A56BBDD_68CD_4AEA_B9E4_12391459D4C4_.wvu.Rows" sId="1"/>
    <undo index="65535" exp="area" ref3D="1" dr="$A$153:$XFD$153" dn="Z_3A56BBDD_68CD_4AEA_B9E4_12391459D4C4_.wvu.Rows" sId="1"/>
    <undo index="65535" exp="area" ref3D="1" dr="$A$147:$XFD$147" dn="Z_3A56BBDD_68CD_4AEA_B9E4_12391459D4C4_.wvu.Rows" sId="1"/>
    <undo index="65535" exp="area" ref3D="1" dr="$A$153:$XFD$153" dn="Z_CFE03FCF_A4D8_435A_8A9B_0544466F5A93_.wvu.Rows" sId="1"/>
    <undo index="65535" exp="area" ref3D="1" dr="$A$147:$XFD$147" dn="Z_CFE03FCF_A4D8_435A_8A9B_0544466F5A93_.wvu.Rows" sId="1"/>
  </rrc>
  <rcc rId="2837" sId="1">
    <oc r="C138">
      <f>SUM(C139:C139)</f>
    </oc>
    <nc r="C138">
      <f>SUM(C139:C140)</f>
    </nc>
  </rcc>
  <rcc rId="2838" sId="1">
    <nc r="D140">
      <f>SUM(E140,H140,I140:N140)</f>
    </nc>
  </rcc>
  <rcc rId="2839" sId="1">
    <nc r="E140">
      <f>SUM(F140:G140)</f>
    </nc>
  </rcc>
  <rcc rId="2840" sId="1">
    <oc r="D138">
      <f>SUM(D139:D139)</f>
    </oc>
    <nc r="D138">
      <f>SUM(D139:D140)</f>
    </nc>
  </rcc>
  <rcc rId="2841" sId="1">
    <oc r="E138">
      <f>SUM(E139:E139)</f>
    </oc>
    <nc r="E138">
      <f>SUM(E139:E140)</f>
    </nc>
  </rcc>
  <rcc rId="2842" sId="1">
    <oc r="F138">
      <f>SUM(F139:F139)</f>
    </oc>
    <nc r="F138">
      <f>SUM(F139:F140)</f>
    </nc>
  </rcc>
  <rcc rId="2843" sId="1">
    <oc r="G138">
      <f>SUM(G139:G139)</f>
    </oc>
    <nc r="G138">
      <f>SUM(G139:G140)</f>
    </nc>
  </rcc>
  <rcc rId="2844" sId="1">
    <oc r="H138">
      <f>SUM(H139:H139)</f>
    </oc>
    <nc r="H138">
      <f>SUM(H139:H140)</f>
    </nc>
  </rcc>
  <rcc rId="2845" sId="1">
    <oc r="I138">
      <f>SUM(I139:I139)</f>
    </oc>
    <nc r="I138">
      <f>SUM(I139:I140)</f>
    </nc>
  </rcc>
  <rcc rId="2846" sId="1">
    <oc r="J138">
      <f>SUM(J139:J139)</f>
    </oc>
    <nc r="J138">
      <f>SUM(J139:J140)</f>
    </nc>
  </rcc>
  <rcc rId="2847" sId="1">
    <oc r="K138">
      <f>SUM(K139:K139)</f>
    </oc>
    <nc r="K138">
      <f>SUM(K139:K140)</f>
    </nc>
  </rcc>
  <rcc rId="2848" sId="1">
    <oc r="L138">
      <f>SUM(L139:L139)</f>
    </oc>
    <nc r="L138">
      <f>SUM(L139:L140)</f>
    </nc>
  </rcc>
  <rcc rId="2849" sId="1">
    <oc r="M138">
      <f>SUM(M139:M139)</f>
    </oc>
    <nc r="M138">
      <f>SUM(M139:M140)</f>
    </nc>
  </rcc>
  <rcc rId="2850" sId="1">
    <oc r="N138">
      <f>SUM(N139:N139)</f>
    </oc>
    <nc r="N138">
      <f>SUM(N139:N140)</f>
    </nc>
  </rcc>
  <rcc rId="2851" sId="1">
    <nc r="B140" t="inlineStr">
      <is>
        <t>Dziesmu un deju svētki</t>
      </is>
    </nc>
  </rcc>
  <rcc rId="2852" sId="1">
    <nc r="F140">
      <v>260</v>
    </nc>
  </rcc>
  <rcc rId="2853" sId="1">
    <nc r="G140">
      <v>63</v>
    </nc>
  </rcc>
  <rcc rId="2854" sId="1">
    <nc r="H140">
      <v>100376</v>
    </nc>
  </rcc>
</revisions>
</file>

<file path=xl/revisions/revisionLog4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55" sId="1">
    <nc r="H33">
      <v>500000</v>
    </nc>
  </rcc>
  <rcc rId="2856" sId="1">
    <nc r="H32">
      <v>50000</v>
    </nc>
  </rcc>
  <rcc rId="2857" sId="1">
    <nc r="J32">
      <v>20000</v>
    </nc>
  </rcc>
  <rcc rId="2858" sId="1">
    <nc r="F17">
      <v>97000</v>
    </nc>
  </rcc>
  <rcc rId="2859" sId="1">
    <nc r="G17">
      <v>38646</v>
    </nc>
  </rcc>
  <rcc rId="2860" sId="1">
    <nc r="H17">
      <v>3500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2" sId="1">
    <nc r="F25">
      <v>54437</v>
    </nc>
  </rcc>
  <rcc rId="2863" sId="1">
    <nc r="G25">
      <v>13114</v>
    </nc>
  </rcc>
  <rcc rId="2864" sId="1">
    <nc r="F23">
      <v>28694</v>
    </nc>
  </rcc>
  <rcc rId="2865" sId="1">
    <nc r="G23">
      <v>6912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67" sId="1">
    <nc r="F22">
      <v>69186</v>
    </nc>
  </rcc>
  <rcc rId="2868" sId="1">
    <nc r="G22">
      <v>16667</v>
    </nc>
  </rcc>
  <rcc rId="2869" sId="1">
    <nc r="F18">
      <v>73349</v>
    </nc>
  </rcc>
  <rcc rId="2870" sId="1">
    <nc r="G18">
      <v>17670</v>
    </nc>
  </rcc>
</revisions>
</file>

<file path=xl/revisions/revisionLog4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71" sId="1">
    <nc r="F24">
      <v>70503</v>
    </nc>
  </rcc>
  <rcc rId="2872" sId="1">
    <nc r="G24">
      <v>16984</v>
    </nc>
  </rcc>
</revisions>
</file>

<file path=xl/revisions/revisionLog4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73" sId="1">
    <nc r="F26">
      <v>57002</v>
    </nc>
  </rcc>
  <rcc rId="2874" sId="1">
    <nc r="G26">
      <v>13732</v>
    </nc>
  </rcc>
  <rcc rId="2875" sId="1">
    <nc r="F21">
      <v>50236</v>
    </nc>
  </rcc>
  <rcc rId="2876" sId="1">
    <nc r="G21">
      <v>12102</v>
    </nc>
  </rcc>
  <rcc rId="2877" sId="1">
    <nc r="F27">
      <v>19517</v>
    </nc>
  </rcc>
  <rcc rId="2878" sId="1">
    <nc r="G27">
      <v>4702</v>
    </nc>
  </rcc>
</revisions>
</file>

<file path=xl/revisions/revisionLog4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79" sId="1">
    <nc r="F19">
      <v>51219</v>
    </nc>
  </rcc>
  <rcc rId="2880" sId="1">
    <nc r="G19">
      <v>12339</v>
    </nc>
  </rcc>
  <rcc rId="2881" sId="1">
    <nc r="F20">
      <v>26202</v>
    </nc>
  </rcc>
  <rcc rId="2882" sId="1">
    <nc r="G20">
      <v>6312</v>
    </nc>
  </rcc>
</revisions>
</file>

<file path=xl/revisions/revisionLog4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83" sId="1">
    <nc r="F70">
      <v>86414</v>
    </nc>
  </rcc>
  <rcc rId="2884" sId="1">
    <nc r="G70">
      <v>20817</v>
    </nc>
  </rcc>
  <rcc rId="2885" sId="1">
    <nc r="F42">
      <v>82411</v>
    </nc>
  </rcc>
  <rcc rId="2886" sId="1">
    <nc r="G42">
      <v>19853</v>
    </nc>
  </rcc>
</revisions>
</file>

<file path=xl/revisions/revisionLog4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87" sId="1">
    <oc r="F28">
      <v>31270</v>
    </oc>
    <nc r="F28">
      <v>29849</v>
    </nc>
  </rcc>
  <rcc rId="2888" sId="1">
    <oc r="G28">
      <v>7314</v>
    </oc>
    <nc r="G28">
      <v>7341</v>
    </nc>
  </rcc>
</revisions>
</file>

<file path=xl/revisions/revisionLog4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89" sId="1">
    <nc r="F88">
      <v>93967</v>
    </nc>
  </rcc>
  <rcc rId="2890" sId="1">
    <nc r="G88">
      <v>22637</v>
    </nc>
  </rcc>
  <rcc rId="2891" sId="1">
    <nc r="F40">
      <v>68964</v>
    </nc>
  </rcc>
  <rcc rId="2892" sId="1">
    <nc r="G40">
      <v>16613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>
    <oc r="D206">
      <f>'\\DC1\Finanses\[Ienemumi 1 pielik 2016_2017.xls]Sheet1'!$C$113</f>
    </oc>
    <nc r="D206">
      <f>'\\DC1\Finanses\[Ienemumi 1 pielik 2016_2017.xls]Sheet1'!$C$113</f>
    </nc>
  </rcc>
</revisions>
</file>

<file path=xl/revisions/revisionLog4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3" sId="1">
    <nc r="H30">
      <v>35813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95" sId="1">
    <oc r="G17">
      <v>38646</v>
    </oc>
    <nc r="G17">
      <v>38368</v>
    </nc>
  </rcc>
  <rcc rId="2896" sId="1">
    <oc r="H17">
      <v>3500</v>
    </oc>
    <nc r="H17">
      <v>3254</v>
    </nc>
  </rcc>
  <rcc rId="2897" sId="1">
    <nc r="F157">
      <v>3355</v>
    </nc>
  </rcc>
  <rcc rId="2898" sId="1">
    <nc r="G157">
      <v>808</v>
    </nc>
  </rcc>
  <rcc rId="2899" sId="1">
    <nc r="H157">
      <v>239443</v>
    </nc>
  </rcc>
  <rcc rId="2900" sId="1">
    <nc r="K157">
      <v>26250</v>
    </nc>
  </rcc>
</revisions>
</file>

<file path=xl/revisions/revisionLog4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1" sId="1">
    <nc r="H190">
      <v>9950</v>
    </nc>
  </rcc>
</revisions>
</file>

<file path=xl/revisions/revisionLog4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2" sId="1">
    <oc r="F16">
      <v>4725</v>
    </oc>
    <nc r="F16">
      <v>838700</v>
    </nc>
  </rcc>
  <rcc rId="2903" sId="1">
    <oc r="G16">
      <v>7000</v>
    </oc>
    <nc r="G16">
      <v>207904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5" sId="1">
    <nc r="F201">
      <v>146362</v>
    </nc>
  </rcc>
  <rcc rId="2906" sId="1">
    <oc r="G201">
      <v>2688</v>
    </oc>
    <nc r="G201">
      <v>37947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08" sId="1">
    <oc r="F196">
      <v>1500</v>
    </oc>
    <nc r="F196">
      <v>139514</v>
    </nc>
  </rcc>
  <rcc rId="2909" sId="1">
    <oc r="G196">
      <v>1470</v>
    </oc>
    <nc r="G196">
      <v>34718</v>
    </nc>
  </rcc>
</revisions>
</file>

<file path=xl/revisions/revisionLog4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10" sId="1">
    <nc r="F200">
      <v>63882</v>
    </nc>
  </rcc>
  <rcc rId="2911" sId="1">
    <oc r="G200">
      <v>470</v>
    </oc>
    <nc r="G200">
      <v>15859</v>
    </nc>
  </rcc>
  <rcc rId="2912" sId="1">
    <nc r="F197">
      <v>95351</v>
    </nc>
  </rcc>
  <rcc rId="2913" sId="1">
    <oc r="G197">
      <v>4200</v>
    </oc>
    <nc r="G197">
      <v>27170</v>
    </nc>
  </rcc>
</revisions>
</file>

<file path=xl/revisions/revisionLog4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14" sId="1">
    <nc r="F198">
      <v>337888</v>
    </nc>
  </rcc>
  <rcc rId="2915" sId="1">
    <oc r="G198">
      <v>9400</v>
    </oc>
    <nc r="G198">
      <v>90523</v>
    </nc>
  </rcc>
</revisions>
</file>

<file path=xl/revisions/revisionLog4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16" sId="1">
    <nc r="G161">
      <v>430</v>
    </nc>
  </rcc>
  <rcc rId="2917" sId="1">
    <nc r="H161">
      <v>38692</v>
    </nc>
  </rcc>
  <rcc rId="2918" sId="1">
    <nc r="K161">
      <v>3725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" sId="1">
    <nc r="D202">
      <v>471000</v>
    </nc>
  </rcc>
</revisions>
</file>

<file path=xl/revisions/revisionLog4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1" sId="1">
    <nc r="D215">
      <v>56915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3" sId="1">
    <nc r="D214">
      <v>1228043</v>
    </nc>
  </rcc>
  <rcc rId="2924" sId="1">
    <nc r="E214" t="inlineStr">
      <is>
        <t>telefoni jāpieliek</t>
      </is>
    </nc>
  </rcc>
</revisions>
</file>

<file path=xl/revisions/revisionLog4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25" sId="1">
    <nc r="F35">
      <v>181183</v>
    </nc>
  </rcc>
  <rcc rId="2926" sId="1">
    <nc r="G35">
      <v>47147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0" sId="1">
    <nc r="F171">
      <v>1300</v>
    </nc>
  </rcc>
  <rcc rId="2931" sId="1">
    <nc r="G171">
      <v>1074</v>
    </nc>
  </rcc>
  <rcc rId="2932" sId="1">
    <nc r="H171">
      <v>23642</v>
    </nc>
  </rcc>
  <rcc rId="2933" sId="1">
    <nc r="K171">
      <v>5512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5" sId="1">
    <nc r="H168">
      <v>187181</v>
    </nc>
  </rcc>
  <rcc rId="2936" sId="1">
    <nc r="K168">
      <v>16200</v>
    </nc>
  </rcc>
  <rcc rId="2937" sId="1">
    <nc r="L168">
      <v>36900</v>
    </nc>
  </rcc>
</revisions>
</file>

<file path=xl/revisions/revisionLog4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8" sId="1">
    <nc r="H169">
      <v>18220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0" sId="1">
    <nc r="H35">
      <v>35846</v>
    </nc>
  </rcc>
  <rcc rId="2941" sId="1">
    <nc r="K35">
      <v>1072</v>
    </nc>
  </rcc>
  <rcc rId="2942" sId="1">
    <oc r="G35">
      <v>47147</v>
    </oc>
    <nc r="G35">
      <v>50477</v>
    </nc>
  </rcc>
</revisions>
</file>

<file path=xl/revisions/revisionLog4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3" sId="1">
    <oc r="G202">
      <v>18165</v>
    </oc>
    <nc r="G202">
      <v>18790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" sId="1">
    <nc r="D197">
      <f>SUM(E197,H197,I197:N197)</f>
    </nc>
  </rcc>
  <rcc rId="210" sId="1">
    <nc r="D198">
      <f>SUM(E198,H198,I198:N198)</f>
    </nc>
  </rcc>
  <rcc rId="211" sId="1">
    <nc r="E197">
      <f>SUM(F197:G197)</f>
    </nc>
  </rcc>
  <rcc rId="212" sId="1">
    <nc r="E198">
      <f>SUM(F198:G198)</f>
    </nc>
  </rcc>
  <rcc rId="213" sId="1">
    <oc r="D181">
      <f>SUM(D182:D196)</f>
    </oc>
    <nc r="D181">
      <f>SUM(D182:D198)</f>
    </nc>
  </rcc>
  <rcc rId="214" sId="1">
    <oc r="E181">
      <f>SUM(E182:E196)</f>
    </oc>
    <nc r="E181">
      <f>SUM(E182:E198)</f>
    </nc>
  </rcc>
  <rcc rId="215" sId="1">
    <oc r="F181">
      <f>SUM(F182:F196)</f>
    </oc>
    <nc r="F181">
      <f>SUM(F182:F198)</f>
    </nc>
  </rcc>
  <rcc rId="216" sId="1">
    <oc r="G181">
      <f>SUM(G182:G196)</f>
    </oc>
    <nc r="G181">
      <f>SUM(G182:G198)</f>
    </nc>
  </rcc>
  <rcc rId="217" sId="1">
    <oc r="H181">
      <f>SUM(H182:H196)</f>
    </oc>
    <nc r="H181">
      <f>SUM(H182:H198)</f>
    </nc>
  </rcc>
  <rcc rId="218" sId="1">
    <oc r="I181">
      <f>SUM(I182:I196)</f>
    </oc>
    <nc r="I181">
      <f>SUM(I182:I198)</f>
    </nc>
  </rcc>
  <rcc rId="219" sId="1">
    <oc r="J181">
      <f>SUM(J182:J196)</f>
    </oc>
    <nc r="J181">
      <f>SUM(J182:J198)</f>
    </nc>
  </rcc>
  <rcc rId="220" sId="1">
    <oc r="K181">
      <f>SUM(K182:K196)</f>
    </oc>
    <nc r="K181">
      <f>SUM(K182:K198)</f>
    </nc>
  </rcc>
  <rcc rId="221" sId="1">
    <oc r="L181">
      <f>SUM(L182:L196)</f>
    </oc>
    <nc r="L181">
      <f>SUM(L182:L198)</f>
    </nc>
  </rcc>
  <rcc rId="222" sId="1">
    <oc r="M181">
      <f>SUM(M182:M196)</f>
    </oc>
    <nc r="M181">
      <f>SUM(M182:M198)</f>
    </nc>
  </rcc>
  <rcc rId="223" sId="1">
    <oc r="N181">
      <f>SUM(N182:N196)</f>
    </oc>
    <nc r="N181">
      <f>SUM(N182:N198)</f>
    </nc>
  </rcc>
</revisions>
</file>

<file path=xl/revisions/revisionLog4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5" sId="1">
    <oc r="H202">
      <v>63835</v>
    </oc>
    <nc r="H202">
      <v>63210</v>
    </nc>
  </rcc>
</revisions>
</file>

<file path=xl/revisions/revisionLog4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7" sId="1">
    <oc r="G196">
      <v>34718</v>
    </oc>
    <nc r="G196">
      <v>35075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9" sId="1">
    <nc r="F170">
      <v>800</v>
    </nc>
  </rcc>
  <rcc rId="2950" sId="1">
    <nc r="G170">
      <v>750</v>
    </nc>
  </rcc>
  <rcc rId="2951" sId="1">
    <nc r="H170">
      <v>52913</v>
    </nc>
  </rcc>
  <rcc rId="2952" sId="1">
    <nc r="K170">
      <v>4850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54" sId="1">
    <oc r="G196">
      <v>35075</v>
    </oc>
    <nc r="G196">
      <v>35079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58" sId="1">
    <nc r="H149">
      <v>109869</v>
    </nc>
  </rcc>
  <rcc rId="2959" sId="1">
    <nc r="K149">
      <v>15200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1" sId="1">
    <oc r="B188" t="inlineStr">
      <is>
        <t>Penkules pamatskolas apkures sistēmas rekonstrukcija</t>
      </is>
    </oc>
    <nc r="B188" t="inlineStr">
      <is>
        <t>Pašvaldības finansējums atalgojumam</t>
      </is>
    </nc>
  </rcc>
  <rfmt sheetId="1" sqref="A188:B188">
    <dxf>
      <fill>
        <patternFill patternType="solid">
          <bgColor rgb="FFFFFF00"/>
        </patternFill>
      </fill>
    </dxf>
  </rfmt>
  <rfmt sheetId="1" sqref="D188:N188">
    <dxf>
      <fill>
        <patternFill>
          <bgColor rgb="FFFFFF00"/>
        </patternFill>
      </fill>
    </dxf>
  </rfmt>
  <rcc rId="2962" sId="1">
    <nc r="F188">
      <v>1059229</v>
    </nc>
  </rcc>
  <rcc rId="2963" sId="1">
    <nc r="G188">
      <v>255169</v>
    </nc>
  </rcc>
</revisions>
</file>

<file path=xl/revisions/revisionLog4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4" sId="1">
    <oc r="F188">
      <v>1059229</v>
    </oc>
    <nc r="F188">
      <v>3204338</v>
    </nc>
  </rcc>
  <rcc rId="2965" sId="1">
    <oc r="G188">
      <v>255169</v>
    </oc>
    <nc r="G188">
      <v>771925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4" sId="1">
    <oc r="D123">
      <f>SUM(D124:D131)</f>
    </oc>
    <nc r="D123">
      <f>SUM(D124:D132)</f>
    </nc>
  </rcc>
  <rrc rId="225" sId="1" ref="A136:XFD136" action="insertRow">
    <undo index="65535" exp="area" ref3D="1" dr="$A$147:$XFD$147" dn="Z_3A56BBDD_68CD_4AEA_B9E4_12391459D4C4_.wvu.Rows" sId="1"/>
    <undo index="65535" exp="area" ref3D="1" dr="$A$141:$XFD$141" dn="Z_3A56BBDD_68CD_4AEA_B9E4_12391459D4C4_.wvu.Rows" sId="1"/>
    <undo index="65535" exp="area" ref3D="1" dr="$A$147:$XFD$147" dn="Z_CFE03FCF_A4D8_435A_8A9B_0544466F5A93_.wvu.Rows" sId="1"/>
    <undo index="65535" exp="area" ref3D="1" dr="$A$141:$XFD$141" dn="Z_CFE03FCF_A4D8_435A_8A9B_0544466F5A93_.wvu.Rows" sId="1"/>
  </rrc>
  <rcc rId="226" sId="1">
    <nc r="B136" t="inlineStr">
      <is>
        <t>Muzeja VKKF projekti</t>
      </is>
    </nc>
  </rcc>
  <rcc rId="227" sId="1">
    <nc r="D136">
      <f>SUM(E136,H136,I136:N136)</f>
    </nc>
  </rcc>
  <rcc rId="228" sId="1">
    <nc r="E136">
      <f>SUM(F136:G136)</f>
    </nc>
  </rcc>
  <rcc rId="229" sId="1">
    <oc r="D138">
      <f>D104+D111+D123+D133+D135+D137</f>
    </oc>
    <nc r="D138">
      <f>D104+D111+D123+D133+D135+D137+D136</f>
    </nc>
  </rcc>
  <rcc rId="230" sId="1">
    <oc r="E38">
      <f>SUM(E34,E35,E37)</f>
    </oc>
    <nc r="E38">
      <f>SUM(E34,E35,E37)</f>
    </nc>
  </rcc>
  <rcc rId="231" sId="1">
    <oc r="F38">
      <f>SUM(F34,F35,F37)</f>
    </oc>
    <nc r="F38">
      <f>SUM(F34,F35,F37)</f>
    </nc>
  </rcc>
  <rcc rId="232" sId="1">
    <oc r="G38">
      <f>SUM(G34,G35,G37)</f>
    </oc>
    <nc r="G38">
      <f>SUM(G34,G35,G37)</f>
    </nc>
  </rcc>
  <rcc rId="233" sId="1">
    <oc r="H38">
      <f>SUM(H34,H35,H37)</f>
    </oc>
    <nc r="H38">
      <f>SUM(H34,H35,H37)</f>
    </nc>
  </rcc>
  <rcc rId="234" sId="1">
    <oc r="I38">
      <f>SUM(I34,I35,I37)</f>
    </oc>
    <nc r="I38">
      <f>SUM(I34,I35,I37)</f>
    </nc>
  </rcc>
  <rcc rId="235" sId="1">
    <oc r="J38">
      <f>SUM(J34,J35,J37)</f>
    </oc>
    <nc r="J38">
      <f>SUM(J34,J35,J37)</f>
    </nc>
  </rcc>
  <rcc rId="236" sId="1">
    <oc r="K38">
      <f>SUM(K34,K35,K37)</f>
    </oc>
    <nc r="K38">
      <f>SUM(K34,K35,K37)</f>
    </nc>
  </rcc>
  <rcc rId="237" sId="1">
    <oc r="L38">
      <f>SUM(L34,L35,L37)</f>
    </oc>
    <nc r="L38">
      <f>SUM(L34,L35,L37)</f>
    </nc>
  </rcc>
  <rcc rId="238" sId="1">
    <oc r="M38">
      <f>SUM(M34,M35,M37)</f>
    </oc>
    <nc r="M38">
      <f>SUM(M34,M35,M37)</f>
    </nc>
  </rcc>
  <rcc rId="239" sId="1">
    <oc r="N38">
      <f>SUM(N34,N35,N37)</f>
    </oc>
    <nc r="N38">
      <f>SUM(N34,N35,N37)</f>
    </nc>
  </rcc>
  <rcc rId="240" sId="1">
    <oc r="E50">
      <f>SUM(E39:E49)</f>
    </oc>
    <nc r="E50">
      <f>SUM(E39:E49)</f>
    </nc>
  </rcc>
  <rcc rId="241" sId="1">
    <oc r="F50">
      <f>SUM(F39:F49)</f>
    </oc>
    <nc r="F50">
      <f>SUM(F39:F49)</f>
    </nc>
  </rcc>
  <rcc rId="242" sId="1">
    <oc r="G50">
      <f>SUM(G39:G49)</f>
    </oc>
    <nc r="G50">
      <f>SUM(G39:G49)</f>
    </nc>
  </rcc>
  <rcc rId="243" sId="1">
    <oc r="H50">
      <f>SUM(H39:H49)</f>
    </oc>
    <nc r="H50">
      <f>SUM(H39:H49)</f>
    </nc>
  </rcc>
  <rcc rId="244" sId="1">
    <oc r="I50">
      <f>SUM(I39:I49)</f>
    </oc>
    <nc r="I50">
      <f>SUM(I39:I49)</f>
    </nc>
  </rcc>
  <rcc rId="245" sId="1">
    <oc r="J50">
      <f>SUM(J39:J49)</f>
    </oc>
    <nc r="J50">
      <f>SUM(J39:J49)</f>
    </nc>
  </rcc>
  <rcc rId="246" sId="1">
    <oc r="K50">
      <f>SUM(K39:K49)</f>
    </oc>
    <nc r="K50">
      <f>SUM(K39:K49)</f>
    </nc>
  </rcc>
  <rcc rId="247" sId="1">
    <oc r="L50">
      <f>SUM(L39:L49)</f>
    </oc>
    <nc r="L50">
      <f>SUM(L39:L49)</f>
    </nc>
  </rcc>
  <rcc rId="248" sId="1">
    <oc r="M50">
      <f>SUM(M39:M49)</f>
    </oc>
    <nc r="M50">
      <f>SUM(M39:M49)</f>
    </nc>
  </rcc>
  <rcc rId="249" sId="1">
    <oc r="N50">
      <f>SUM(N39:N49)</f>
    </oc>
    <nc r="N50">
      <f>SUM(N39:N49)</f>
    </nc>
  </rcc>
  <rcc rId="250" sId="1">
    <oc r="E51">
      <f>SUM(E52:E54)</f>
    </oc>
    <nc r="E51">
      <f>SUM(E52:E54)</f>
    </nc>
  </rcc>
  <rcc rId="251" sId="1">
    <oc r="F51">
      <f>SUM(F52:F54)</f>
    </oc>
    <nc r="F51">
      <f>SUM(F52:F54)</f>
    </nc>
  </rcc>
  <rcc rId="252" sId="1">
    <oc r="G51">
      <f>SUM(G52:G54)</f>
    </oc>
    <nc r="G51">
      <f>SUM(G52:G54)</f>
    </nc>
  </rcc>
  <rcc rId="253" sId="1">
    <oc r="H51">
      <f>SUM(H52:H54)</f>
    </oc>
    <nc r="H51">
      <f>SUM(H52:H54)</f>
    </nc>
  </rcc>
  <rcc rId="254" sId="1">
    <oc r="I51">
      <f>SUM(I52:I54)</f>
    </oc>
    <nc r="I51">
      <f>SUM(I52:I54)</f>
    </nc>
  </rcc>
  <rcc rId="255" sId="1">
    <oc r="J51">
      <f>SUM(J52:J54)</f>
    </oc>
    <nc r="J51">
      <f>SUM(J52:J54)</f>
    </nc>
  </rcc>
  <rcc rId="256" sId="1">
    <oc r="K51">
      <f>SUM(K52:K54)</f>
    </oc>
    <nc r="K51">
      <f>SUM(K52:K54)</f>
    </nc>
  </rcc>
  <rcc rId="257" sId="1">
    <oc r="L51">
      <f>SUM(L52:L54)</f>
    </oc>
    <nc r="L51">
      <f>SUM(L52:L54)</f>
    </nc>
  </rcc>
  <rcc rId="258" sId="1">
    <oc r="M51">
      <f>SUM(M52:M54)</f>
    </oc>
    <nc r="M51">
      <f>SUM(M52:M54)</f>
    </nc>
  </rcc>
  <rcc rId="259" sId="1">
    <oc r="N51">
      <f>SUM(N52:N54)</f>
    </oc>
    <nc r="N51">
      <f>SUM(N52:N54)</f>
    </nc>
  </rcc>
  <rcc rId="260" sId="1">
    <oc r="E56">
      <f>SUM(E57:E66)</f>
    </oc>
    <nc r="E56">
      <f>SUM(E57:E66)</f>
    </nc>
  </rcc>
  <rcc rId="261" sId="1">
    <oc r="F56">
      <f>SUM(F57:F66)</f>
    </oc>
    <nc r="F56">
      <f>SUM(F57:F66)</f>
    </nc>
  </rcc>
  <rcc rId="262" sId="1">
    <oc r="G56">
      <f>SUM(G57:G66)</f>
    </oc>
    <nc r="G56">
      <f>SUM(G57:G66)</f>
    </nc>
  </rcc>
  <rcc rId="263" sId="1">
    <oc r="H56">
      <f>SUM(H57:H66)</f>
    </oc>
    <nc r="H56">
      <f>SUM(H57:H66)</f>
    </nc>
  </rcc>
  <rcc rId="264" sId="1">
    <oc r="I56">
      <f>SUM(I57:I66)</f>
    </oc>
    <nc r="I56">
      <f>SUM(I57:I66)</f>
    </nc>
  </rcc>
  <rcc rId="265" sId="1">
    <oc r="J56">
      <f>SUM(J57:J66)</f>
    </oc>
    <nc r="J56">
      <f>SUM(J57:J66)</f>
    </nc>
  </rcc>
  <rcc rId="266" sId="1">
    <oc r="K56">
      <f>SUM(K57:K66)</f>
    </oc>
    <nc r="K56">
      <f>SUM(K57:K66)</f>
    </nc>
  </rcc>
  <rcc rId="267" sId="1">
    <oc r="L56">
      <f>SUM(L57:L66)</f>
    </oc>
    <nc r="L56">
      <f>SUM(L57:L66)</f>
    </nc>
  </rcc>
  <rcc rId="268" sId="1">
    <oc r="M56">
      <f>SUM(M57:M66)</f>
    </oc>
    <nc r="M56">
      <f>SUM(M57:M66)</f>
    </nc>
  </rcc>
  <rcc rId="269" sId="1">
    <oc r="N56">
      <f>SUM(N57:N66)</f>
    </oc>
    <nc r="N56">
      <f>SUM(N57:N66)</f>
    </nc>
  </rcc>
  <rcc rId="270" sId="1">
    <oc r="E67">
      <f>SUM(E68:E72)</f>
    </oc>
    <nc r="E67">
      <f>SUM(E68:E72)</f>
    </nc>
  </rcc>
  <rcc rId="271" sId="1">
    <oc r="F67">
      <f>SUM(F68:F72)</f>
    </oc>
    <nc r="F67">
      <f>SUM(F68:F72)</f>
    </nc>
  </rcc>
  <rcc rId="272" sId="1">
    <oc r="G67">
      <f>SUM(G68:G72)</f>
    </oc>
    <nc r="G67">
      <f>SUM(G68:G72)</f>
    </nc>
  </rcc>
  <rcc rId="273" sId="1">
    <oc r="H67">
      <f>SUM(H68:H72)</f>
    </oc>
    <nc r="H67">
      <f>SUM(H68:H72)</f>
    </nc>
  </rcc>
  <rcc rId="274" sId="1">
    <oc r="I67">
      <f>SUM(I68:I72)</f>
    </oc>
    <nc r="I67">
      <f>SUM(I68:I72)</f>
    </nc>
  </rcc>
  <rcc rId="275" sId="1">
    <oc r="J67">
      <f>SUM(J68:J72)</f>
    </oc>
    <nc r="J67">
      <f>SUM(J68:J72)</f>
    </nc>
  </rcc>
  <rcc rId="276" sId="1">
    <oc r="K67">
      <f>SUM(K68:K72)</f>
    </oc>
    <nc r="K67">
      <f>SUM(K68:K72)</f>
    </nc>
  </rcc>
  <rcc rId="277" sId="1">
    <oc r="L67">
      <f>SUM(L68:L72)</f>
    </oc>
    <nc r="L67">
      <f>SUM(L68:L72)</f>
    </nc>
  </rcc>
  <rcc rId="278" sId="1">
    <oc r="M67">
      <f>SUM(M68:M72)</f>
    </oc>
    <nc r="M67">
      <f>SUM(M68:M72)</f>
    </nc>
  </rcc>
  <rcc rId="279" sId="1">
    <oc r="N67">
      <f>SUM(N68:N72)</f>
    </oc>
    <nc r="N67">
      <f>SUM(N68:N72)</f>
    </nc>
  </rcc>
  <rcc rId="280" sId="1" odxf="1" s="1" dxf="1">
    <nc r="B72" t="inlineStr">
      <is>
        <t>Projekts"Pļavas iela 3"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imes New Roman"/>
        <family val="1"/>
        <charset val="186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81" sId="1">
    <nc r="K72">
      <v>343017</v>
    </nc>
  </rcc>
  <rcc rId="282" sId="1">
    <oc r="K94">
      <v>343017</v>
    </oc>
    <nc r="K94"/>
  </rcc>
  <rcc rId="283" sId="1">
    <oc r="B94" t="inlineStr">
      <is>
        <t>Projekts"Pļavas iela 3"</t>
      </is>
    </oc>
    <nc r="B94"/>
  </rcc>
  <rcc rId="284" sId="1">
    <oc r="D79">
      <f>SUM(D80:D93)</f>
    </oc>
    <nc r="D79">
      <f>SUM(D80:D94)</f>
    </nc>
  </rcc>
  <rcc rId="285" sId="1">
    <oc r="E75">
      <f>SUM(E76:E78)</f>
    </oc>
    <nc r="E75">
      <f>SUM(E76:E78)</f>
    </nc>
  </rcc>
  <rcc rId="286" sId="1">
    <oc r="F75">
      <f>SUM(F76:F78)</f>
    </oc>
    <nc r="F75">
      <f>SUM(F76:F78)</f>
    </nc>
  </rcc>
  <rcc rId="287" sId="1">
    <oc r="G75">
      <f>SUM(G76:G78)</f>
    </oc>
    <nc r="G75">
      <f>SUM(G76:G78)</f>
    </nc>
  </rcc>
  <rcc rId="288" sId="1">
    <oc r="H75">
      <f>SUM(H76:H78)</f>
    </oc>
    <nc r="H75">
      <f>SUM(H76:H78)</f>
    </nc>
  </rcc>
  <rcc rId="289" sId="1">
    <oc r="I75">
      <f>SUM(I76:I78)</f>
    </oc>
    <nc r="I75">
      <f>SUM(I76:I78)</f>
    </nc>
  </rcc>
  <rcc rId="290" sId="1">
    <oc r="J75">
      <f>SUM(J76:J78)</f>
    </oc>
    <nc r="J75">
      <f>SUM(J76:J78)</f>
    </nc>
  </rcc>
  <rcc rId="291" sId="1">
    <oc r="K75">
      <f>SUM(K76:K78)</f>
    </oc>
    <nc r="K75">
      <f>SUM(K76:K78)</f>
    </nc>
  </rcc>
  <rcc rId="292" sId="1">
    <oc r="L75">
      <f>SUM(L76:L78)</f>
    </oc>
    <nc r="L75">
      <f>SUM(L76:L78)</f>
    </nc>
  </rcc>
  <rcc rId="293" sId="1">
    <oc r="M75">
      <f>SUM(M76:M78)</f>
    </oc>
    <nc r="M75">
      <f>SUM(M76:M78)</f>
    </nc>
  </rcc>
  <rcc rId="294" sId="1">
    <oc r="N75">
      <f>SUM(N76:N78)</f>
    </oc>
    <nc r="N75">
      <f>SUM(N76:N78)</f>
    </nc>
  </rcc>
  <rcc rId="295" sId="1">
    <oc r="E79">
      <f>SUM(E80:E93)</f>
    </oc>
    <nc r="E79">
      <f>SUM(E80:E94)</f>
    </nc>
  </rcc>
  <rcc rId="296" sId="1">
    <oc r="F79">
      <f>SUM(F80:F93)</f>
    </oc>
    <nc r="F79">
      <f>SUM(F80:F94)</f>
    </nc>
  </rcc>
  <rcc rId="297" sId="1">
    <oc r="G79">
      <f>SUM(G80:G93)</f>
    </oc>
    <nc r="G79">
      <f>SUM(G80:G94)</f>
    </nc>
  </rcc>
  <rcc rId="298" sId="1">
    <oc r="H79">
      <f>SUM(H80:H93)</f>
    </oc>
    <nc r="H79">
      <f>SUM(H80:H94)</f>
    </nc>
  </rcc>
  <rcc rId="299" sId="1">
    <oc r="I79">
      <f>SUM(I80:I93)</f>
    </oc>
    <nc r="I79">
      <f>SUM(I80:I94)</f>
    </nc>
  </rcc>
  <rcc rId="300" sId="1">
    <oc r="J79">
      <f>SUM(J80:J93)</f>
    </oc>
    <nc r="J79">
      <f>SUM(J80:J94)</f>
    </nc>
  </rcc>
  <rcc rId="301" sId="1">
    <oc r="K79">
      <f>SUM(K80:K93)</f>
    </oc>
    <nc r="K79">
      <f>SUM(K80:K94)</f>
    </nc>
  </rcc>
  <rcc rId="302" sId="1">
    <oc r="L79">
      <f>SUM(L80:L93)</f>
    </oc>
    <nc r="L79">
      <f>SUM(L80:L94)</f>
    </nc>
  </rcc>
  <rcc rId="303" sId="1">
    <oc r="M79">
      <f>SUM(M80:M93)</f>
    </oc>
    <nc r="M79">
      <f>SUM(M80:M94)</f>
    </nc>
  </rcc>
  <rcc rId="304" sId="1">
    <oc r="N79">
      <f>SUM(N80:N93)</f>
    </oc>
    <nc r="N79">
      <f>SUM(N80:N94)</f>
    </nc>
  </rcc>
  <rcc rId="305" sId="1">
    <oc r="E95">
      <f>E79+E75+E73+E67+E56</f>
    </oc>
    <nc r="E95">
      <f>E79+E75+E73+E67+E56</f>
    </nc>
  </rcc>
  <rcc rId="306" sId="1">
    <oc r="F95">
      <f>F79+F75+F73+F67+F56</f>
    </oc>
    <nc r="F95">
      <f>F79+F75+F73+F67+F56</f>
    </nc>
  </rcc>
  <rcc rId="307" sId="1">
    <oc r="G95">
      <f>G79+G75+G73+G67+G56</f>
    </oc>
    <nc r="G95">
      <f>G79+G75+G73+G67+G56</f>
    </nc>
  </rcc>
  <rcc rId="308" sId="1">
    <oc r="H95">
      <f>H79+H75+H73+H67+H56</f>
    </oc>
    <nc r="H95">
      <f>H79+H75+H73+H67+H56</f>
    </nc>
  </rcc>
  <rcc rId="309" sId="1">
    <oc r="I95">
      <f>I79+I75+I73+I67+I56</f>
    </oc>
    <nc r="I95">
      <f>I79+I75+I73+I67+I56</f>
    </nc>
  </rcc>
  <rcc rId="310" sId="1">
    <oc r="J95">
      <f>J79+J75+J73+J67+J56</f>
    </oc>
    <nc r="J95">
      <f>J79+J75+J73+J67+J56</f>
    </nc>
  </rcc>
  <rcc rId="311" sId="1">
    <oc r="K95">
      <f>K79+K75+K73+K67+K56</f>
    </oc>
    <nc r="K95">
      <f>K79+K75+K73+K67+K56</f>
    </nc>
  </rcc>
  <rcc rId="312" sId="1">
    <oc r="L95">
      <f>L79+L75+L73+L67+L56</f>
    </oc>
    <nc r="L95">
      <f>L79+L75+L73+L67+L56</f>
    </nc>
  </rcc>
  <rcc rId="313" sId="1">
    <oc r="M95">
      <f>M79+M75+M73+M67+M56</f>
    </oc>
    <nc r="M95">
      <f>M79+M75+M73+M67+M56</f>
    </nc>
  </rcc>
  <rcc rId="314" sId="1">
    <oc r="N95">
      <f>N79+N75+N73+N67+N56</f>
    </oc>
    <nc r="N95">
      <f>N79+N75+N73+N67+N56</f>
    </nc>
  </rcc>
  <rcc rId="315" sId="1">
    <oc r="E104">
      <f>SUM(E105:E110)</f>
    </oc>
    <nc r="E104">
      <f>SUM(E105:E110)</f>
    </nc>
  </rcc>
  <rcc rId="316" sId="1">
    <oc r="F104">
      <f>SUM(F105:F110)</f>
    </oc>
    <nc r="F104">
      <f>SUM(F105:F110)</f>
    </nc>
  </rcc>
  <rcc rId="317" sId="1">
    <oc r="G104">
      <f>SUM(G105:G110)</f>
    </oc>
    <nc r="G104">
      <f>SUM(G105:G110)</f>
    </nc>
  </rcc>
  <rcc rId="318" sId="1">
    <oc r="H104">
      <f>SUM(H105:H110)</f>
    </oc>
    <nc r="H104">
      <f>SUM(H105:H110)</f>
    </nc>
  </rcc>
  <rcc rId="319" sId="1">
    <oc r="I104">
      <f>SUM(I105:I110)</f>
    </oc>
    <nc r="I104">
      <f>SUM(I105:I110)</f>
    </nc>
  </rcc>
  <rcc rId="320" sId="1">
    <oc r="J104">
      <f>SUM(J105:J110)</f>
    </oc>
    <nc r="J104">
      <f>SUM(J105:J110)</f>
    </nc>
  </rcc>
  <rcc rId="321" sId="1">
    <oc r="K104">
      <f>SUM(K105:K110)</f>
    </oc>
    <nc r="K104">
      <f>SUM(K105:K110)</f>
    </nc>
  </rcc>
  <rcc rId="322" sId="1">
    <oc r="L104">
      <f>SUM(L105:L110)</f>
    </oc>
    <nc r="L104">
      <f>SUM(L105:L110)</f>
    </nc>
  </rcc>
  <rcc rId="323" sId="1">
    <oc r="M104">
      <f>SUM(M105:M110)</f>
    </oc>
    <nc r="M104">
      <f>SUM(M105:M110)</f>
    </nc>
  </rcc>
  <rcc rId="324" sId="1">
    <oc r="N104">
      <f>SUM(N105:N110)</f>
    </oc>
    <nc r="N104">
      <f>SUM(N105:N110)</f>
    </nc>
  </rcc>
  <rcc rId="325" sId="1">
    <oc r="E111">
      <f>SUM(E112:E122)</f>
    </oc>
    <nc r="E111">
      <f>SUM(E112:E122)</f>
    </nc>
  </rcc>
  <rcc rId="326" sId="1">
    <oc r="F111">
      <f>SUM(F112:F122)</f>
    </oc>
    <nc r="F111">
      <f>SUM(F112:F122)</f>
    </nc>
  </rcc>
  <rcc rId="327" sId="1">
    <oc r="G111">
      <f>SUM(G112:G122)</f>
    </oc>
    <nc r="G111">
      <f>SUM(G112:G122)</f>
    </nc>
  </rcc>
  <rcc rId="328" sId="1">
    <oc r="H111">
      <f>SUM(H112:H122)</f>
    </oc>
    <nc r="H111">
      <f>SUM(H112:H122)</f>
    </nc>
  </rcc>
  <rcc rId="329" sId="1">
    <oc r="I111">
      <f>SUM(I112:I122)</f>
    </oc>
    <nc r="I111">
      <f>SUM(I112:I122)</f>
    </nc>
  </rcc>
  <rcc rId="330" sId="1">
    <oc r="J111">
      <f>SUM(J112:J122)</f>
    </oc>
    <nc r="J111">
      <f>SUM(J112:J122)</f>
    </nc>
  </rcc>
  <rcc rId="331" sId="1">
    <oc r="K111">
      <f>SUM(K112:K122)</f>
    </oc>
    <nc r="K111">
      <f>SUM(K112:K122)</f>
    </nc>
  </rcc>
  <rcc rId="332" sId="1">
    <oc r="L111">
      <f>SUM(L112:L122)</f>
    </oc>
    <nc r="L111">
      <f>SUM(L112:L122)</f>
    </nc>
  </rcc>
  <rcc rId="333" sId="1">
    <oc r="M111">
      <f>SUM(M112:M122)</f>
    </oc>
    <nc r="M111">
      <f>SUM(M112:M122)</f>
    </nc>
  </rcc>
  <rcc rId="334" sId="1">
    <oc r="N111">
      <f>SUM(N112:N122)</f>
    </oc>
    <nc r="N111">
      <f>SUM(N112:N122)</f>
    </nc>
  </rcc>
  <rcc rId="335" sId="1">
    <oc r="E123">
      <f>SUM(E124:E131)</f>
    </oc>
    <nc r="E123">
      <f>SUM(E124:E132)</f>
    </nc>
  </rcc>
  <rcc rId="336" sId="1">
    <oc r="F123">
      <f>SUM(F124:F131)</f>
    </oc>
    <nc r="F123">
      <f>SUM(F124:F132)</f>
    </nc>
  </rcc>
  <rcc rId="337" sId="1">
    <oc r="G123">
      <f>SUM(G124:G131)</f>
    </oc>
    <nc r="G123">
      <f>SUM(G124:G132)</f>
    </nc>
  </rcc>
  <rcc rId="338" sId="1">
    <oc r="H123">
      <f>SUM(H124:H131)</f>
    </oc>
    <nc r="H123">
      <f>SUM(H124:H132)</f>
    </nc>
  </rcc>
  <rcc rId="339" sId="1">
    <oc r="I123">
      <f>SUM(I124:I131)</f>
    </oc>
    <nc r="I123">
      <f>SUM(I124:I132)</f>
    </nc>
  </rcc>
  <rcc rId="340" sId="1">
    <oc r="J123">
      <f>SUM(J124:J131)</f>
    </oc>
    <nc r="J123">
      <f>SUM(J124:J132)</f>
    </nc>
  </rcc>
  <rcc rId="341" sId="1">
    <oc r="K123">
      <f>SUM(K124:K131)</f>
    </oc>
    <nc r="K123">
      <f>SUM(K124:K132)</f>
    </nc>
  </rcc>
  <rcc rId="342" sId="1">
    <oc r="L123">
      <f>SUM(L124:L131)</f>
    </oc>
    <nc r="L123">
      <f>SUM(L124:L132)</f>
    </nc>
  </rcc>
  <rcc rId="343" sId="1">
    <oc r="M123">
      <f>SUM(M124:M131)</f>
    </oc>
    <nc r="M123">
      <f>SUM(M124:M132)</f>
    </nc>
  </rcc>
  <rcc rId="344" sId="1">
    <oc r="N123">
      <f>SUM(N124:N131)</f>
    </oc>
    <nc r="N123">
      <f>SUM(N124:N132)</f>
    </nc>
  </rcc>
  <rcc rId="345" sId="1">
    <oc r="E133">
      <f>SUM(E134:E134)</f>
    </oc>
    <nc r="E133">
      <f>SUM(E134:E134)</f>
    </nc>
  </rcc>
  <rcc rId="346" sId="1">
    <oc r="F133">
      <f>SUM(F134:F134)</f>
    </oc>
    <nc r="F133">
      <f>SUM(F134:F134)</f>
    </nc>
  </rcc>
  <rcc rId="347" sId="1">
    <oc r="G133">
      <f>SUM(G134:G134)</f>
    </oc>
    <nc r="G133">
      <f>SUM(G134:G134)</f>
    </nc>
  </rcc>
  <rcc rId="348" sId="1">
    <oc r="H133">
      <f>SUM(H134:H134)</f>
    </oc>
    <nc r="H133">
      <f>SUM(H134:H134)</f>
    </nc>
  </rcc>
  <rcc rId="349" sId="1">
    <oc r="I133">
      <f>SUM(I134:I134)</f>
    </oc>
    <nc r="I133">
      <f>SUM(I134:I134)</f>
    </nc>
  </rcc>
  <rcc rId="350" sId="1">
    <oc r="J133">
      <f>SUM(J134:J134)</f>
    </oc>
    <nc r="J133">
      <f>SUM(J134:J134)</f>
    </nc>
  </rcc>
  <rcc rId="351" sId="1">
    <oc r="K133">
      <f>SUM(K134:K134)</f>
    </oc>
    <nc r="K133">
      <f>SUM(K134:K134)</f>
    </nc>
  </rcc>
  <rcc rId="352" sId="1">
    <oc r="L133">
      <f>SUM(L134:L134)</f>
    </oc>
    <nc r="L133">
      <f>SUM(L134:L134)</f>
    </nc>
  </rcc>
  <rcc rId="353" sId="1">
    <oc r="M133">
      <f>SUM(M134:M134)</f>
    </oc>
    <nc r="M133">
      <f>SUM(M134:M134)</f>
    </nc>
  </rcc>
  <rcc rId="354" sId="1">
    <oc r="N133">
      <f>SUM(N134:N134)</f>
    </oc>
    <nc r="N133">
      <f>SUM(N134:N134)</f>
    </nc>
  </rcc>
  <rcc rId="355" sId="1">
    <oc r="E138">
      <f>E104+E111+E123+E133+E135+E137</f>
    </oc>
    <nc r="E138">
      <f>E104+E111+E123+E133+E135+E137+E136</f>
    </nc>
  </rcc>
  <rcc rId="356" sId="1">
    <oc r="F138">
      <f>F104+F111+F123+F133+F135+F137</f>
    </oc>
    <nc r="F138">
      <f>F104+F111+F123+F133+F135+F137+F136</f>
    </nc>
  </rcc>
  <rcc rId="357" sId="1">
    <oc r="G138">
      <f>G104+G111+G123+G133+G135+G137</f>
    </oc>
    <nc r="G138">
      <f>G104+G111+G123+G133+G135+G137+G136</f>
    </nc>
  </rcc>
  <rcc rId="358" sId="1">
    <oc r="H138">
      <f>H104+H111+H123+H133+H135+H137</f>
    </oc>
    <nc r="H138">
      <f>H104+H111+H123+H133+H135+H137+H136</f>
    </nc>
  </rcc>
  <rcc rId="359" sId="1">
    <oc r="I138">
      <f>I104+I111+I123+I133+I135+I137</f>
    </oc>
    <nc r="I138">
      <f>I104+I111+I123+I133+I135+I137+I136</f>
    </nc>
  </rcc>
  <rcc rId="360" sId="1">
    <oc r="J138">
      <f>J104+J111+J123+J133+J135+J137</f>
    </oc>
    <nc r="J138">
      <f>J104+J111+J123+J133+J135+J137+J136</f>
    </nc>
  </rcc>
  <rcc rId="361" sId="1">
    <oc r="K138">
      <f>K104+K111+K123+K133+K135+K137</f>
    </oc>
    <nc r="K138">
      <f>K104+K111+K123+K133+K135+K137+K136</f>
    </nc>
  </rcc>
  <rcc rId="362" sId="1">
    <oc r="L138">
      <f>L104+L111+L123+L133+L135+L137</f>
    </oc>
    <nc r="L138">
      <f>L104+L111+L123+L133+L135+L137+L136</f>
    </nc>
  </rcc>
  <rcc rId="363" sId="1">
    <oc r="M138">
      <f>M104+M111+M123+M133+M135+M137</f>
    </oc>
    <nc r="M138">
      <f>M104+M111+M123+M133+M135+M137+M136</f>
    </nc>
  </rcc>
  <rcc rId="364" sId="1">
    <oc r="N138">
      <f>N104+N111+N123+N133+N135+N137</f>
    </oc>
    <nc r="N138">
      <f>N104+N111+N123+N133+N135+N137+N136</f>
    </nc>
  </rcc>
  <rcc rId="365" sId="1">
    <oc r="E139">
      <f>SUM(E139:E180)</f>
    </oc>
    <nc r="E139">
      <f>SUM(E140:E181)</f>
    </nc>
  </rcc>
  <rcc rId="366" sId="1">
    <oc r="F139">
      <f>SUM(F139:F180)</f>
    </oc>
    <nc r="F139">
      <f>SUM(F140:F181)</f>
    </nc>
  </rcc>
  <rcc rId="367" sId="1">
    <oc r="G139">
      <f>SUM(G139:G180)</f>
    </oc>
    <nc r="G139">
      <f>SUM(G140:G181)</f>
    </nc>
  </rcc>
  <rcc rId="368" sId="1">
    <oc r="H139">
      <f>SUM(H139:H180)</f>
    </oc>
    <nc r="H139">
      <f>SUM(H140:H181)</f>
    </nc>
  </rcc>
  <rcc rId="369" sId="1">
    <oc r="I139">
      <f>SUM(I139:I180)</f>
    </oc>
    <nc r="I139">
      <f>SUM(I140:I181)</f>
    </nc>
  </rcc>
  <rcc rId="370" sId="1">
    <oc r="J139">
      <f>SUM(J139:J180)</f>
    </oc>
    <nc r="J139">
      <f>SUM(J140:J181)</f>
    </nc>
  </rcc>
  <rcc rId="371" sId="1">
    <oc r="K139">
      <f>SUM(K139:K180)</f>
    </oc>
    <nc r="K139">
      <f>SUM(K140:K181)</f>
    </nc>
  </rcc>
  <rcc rId="372" sId="1">
    <oc r="L139">
      <f>SUM(L139:L180)</f>
    </oc>
    <nc r="L139">
      <f>SUM(L140:L181)</f>
    </nc>
  </rcc>
  <rcc rId="373" sId="1">
    <oc r="M139">
      <f>SUM(M139:M180)</f>
    </oc>
    <nc r="M139">
      <f>SUM(M140:M181)</f>
    </nc>
  </rcc>
  <rcc rId="374" sId="1">
    <oc r="N139">
      <f>SUM(N139:N180)</f>
    </oc>
    <nc r="N139">
      <f>SUM(N140:N181)</f>
    </nc>
  </rcc>
  <rcc rId="375" sId="1">
    <oc r="E182">
      <f>SUM(E183:E199)</f>
    </oc>
    <nc r="E182">
      <f>SUM(E183:E199)</f>
    </nc>
  </rcc>
  <rcc rId="376" sId="1">
    <oc r="F182">
      <f>SUM(F183:F199)</f>
    </oc>
    <nc r="F182">
      <f>SUM(F183:F199)</f>
    </nc>
  </rcc>
  <rcc rId="377" sId="1">
    <oc r="G182">
      <f>SUM(G183:G199)</f>
    </oc>
    <nc r="G182">
      <f>SUM(G183:G199)</f>
    </nc>
  </rcc>
  <rcc rId="378" sId="1">
    <oc r="H182">
      <f>SUM(H183:H199)</f>
    </oc>
    <nc r="H182">
      <f>SUM(H183:H199)</f>
    </nc>
  </rcc>
  <rcc rId="379" sId="1">
    <oc r="I182">
      <f>SUM(I183:I199)</f>
    </oc>
    <nc r="I182">
      <f>SUM(I183:I199)</f>
    </nc>
  </rcc>
  <rcc rId="380" sId="1">
    <oc r="J182">
      <f>SUM(J183:J199)</f>
    </oc>
    <nc r="J182">
      <f>SUM(J183:J199)</f>
    </nc>
  </rcc>
  <rcc rId="381" sId="1">
    <oc r="K182">
      <f>SUM(K183:K199)</f>
    </oc>
    <nc r="K182">
      <f>SUM(K183:K199)</f>
    </nc>
  </rcc>
  <rcc rId="382" sId="1">
    <oc r="L182">
      <f>SUM(L183:L199)</f>
    </oc>
    <nc r="L182">
      <f>SUM(L183:L199)</f>
    </nc>
  </rcc>
  <rcc rId="383" sId="1">
    <oc r="M182">
      <f>SUM(M183:M199)</f>
    </oc>
    <nc r="M182">
      <f>SUM(M183:M199)</f>
    </nc>
  </rcc>
  <rcc rId="384" sId="1">
    <oc r="N182">
      <f>SUM(N183:N199)</f>
    </oc>
    <nc r="N182">
      <f>SUM(N183:N199)</f>
    </nc>
  </rcc>
  <rcc rId="385" sId="1">
    <oc r="C182">
      <f>SUM(C183:C197)</f>
    </oc>
    <nc r="C182">
      <f>SUM(C183:C199)</f>
    </nc>
  </rcc>
  <rcc rId="386" sId="1">
    <oc r="E200">
      <f>SUM(E33,E38,E50,E55,E95,E96,E138,E139,E182)</f>
    </oc>
    <nc r="E200">
      <f>SUM(E33,E38,E50,E55,E95,E96,E138,E139,E182)</f>
    </nc>
  </rcc>
  <rcc rId="387" sId="1">
    <oc r="F200">
      <f>SUM(F33,F38,F50,F55,F95,F96,F138,F139,F182)</f>
    </oc>
    <nc r="F200">
      <f>SUM(F33,F38,F50,F55,F95,F96,F138,F139,F182)</f>
    </nc>
  </rcc>
  <rcc rId="388" sId="1">
    <oc r="G200">
      <f>SUM(G33,G38,G50,G55,G95,G96,G138,G139,G182)</f>
    </oc>
    <nc r="G200">
      <f>SUM(G33,G38,G50,G55,G95,G96,G138,G139,G182)</f>
    </nc>
  </rcc>
  <rcc rId="389" sId="1">
    <oc r="H200">
      <f>SUM(H33,H38,H50,H55,H95,H96,H138,H139,H182)</f>
    </oc>
    <nc r="H200">
      <f>SUM(H33,H38,H50,H55,H95,H96,H138,H139,H182)</f>
    </nc>
  </rcc>
  <rcc rId="390" sId="1">
    <oc r="I200">
      <f>SUM(I33,I38,I50,I55,I95,I96,I138,I139,I182)</f>
    </oc>
    <nc r="I200">
      <f>SUM(I33,I38,I50,I55,I95,I96,I138,I139,I182)</f>
    </nc>
  </rcc>
  <rcc rId="391" sId="1">
    <oc r="J200">
      <f>SUM(J33,J38,J50,J55,J95,J96,J138,J139,J182)</f>
    </oc>
    <nc r="J200">
      <f>SUM(J33,J38,J50,J55,J95,J96,J138,J139,J182)</f>
    </nc>
  </rcc>
  <rcc rId="392" sId="1">
    <oc r="K200">
      <f>SUM(K33,K38,K50,K55,K95,K96,K138,K139,K182)</f>
    </oc>
    <nc r="K200">
      <f>SUM(K33,K38,K50,K55,K95,K96,K138,K139,K182)</f>
    </nc>
  </rcc>
  <rcc rId="393" sId="1">
    <oc r="L200">
      <f>SUM(L33,L38,L50,L55,L95,L96,L138,L139,L182)</f>
    </oc>
    <nc r="L200">
      <f>SUM(L33,L38,L50,L55,L95,L96,L138,L139,L182)</f>
    </nc>
  </rcc>
  <rcc rId="394" sId="1">
    <oc r="M200">
      <f>SUM(M33,M38,M50,M55,M95,M96,M138,M139,M182)</f>
    </oc>
    <nc r="M200">
      <f>SUM(M33,M38,M50,M55,M95,M96,M138,M139,M182)</f>
    </nc>
  </rcc>
  <rcc rId="395" sId="1">
    <oc r="N200">
      <f>SUM(N33,N38,N50,N55,N95,N96,N138,N139,N182)</f>
    </oc>
    <nc r="N200">
      <f>SUM(N33,N38,N50,N55,N95,N96,N138,N139,N182)</f>
    </nc>
  </rcc>
  <rcc rId="396" sId="1">
    <nc r="D48">
      <f>SUM(E48,H48,I48:N48)</f>
    </nc>
  </rcc>
  <rcc rId="397" sId="1">
    <nc r="E48">
      <f>SUM(F48:G48)</f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Sheet1!$2:$2,Sheet1!$43:$44,Sheet1!$69:$70,Sheet1!$72:$72,Sheet1!$142:$142,Sheet1!$148:$148</oldFormula>
  </rdn>
  <rcv guid="{3A56BBDD-68CD-4AEA-B9E4-12391459D4C4}" action="add"/>
</revisions>
</file>

<file path=xl/revisions/revisionLog4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6" sId="1">
    <oc r="H35">
      <v>35846</v>
    </oc>
    <nc r="H35">
      <v>37846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8" sId="1">
    <nc r="H106">
      <v>2298</v>
    </nc>
  </rcc>
  <rcc rId="2969" sId="1">
    <nc r="H107">
      <v>3073</v>
    </nc>
  </rcc>
  <rcc rId="2970" sId="1">
    <nc r="H102">
      <v>4559</v>
    </nc>
  </rcc>
  <rcc rId="2971" sId="1">
    <nc r="H104">
      <v>6339</v>
    </nc>
  </rcc>
</revisions>
</file>

<file path=xl/revisions/revisionLog4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2" sId="1">
    <oc r="H26">
      <v>25276</v>
    </oc>
    <nc r="H26">
      <v>27836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4" sId="1">
    <oc r="H26">
      <v>27836</v>
    </oc>
    <nc r="H26">
      <v>27978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6" sId="1">
    <oc r="H119">
      <v>2446</v>
    </oc>
    <nc r="H119">
      <v>2604</v>
    </nc>
  </rcc>
  <rcc rId="2977" sId="1">
    <nc r="K119">
      <v>525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79" sId="1">
    <oc r="K35">
      <v>1072</v>
    </oc>
    <nc r="K35">
      <v>2272</v>
    </nc>
  </rcc>
  <rcc rId="2980" sId="1">
    <oc r="H35">
      <v>37846</v>
    </oc>
    <nc r="H35">
      <v>37474</v>
    </nc>
  </rcc>
</revisions>
</file>

<file path=xl/revisions/revisionLog4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1" sId="1">
    <oc r="G147">
      <v>5940</v>
    </oc>
    <nc r="G147">
      <v>940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3" sId="1">
    <oc r="H38">
      <v>11075</v>
    </oc>
    <nc r="H38">
      <v>11575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6" sId="1">
    <nc r="K151">
      <v>6200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" sId="1">
    <nc r="K136">
      <v>9663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4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88" sId="1">
    <nc r="I209">
      <v>15000</v>
    </nc>
  </rcc>
  <rcc rId="2989" sId="1">
    <nc r="L206">
      <v>40000</v>
    </nc>
  </rcc>
  <rcc rId="2990" sId="1">
    <oc r="B217" t="inlineStr">
      <is>
        <t>Ieguldījumi SIA  "Dobeles namsaimnieks" pamatkapitālā</t>
      </is>
    </oc>
    <nc r="B217" t="inlineStr">
      <is>
        <t>Ieguldījumi SIA  "Dobeles enerģija" pamatkapitālā</t>
      </is>
    </nc>
  </rcc>
  <rcc rId="2991" sId="1">
    <nc r="D216">
      <v>220000</v>
    </nc>
  </rcc>
</revisions>
</file>

<file path=xl/revisions/revisionLog4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2" sId="1">
    <oc r="K156">
      <v>32020</v>
    </oc>
    <nc r="K156">
      <v>29020</v>
    </nc>
  </rcc>
  <rcc rId="2993" sId="1">
    <oc r="H156">
      <v>117465</v>
    </oc>
    <nc r="H156">
      <v>120465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5" sId="1">
    <oc r="K163">
      <v>7500</v>
    </oc>
    <nc r="K163">
      <v>6847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7" sId="1">
    <oc r="K166">
      <v>4550</v>
    </oc>
    <nc r="K166">
      <v>3888</v>
    </nc>
  </rcc>
  <rcc rId="2998" sId="1">
    <oc r="K168">
      <v>16200</v>
    </oc>
    <nc r="K168">
      <v>14687</v>
    </nc>
  </rcc>
  <rcc rId="2999" sId="1">
    <oc r="K164">
      <v>11245</v>
    </oc>
    <nc r="K164">
      <v>10252</v>
    </nc>
  </rcc>
</revisions>
</file>

<file path=xl/revisions/revisionLog4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00" sId="1">
    <oc r="K160">
      <v>2550</v>
    </oc>
    <nc r="K160">
      <v>2210</v>
    </nc>
  </rcc>
  <rcc rId="3001" sId="1">
    <oc r="K158">
      <v>8160</v>
    </oc>
    <nc r="K158">
      <v>6136</v>
    </nc>
  </rcc>
  <rcc rId="3002" sId="1">
    <oc r="K161">
      <v>3725</v>
    </oc>
    <nc r="K161">
      <v>3253</v>
    </nc>
  </rcc>
  <rcc rId="3003" sId="1">
    <oc r="K162">
      <v>4380</v>
    </oc>
    <nc r="K162">
      <v>3415</v>
    </nc>
  </rcc>
  <rcc rId="3004" sId="1">
    <oc r="K165">
      <v>5090</v>
    </oc>
    <nc r="K165">
      <v>4343</v>
    </nc>
  </rcc>
  <rcc rId="3005" sId="1">
    <oc r="K159">
      <v>5554</v>
    </oc>
    <nc r="K159">
      <v>4070</v>
    </nc>
  </rcc>
  <rcc rId="3006" sId="1">
    <oc r="K156">
      <v>29020</v>
    </oc>
    <nc r="K156">
      <v>25720</v>
    </nc>
  </rcc>
</revisions>
</file>

<file path=xl/revisions/revisionLog4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07" sId="1">
    <oc r="K16">
      <v>106845</v>
    </oc>
    <nc r="K16">
      <v>112845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09" sId="1">
    <nc r="K46">
      <v>5202178</v>
    </nc>
  </rcc>
  <rcc rId="3010" sId="1">
    <nc r="K47">
      <v>1300612</v>
    </nc>
  </rcc>
  <rcc rId="3011" sId="1">
    <nc r="K48">
      <v>1754192</v>
    </nc>
  </rcc>
  <rcc rId="3012" sId="1">
    <oc r="B137" t="inlineStr">
      <is>
        <t>Projekts "Kaķenieku k/n"</t>
      </is>
    </oc>
    <nc r="B137" t="inlineStr">
      <is>
        <t>Projekts ""</t>
      </is>
    </nc>
  </rcc>
  <rcc rId="3013" sId="1">
    <oc r="B98" t="inlineStr">
      <is>
        <t>Projekts"Krimūnu estrādes izbūve"</t>
      </is>
    </oc>
    <nc r="B98" t="inlineStr">
      <is>
        <t>Projekts"Penkules estrādes izbūve"</t>
      </is>
    </nc>
  </rcc>
  <rcc rId="3014" sId="1">
    <nc r="K98">
      <v>127000</v>
    </nc>
  </rcc>
  <rcc rId="3015" sId="1">
    <nc r="H108">
      <v>97410</v>
    </nc>
  </rcc>
  <rcc rId="3016" sId="1">
    <nc r="I210">
      <v>72753</v>
    </nc>
  </rcc>
  <rcc rId="3017" sId="1">
    <oc r="B73" t="inlineStr">
      <is>
        <t>Projekts "Sports"</t>
      </is>
    </oc>
    <nc r="B73" t="inlineStr">
      <is>
        <t>Projekts "Kapellas  izbūve"</t>
      </is>
    </nc>
  </rcc>
  <rcc rId="3018" sId="1">
    <nc r="K73">
      <v>1229747</v>
    </nc>
  </rcc>
  <rcc rId="3019" sId="1">
    <nc r="H186">
      <v>31284</v>
    </nc>
  </rcc>
  <rcc rId="3020" sId="1">
    <nc r="H94">
      <v>15000</v>
    </nc>
  </rcc>
  <rcc rId="3021" sId="1">
    <oc r="B94" t="inlineStr">
      <is>
        <t>Pilsdrupu arheoloģijas darbi</t>
      </is>
    </oc>
    <nc r="B94" t="inlineStr">
      <is>
        <t>Pilsdrupu konservācijas darbi</t>
      </is>
    </nc>
  </rcc>
  <rcc rId="3022" sId="1">
    <nc r="K181">
      <v>1973771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4" sId="1">
    <nc r="K179">
      <v>370000</v>
    </nc>
  </rcc>
  <rcc rId="3025" sId="1">
    <nc r="K189">
      <v>2053602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8" sId="1">
    <oc r="F38">
      <v>104274</v>
    </oc>
    <nc r="F38">
      <v>105287</v>
    </nc>
  </rcc>
  <rcc rId="3029" sId="1">
    <oc r="G38">
      <v>26270</v>
    </oc>
    <nc r="G38">
      <v>26514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" sId="1">
    <nc r="H136">
      <v>9663</v>
    </nc>
  </rcc>
  <rcc rId="402" sId="1">
    <oc r="K136">
      <v>9663</v>
    </oc>
    <nc r="K136"/>
  </rcc>
</revisions>
</file>

<file path=xl/revisions/revisionLog4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31" sId="1">
    <nc r="F180">
      <v>2023</v>
    </nc>
  </rcc>
  <rcc rId="3032" sId="1">
    <nc r="G180">
      <v>966</v>
    </nc>
  </rcc>
  <rcc rId="3033" sId="1">
    <nc r="H180">
      <v>139628</v>
    </nc>
  </rcc>
  <rcc rId="3034" sId="1">
    <nc r="K180">
      <v>8969</v>
    </nc>
  </rcc>
  <rcc rId="3035" sId="1">
    <nc r="L180">
      <v>67678</v>
    </nc>
  </rcc>
  <rcc rId="3036" sId="1">
    <nc r="G214" t="inlineStr">
      <is>
        <t>960 ip</t>
      </is>
    </nc>
  </rcc>
  <rcc rId="3037" sId="1">
    <nc r="F177">
      <v>17110</v>
    </nc>
  </rcc>
  <rcc rId="3038" sId="1">
    <nc r="G177">
      <v>3762</v>
    </nc>
  </rcc>
  <rcc rId="3039" sId="1">
    <nc r="H177">
      <v>55435</v>
    </nc>
  </rcc>
  <rcc rId="3040" sId="1">
    <nc r="I177">
      <v>9750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Sheet1!$2:$2,Sheet1!$71:$72,Sheet1!$148:$148,Sheet1!$154:$154,Sheet1!$217:$217</formula>
    <oldFormula>Sheet1!$2:$2,Sheet1!$71:$72,Sheet1!$148:$148,Sheet1!$154:$154,Sheet1!$217:$217</oldFormula>
  </rdn>
  <rcv guid="{3A56BBDD-68CD-4AEA-B9E4-12391459D4C4}" action="add"/>
</revisions>
</file>

<file path=xl/revisions/revisionLog4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2" sId="1">
    <nc r="K136">
      <v>1961194</v>
    </nc>
  </rcc>
</revisions>
</file>

<file path=xl/revisions/revisionLog4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3" sId="1">
    <oc r="B137" t="inlineStr">
      <is>
        <t>Projekts ""</t>
      </is>
    </oc>
    <nc r="B137" t="inlineStr">
      <is>
        <t>Projekts "</t>
      </is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5" sId="1">
    <nc r="H99">
      <v>1182850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99:N99">
    <dxf>
      <fill>
        <patternFill>
          <bgColor rgb="FFFFFF00"/>
        </patternFill>
      </fill>
    </dxf>
  </rfmt>
</revisions>
</file>

<file path=xl/revisions/revisionLog4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7" sId="1">
    <nc r="I95">
      <v>18942</v>
    </nc>
  </rcc>
  <rcc rId="3048" sId="1">
    <nc r="I92">
      <v>249327</v>
    </nc>
  </rcc>
  <rcc rId="3049" sId="1">
    <nc r="I90">
      <v>11568</v>
    </nc>
  </rcc>
  <rcc rId="3050" sId="1">
    <nc r="I96">
      <v>145500</v>
    </nc>
  </rcc>
</revisions>
</file>

<file path=xl/revisions/revisionLog4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1" sId="1">
    <nc r="I93">
      <v>397544</v>
    </nc>
  </rcc>
</revisions>
</file>

<file path=xl/revisions/revisionLog4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2" sId="1">
    <nc r="I97">
      <v>36000</v>
    </nc>
  </rcc>
</revisions>
</file>

<file path=xl/revisions/revisionLog4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3" sId="1">
    <nc r="I91">
      <v>7000</v>
    </nc>
  </rcc>
  <rcc rId="3054" sId="1">
    <nc r="I87">
      <v>21500</v>
    </nc>
  </rcc>
</revisions>
</file>

<file path=xl/revisions/revisionLog4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5" sId="1">
    <nc r="H83">
      <v>150400</v>
    </nc>
  </rcc>
  <rcc rId="3056" sId="1">
    <nc r="H81">
      <v>89772</v>
    </nc>
  </rcc>
  <rcc rId="3057" sId="1">
    <nc r="H82">
      <v>69843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" sId="1">
    <nc r="F171">
      <v>22170</v>
    </nc>
  </rcc>
  <rcc rId="404" sId="1">
    <nc r="G171">
      <v>5072</v>
    </nc>
  </rcc>
  <rcc rId="405" sId="1">
    <nc r="H171">
      <v>48880</v>
    </nc>
  </rcc>
  <rcc rId="406" sId="1">
    <nc r="I171">
      <v>6270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4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8" sId="1">
    <oc r="I93">
      <v>397544</v>
    </oc>
    <nc r="I93">
      <v>417544</v>
    </nc>
  </rcc>
</revisions>
</file>

<file path=xl/revisions/revisionLog4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59" sId="1">
    <nc r="H86">
      <v>8349</v>
    </nc>
  </rcc>
</revisions>
</file>

<file path=xl/revisions/revisionLog4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0" sId="1">
    <nc r="H54">
      <v>11815</v>
    </nc>
  </rcc>
  <rcc rId="3061" sId="1">
    <nc r="H55">
      <v>9075</v>
    </nc>
  </rcc>
  <rcc rId="3062" sId="1">
    <nc r="K54">
      <v>100105</v>
    </nc>
  </rcc>
</revisions>
</file>

<file path=xl/revisions/revisionLog4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3" sId="1">
    <nc r="I79">
      <v>60000</v>
    </nc>
  </rcc>
</revisions>
</file>

<file path=xl/revisions/revisionLog4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4" sId="1">
    <nc r="H89">
      <v>157928</v>
    </nc>
  </rcc>
</revisions>
</file>

<file path=xl/revisions/revisionLog4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5" sId="1">
    <oc r="I91">
      <v>7000</v>
    </oc>
    <nc r="I91">
      <v>13297</v>
    </nc>
  </rcc>
</revisions>
</file>

<file path=xl/revisions/revisionLog4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6" sId="1">
    <oc r="I93">
      <v>417544</v>
    </oc>
    <nc r="I93">
      <v>411247</v>
    </nc>
  </rcc>
</revisions>
</file>

<file path=xl/revisions/revisionLog4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7" sId="1">
    <nc r="D217">
      <v>100000</v>
    </nc>
  </rcc>
  <rcc rId="3068" sId="1">
    <nc r="H85">
      <v>50000</v>
    </nc>
  </rcc>
  <rcc rId="3069" sId="1">
    <nc r="K85">
      <v>30000</v>
    </nc>
  </rcc>
</revisions>
</file>

<file path=xl/revisions/revisionLog4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0" sId="1">
    <nc r="D221">
      <f>'\\DC1\Finanses\BUDZETS_2018\BUDŽETS_2018\[Ienemumi 1 pielik _2017.xls]Sheet1'!$D$113</f>
    </nc>
  </rcc>
  <rcc rId="3071" sId="1">
    <nc r="D223">
      <f>D221-D219</f>
    </nc>
  </rcc>
  <rcc rId="3072" sId="1">
    <oc r="B31" t="inlineStr">
      <is>
        <t>Brīvības ielas 15 siltināšsna</t>
      </is>
    </oc>
    <nc r="B31" t="inlineStr">
      <is>
        <t>Brīvības ielas 15 siltināšana</t>
      </is>
    </nc>
  </rcc>
</revisions>
</file>

<file path=xl/revisions/revisionLog4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3" sId="1">
    <nc r="H41">
      <v>2100</v>
    </nc>
  </rcc>
  <rcc rId="3074" sId="1">
    <oc r="H89">
      <v>157928</v>
    </oc>
    <nc r="H89">
      <v>155828</v>
    </nc>
  </rcc>
  <rcc rId="3075" sId="1">
    <oc r="K170">
      <v>4850</v>
    </oc>
    <nc r="K170">
      <v>320170</v>
    </nc>
  </rcc>
  <rcc rId="3076" sId="1">
    <oc r="H86">
      <v>8349</v>
    </oc>
    <nc r="H86">
      <v>21349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Sheet1!$2:$2,Sheet1!$71:$72,Sheet1!$148:$148,Sheet1!$154:$154,Sheet1!$217:$217</oldFormula>
  </rdn>
  <rcv guid="{3A56BBDD-68CD-4AEA-B9E4-12391459D4C4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8" sId="1">
    <nc r="H169">
      <v>4428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4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8" sId="1">
    <oc r="I93">
      <v>411247</v>
    </oc>
    <nc r="I93">
      <v>391247</v>
    </nc>
  </rcc>
  <rcc rId="3079" sId="1">
    <oc r="I96">
      <v>145500</v>
    </oc>
    <nc r="I96">
      <v>165500</v>
    </nc>
  </rcc>
  <rcc rId="3080" sId="1">
    <oc r="D216">
      <v>220000</v>
    </oc>
    <nc r="D216">
      <v>288607</v>
    </nc>
  </rcc>
</revisions>
</file>

<file path=xl/revisions/revisionLog4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81" sId="1">
    <nc r="K43">
      <v>670393</v>
    </nc>
  </rcc>
</revisions>
</file>

<file path=xl/revisions/revisionLog4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83" sId="1">
    <nc r="H70">
      <v>69583</v>
    </nc>
  </rcc>
  <rcc rId="3084" sId="1">
    <nc r="K70">
      <v>200414</v>
    </nc>
  </rcc>
</revisions>
</file>

<file path=xl/revisions/revisionLog4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4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88" sId="1">
    <oc r="H99">
      <v>1182850</v>
    </oc>
    <nc r="H99">
      <v>1036325</v>
    </nc>
  </rcc>
</revisions>
</file>

<file path=xl/revisions/revisionLog4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89" sId="1">
    <nc r="F51">
      <v>33201</v>
    </nc>
  </rcc>
  <rcc rId="3090" sId="1">
    <nc r="G51">
      <v>7998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4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>
    <nc r="F140">
      <v>132877</v>
    </nc>
  </rcc>
  <rcc rId="411" sId="1">
    <oc r="G140">
      <v>800</v>
    </oc>
    <nc r="G140">
      <v>32146</v>
    </nc>
  </rcc>
  <rcc rId="412" sId="1">
    <nc r="F141">
      <v>119316</v>
    </nc>
  </rcc>
  <rcc rId="413" sId="1">
    <oc r="G141">
      <v>940</v>
    </oc>
    <nc r="G141">
      <v>29087</v>
    </nc>
  </rcc>
  <rcc rId="414" sId="1">
    <nc r="F143">
      <v>112987</v>
    </nc>
  </rcc>
  <rcc rId="415" sId="1">
    <nc r="G143">
      <v>27034</v>
    </nc>
  </rcc>
  <rcc rId="416" sId="1">
    <nc r="F145">
      <v>73893</v>
    </nc>
  </rcc>
  <rcc rId="417" sId="1">
    <oc r="G145">
      <v>1800</v>
    </oc>
    <nc r="G145">
      <v>19321</v>
    </nc>
  </rcc>
  <rcc rId="418" sId="1">
    <nc r="F144">
      <v>65264</v>
    </nc>
  </rcc>
  <rcc rId="419" sId="1">
    <nc r="G144">
      <v>15776</v>
    </nc>
  </rcc>
  <rcc rId="420" sId="1">
    <nc r="F146">
      <v>36536</v>
    </nc>
  </rcc>
  <rcc rId="421" sId="1">
    <nc r="G146">
      <v>8999</v>
    </nc>
  </rcc>
  <rcc rId="422" sId="1">
    <nc r="F147">
      <v>25777</v>
    </nc>
  </rcc>
  <rcc rId="423" sId="1">
    <nc r="G147">
      <v>6271</v>
    </nc>
  </rcc>
  <rcc rId="424" sId="1">
    <nc r="G149">
      <v>380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4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4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4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23" start="0" length="2147483647">
    <dxf>
      <font>
        <b/>
      </font>
    </dxf>
  </rfmt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4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02" sId="1">
    <nc r="F183">
      <v>86432</v>
    </nc>
  </rcc>
  <rcc rId="3103" sId="1">
    <nc r="G183">
      <v>20821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>
    <oc r="K16">
      <v>119265</v>
    </oc>
    <nc r="K16">
      <v>120340</v>
    </nc>
  </rcc>
  <rcv guid="{3A56BBDD-68CD-4AEA-B9E4-12391459D4C4}" action="delete"/>
  <rdn rId="0" localSheetId="1" customView="1" name="Z_3A56BBDD_68CD_4AEA_B9E4_12391459D4C4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3A56BBDD-68CD-4AEA-B9E4-12391459D4C4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6" sId="1">
    <oc r="F140">
      <v>132877</v>
    </oc>
    <nc r="F140">
      <v>301846</v>
    </nc>
  </rcc>
  <rcc rId="427" sId="1">
    <oc r="G140">
      <v>32146</v>
    </oc>
    <nc r="G140">
      <v>72006</v>
    </nc>
  </rcc>
  <rcc rId="428" sId="1">
    <oc r="F141">
      <v>119316</v>
    </oc>
    <nc r="F141">
      <v>282139</v>
    </nc>
  </rcc>
  <rcc rId="429" sId="1">
    <oc r="G141">
      <v>29087</v>
    </oc>
    <nc r="G141">
      <v>67497</v>
    </nc>
  </rcc>
  <rcc rId="430" sId="1">
    <oc r="F143">
      <v>112987</v>
    </oc>
    <nc r="F143">
      <v>274291</v>
    </nc>
  </rcc>
  <rcc rId="431" sId="1">
    <oc r="G143">
      <v>27034</v>
    </oc>
    <nc r="G143">
      <v>65086</v>
    </nc>
  </rcc>
  <rcc rId="432" sId="1">
    <oc r="F145">
      <v>73893</v>
    </oc>
    <nc r="F145">
      <v>155347</v>
    </nc>
  </rcc>
  <rcc rId="433" sId="1">
    <oc r="G145">
      <v>19321</v>
    </oc>
    <nc r="G145">
      <v>38536</v>
    </nc>
  </rcc>
  <rcc rId="434" sId="1">
    <oc r="F144">
      <v>65264</v>
    </oc>
    <nc r="F144">
      <v>148731</v>
    </nc>
  </rcc>
  <rcc rId="435" sId="1">
    <oc r="G144">
      <v>15776</v>
    </oc>
    <nc r="G144">
      <v>35466</v>
    </nc>
  </rcc>
  <rcc rId="436" sId="1">
    <oc r="F146">
      <v>36536</v>
    </oc>
    <nc r="F146">
      <v>82517</v>
    </nc>
  </rcc>
  <rcc rId="437" sId="1">
    <oc r="G146">
      <v>8999</v>
    </oc>
    <nc r="G146">
      <v>19846</v>
    </nc>
  </rcc>
  <rcc rId="438" sId="1">
    <oc r="F147">
      <v>25777</v>
    </oc>
    <nc r="F147">
      <v>35141</v>
    </nc>
  </rcc>
  <rcc rId="439" sId="1">
    <oc r="G147">
      <v>6271</v>
    </oc>
    <nc r="G147">
      <v>8480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5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06" sId="1">
    <oc r="D221">
      <f>'\\DC1\Finanses\BUDZETS_2018\BUDŽETS_2018\[Ienemumi 1 pielik _2017.xls]Sheet1'!$D$113</f>
    </oc>
    <nc r="D221">
      <f>'\\DC1\Finanses\BUDZETS_2018\BUDŽETS_2018\[Ienemumi 1 pielik _2018.xls]Sheet1'!$D$113</f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11" sId="1">
    <oc r="C146">
      <v>607086</v>
    </oc>
    <nc r="C146">
      <v>542375</v>
    </nc>
  </rcc>
  <rcc rId="3112" sId="1">
    <oc r="C147">
      <v>795486</v>
    </oc>
    <nc r="C147">
      <v>734142</v>
    </nc>
  </rcc>
  <rcc rId="3113" sId="1">
    <oc r="C149">
      <v>540374</v>
    </oc>
    <nc r="C149">
      <v>486793</v>
    </nc>
  </rcc>
  <rcc rId="3114" sId="1">
    <oc r="C150">
      <v>288785</v>
    </oc>
    <nc r="C150">
      <v>263590</v>
    </nc>
  </rcc>
  <rcc rId="3115" sId="1">
    <oc r="C151">
      <v>294322</v>
    </oc>
    <nc r="C151">
      <v>270660</v>
    </nc>
  </rcc>
  <rcc rId="3116" sId="1">
    <oc r="C152">
      <v>175910</v>
    </oc>
    <nc r="C152">
      <v>160361</v>
    </nc>
  </rcc>
  <rcc rId="3117" sId="1">
    <oc r="C155">
      <v>308928</v>
    </oc>
    <nc r="C155">
      <v>128031</v>
    </nc>
  </rcc>
  <rcc rId="3118" sId="1">
    <oc r="C156">
      <v>852590</v>
    </oc>
    <nc r="C156">
      <v>277142</v>
    </nc>
  </rcc>
  <rcc rId="3119" sId="1">
    <oc r="C157">
      <v>1546183</v>
    </oc>
    <nc r="C157">
      <v>579183</v>
    </nc>
  </rcc>
  <rcc rId="3120" sId="1">
    <oc r="C158">
      <v>509050</v>
    </oc>
    <nc r="C158">
      <v>171701</v>
    </nc>
  </rcc>
  <rcc rId="3121" sId="1">
    <oc r="C159">
      <v>352340</v>
    </oc>
    <nc r="C159">
      <v>159273</v>
    </nc>
  </rcc>
  <rcc rId="3122" sId="1">
    <oc r="C160">
      <v>276261</v>
    </oc>
    <nc r="C160">
      <v>187548</v>
    </nc>
  </rcc>
  <rcc rId="3123" sId="1">
    <oc r="C161">
      <v>228913</v>
    </oc>
    <nc r="C161">
      <v>125344</v>
    </nc>
  </rcc>
  <rcc rId="3124" sId="1">
    <oc r="C162">
      <v>276511</v>
    </oc>
    <nc r="C162">
      <v>120755</v>
    </nc>
  </rcc>
  <rcc rId="3125" sId="1">
    <oc r="C163">
      <v>217506</v>
    </oc>
    <nc r="C163">
      <v>103079</v>
    </nc>
  </rcc>
  <rcc rId="3126" sId="1">
    <oc r="C164">
      <v>584324</v>
    </oc>
    <nc r="C164">
      <v>391921</v>
    </nc>
  </rcc>
  <rcc rId="3127" sId="1">
    <oc r="C165">
      <v>310537</v>
    </oc>
    <nc r="C165">
      <v>148671</v>
    </nc>
  </rcc>
  <rcc rId="3128" sId="1">
    <oc r="C166">
      <v>279437</v>
    </oc>
    <nc r="C166">
      <v>134233</v>
    </nc>
  </rcc>
  <rcc rId="3129" sId="1">
    <oc r="C168">
      <v>934582</v>
    </oc>
    <nc r="C168">
      <v>505671</v>
    </nc>
  </rcc>
  <rcc rId="3130" sId="1">
    <oc r="C167">
      <v>653392</v>
    </oc>
    <nc r="C167">
      <v>2365</v>
    </nc>
  </rcc>
  <rcc rId="3131" sId="1">
    <oc r="C169">
      <v>209567</v>
    </oc>
    <nc r="C169">
      <v>169312</v>
    </nc>
  </rcc>
  <rcc rId="3132" sId="1">
    <oc r="C170">
      <v>531483</v>
    </oc>
    <nc r="C170">
      <v>308390</v>
    </nc>
  </rcc>
  <rcc rId="3133" sId="1">
    <oc r="C171">
      <v>152420</v>
    </oc>
    <nc r="C171">
      <v>117020</v>
    </nc>
  </rcc>
  <rcc rId="3134" sId="1">
    <oc r="C172">
      <v>426255</v>
    </oc>
    <nc r="C172">
      <v>266488</v>
    </nc>
  </rcc>
  <rcc rId="3135" sId="1">
    <oc r="C173">
      <v>234023</v>
    </oc>
    <nc r="C173">
      <v>140942</v>
    </nc>
  </rcc>
</revisions>
</file>

<file path=xl/revisions/revisionLog5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37" sId="1">
    <oc r="H146">
      <v>130350</v>
    </oc>
    <nc r="H146">
      <v>130950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39" sId="1">
    <oc r="H155">
      <v>50223</v>
    </oc>
    <nc r="H155">
      <v>42223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>
    <nc r="H126">
      <v>64746</v>
    </nc>
  </rcc>
  <rcc rId="442" sId="1">
    <nc r="K126">
      <v>550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5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2" sId="1">
    <oc r="H198">
      <v>93580</v>
    </oc>
    <nc r="H198">
      <v>90580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4" sId="1">
    <oc r="H203">
      <v>57062</v>
    </oc>
    <nc r="H203">
      <v>55659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6" sId="1">
    <oc r="H197">
      <v>32137</v>
    </oc>
    <nc r="H197">
      <v>30437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9" sId="1">
    <oc r="H132">
      <v>10150</v>
    </oc>
    <nc r="H132">
      <v>8150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53" sId="1">
    <nc r="K75">
      <v>674330</v>
    </nc>
  </rcc>
  <rcc rId="3154" sId="1">
    <nc r="K211">
      <v>75988</v>
    </nc>
  </rcc>
  <rcc rId="3155" sId="1">
    <nc r="H212">
      <v>169168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57" sId="1">
    <nc r="K212">
      <v>169168</v>
    </nc>
  </rcc>
  <rcc rId="3158" sId="1">
    <oc r="H212">
      <v>169168</v>
    </oc>
    <nc r="H212"/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>
    <nc r="F178">
      <v>26500</v>
    </nc>
  </rcc>
  <rcc rId="445" sId="1">
    <nc r="G178">
      <v>6248</v>
    </nc>
  </rcc>
  <rcc rId="446" sId="1">
    <nc r="H178">
      <v>19810</v>
    </nc>
  </rcc>
  <rcc rId="447" sId="1">
    <nc r="K178">
      <v>4340</v>
    </nc>
  </rcc>
  <rcc rId="448" sId="1">
    <nc r="L178">
      <v>10000</v>
    </nc>
  </rcc>
  <rcc rId="449" sId="1">
    <nc r="F177">
      <v>71049</v>
    </nc>
  </rcc>
  <rcc rId="450" sId="1">
    <nc r="G177">
      <v>17050</v>
    </nc>
  </rcc>
  <rcc rId="451" sId="1">
    <nc r="H177">
      <v>49601</v>
    </nc>
  </rcc>
  <rcc rId="452" sId="1">
    <nc r="K177">
      <v>4540</v>
    </nc>
  </rcc>
</revisions>
</file>

<file path=xl/revisions/revisionLog5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0" sId="1">
    <oc r="F188">
      <v>3204338</v>
    </oc>
    <nc r="F188">
      <v>3226817</v>
    </nc>
  </rcc>
  <rcc rId="3161" sId="1">
    <oc r="G188">
      <v>771925</v>
    </oc>
    <nc r="G188">
      <v>777340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3" sId="1">
    <oc r="H173">
      <v>35569</v>
    </oc>
    <nc r="H173">
      <v>37169</v>
    </nc>
  </rcc>
  <rcc rId="3164" sId="1">
    <oc r="G173">
      <v>400</v>
    </oc>
    <nc r="G173">
      <v>2000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6" sId="1">
    <oc r="K151">
      <v>6200</v>
    </oc>
    <nc r="K151">
      <v>2700</v>
    </nc>
  </rcc>
</revisions>
</file>

<file path=xl/revisions/revisionLog5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7" sId="1">
    <oc r="H149">
      <v>109869</v>
    </oc>
    <nc r="H149">
      <v>107869</v>
    </nc>
  </rcc>
</revisions>
</file>

<file path=xl/revisions/revisionLog5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68" sId="1">
    <oc r="F188">
      <v>3226817</v>
    </oc>
    <nc r="F188">
      <v>3231302</v>
    </nc>
  </rcc>
  <rcc rId="3169" sId="1">
    <oc r="G188">
      <v>777340</v>
    </oc>
    <nc r="G188">
      <v>778421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1" sId="1">
    <oc r="F188">
      <v>3231302</v>
    </oc>
    <nc r="F188">
      <v>3231304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3" sId="1">
    <oc r="H163">
      <v>36320</v>
    </oc>
    <nc r="H163">
      <v>37320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5" sId="1">
    <oc r="H161">
      <v>38692</v>
    </oc>
    <nc r="H161">
      <v>39692</v>
    </nc>
  </rcc>
</revisions>
</file>

<file path=xl/revisions/revisionLog5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6" sId="1">
    <oc r="H150">
      <v>66505</v>
    </oc>
    <nc r="H150">
      <v>66205</v>
    </nc>
  </rcc>
</revisions>
</file>

<file path=xl/revisions/revisionLog5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7" sId="1">
    <oc r="H165">
      <v>74098</v>
    </oc>
    <nc r="H165">
      <v>74398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>
    <nc r="F29">
      <v>20514</v>
    </nc>
  </rcc>
  <rcc rId="454" sId="1">
    <nc r="G29">
      <v>5249</v>
    </nc>
  </rcc>
  <rcc rId="455" sId="1">
    <nc r="H29">
      <v>3295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5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8" sId="1">
    <oc r="H159">
      <v>79162</v>
    </oc>
    <nc r="H159">
      <v>81462</v>
    </nc>
  </rcc>
</revisions>
</file>

<file path=xl/revisions/revisionLog5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9" sId="1">
    <oc r="H172">
      <v>123914</v>
    </oc>
    <nc r="H172">
      <v>123514</v>
    </nc>
  </rcc>
</revisions>
</file>

<file path=xl/revisions/revisionLog5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0" sId="1">
    <oc r="H99">
      <v>1036325</v>
    </oc>
    <nc r="H99">
      <v>861325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2" sId="1">
    <oc r="H99">
      <v>861325</v>
    </oc>
    <nc r="H99">
      <v>1036325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6" sId="1">
    <oc r="H16">
      <v>502096</v>
    </oc>
    <nc r="H16">
      <v>502696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8" sId="1">
    <oc r="K54">
      <v>100105</v>
    </oc>
    <nc r="K54">
      <v>105105</v>
    </nc>
  </rcc>
</revisions>
</file>

<file path=xl/revisions/revisionLog5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9" sId="1">
    <oc r="K43">
      <v>670393</v>
    </oc>
    <nc r="K43">
      <v>679834</v>
    </nc>
  </rcc>
</revisions>
</file>

<file path=xl/revisions/revisionLog5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0" sId="1">
    <oc r="K85">
      <v>30000</v>
    </oc>
    <nc r="K85">
      <v>50000</v>
    </nc>
  </rcc>
  <rcc rId="3191" sId="1">
    <oc r="H85">
      <v>50000</v>
    </oc>
    <nc r="H85">
      <v>41000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>
    <oc r="F151">
      <v>3355</v>
    </oc>
    <nc r="F151">
      <v>219298</v>
    </nc>
  </rcc>
  <rcc rId="458" sId="1">
    <oc r="G151">
      <v>520</v>
    </oc>
    <nc r="G151">
      <v>54699</v>
    </nc>
  </rcc>
  <rcc rId="459" sId="1">
    <nc r="F150">
      <v>109677</v>
    </nc>
  </rcc>
  <rcc rId="460" sId="1">
    <nc r="G150">
      <v>26253</v>
    </nc>
  </rcc>
  <rcc rId="461" sId="1">
    <nc r="F152">
      <v>75383</v>
    </nc>
  </rcc>
  <rcc rId="462" sId="1">
    <nc r="G152">
      <v>18163</v>
    </nc>
  </rcc>
  <rcc rId="463" sId="1">
    <nc r="F153">
      <v>60322</v>
    </nc>
  </rcc>
  <rcc rId="464" sId="1">
    <nc r="G153">
      <v>14610</v>
    </nc>
  </rcc>
  <rcc rId="465" sId="1">
    <nc r="F157">
      <v>40879</v>
    </nc>
  </rcc>
  <rcc rId="466" sId="1">
    <nc r="G157">
      <v>10023</v>
    </nc>
  </rcc>
  <rcc rId="467" sId="1">
    <nc r="F160">
      <v>52146</v>
    </nc>
  </rcc>
  <rcc rId="468" sId="1">
    <nc r="G160">
      <v>12681</v>
    </nc>
  </rcc>
  <rcc rId="469" sId="1">
    <oc r="F158">
      <v>4564</v>
    </oc>
    <nc r="F158">
      <v>170490</v>
    </nc>
  </rcc>
  <rcc rId="470" sId="1">
    <nc r="G158">
      <v>40598</v>
    </nc>
  </rcc>
  <rcc rId="471" sId="1">
    <nc r="F154">
      <v>85178</v>
    </nc>
  </rcc>
  <rcc rId="472" sId="1">
    <oc r="G154">
      <v>400</v>
    </oc>
    <nc r="G154">
      <v>20493</v>
    </nc>
  </rcc>
  <rcc rId="473" sId="1">
    <nc r="F155">
      <v>61610</v>
    </nc>
  </rcc>
  <rcc rId="474" sId="1">
    <oc r="G155">
      <v>180</v>
    </oc>
    <nc r="G155">
      <v>14714</v>
    </nc>
  </rcc>
  <rcc rId="475" sId="1">
    <nc r="F156">
      <v>47293</v>
    </nc>
  </rcc>
  <rcc rId="476" sId="1">
    <nc r="G156">
      <v>11536</v>
    </nc>
  </rcc>
  <rcc rId="477" sId="1">
    <nc r="F159">
      <v>75759</v>
    </nc>
  </rcc>
  <rcc rId="478" sId="1">
    <oc r="G159">
      <v>786</v>
    </oc>
    <nc r="G159">
      <v>18658</v>
    </nc>
  </rcc>
  <rcc rId="479" sId="1">
    <oc r="F165">
      <v>1250</v>
    </oc>
    <nc r="F165">
      <v>80294</v>
    </nc>
  </rcc>
  <rcc rId="480" sId="1">
    <oc r="G165">
      <v>760</v>
    </oc>
    <nc r="G165">
      <v>19702</v>
    </nc>
  </rcc>
  <rcc rId="481" sId="1">
    <oc r="F164">
      <v>800</v>
    </oc>
    <nc r="F164">
      <v>92526</v>
    </nc>
  </rcc>
  <rcc rId="482" sId="1">
    <oc r="G164">
      <v>965</v>
    </oc>
    <nc r="G164">
      <v>22792</v>
    </nc>
  </rcc>
  <rcc rId="483" sId="1">
    <oc r="F166">
      <v>3000</v>
    </oc>
    <nc r="F166">
      <v>99146</v>
    </nc>
  </rcc>
  <rcc rId="484" sId="1">
    <oc r="G166">
      <v>708</v>
    </oc>
    <nc r="G166">
      <v>23768</v>
    </nc>
  </rcc>
  <rcc rId="485" sId="1">
    <nc r="F167">
      <v>74417</v>
    </nc>
  </rcc>
  <rcc rId="486" sId="1">
    <oc r="G167">
      <v>2000</v>
    </oc>
    <nc r="G167">
      <v>19554</v>
    </nc>
  </rcc>
  <rcc rId="487" sId="1">
    <nc r="F163">
      <v>110882</v>
    </nc>
  </rcc>
  <rcc rId="488" sId="1">
    <nc r="G163">
      <v>26537</v>
    </nc>
  </rcc>
  <rcc rId="489" sId="1">
    <nc r="F162">
      <v>166403</v>
    </nc>
  </rcc>
  <rcc rId="490" sId="1">
    <nc r="G162">
      <v>39635</v>
    </nc>
  </rcc>
</revisions>
</file>

<file path=xl/revisions/revisionLog5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2" sId="1">
    <oc r="F24">
      <v>70503</v>
    </oc>
    <nc r="F24">
      <v>59674</v>
    </nc>
  </rcc>
  <rcc rId="3193" sId="1">
    <oc r="G24">
      <v>16984</v>
    </oc>
    <nc r="G24">
      <v>14375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5" sId="1">
    <oc r="H35">
      <v>37474</v>
    </oc>
    <nc r="H35">
      <v>38134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97" sId="1">
    <oc r="H35">
      <v>38134</v>
    </oc>
    <nc r="H35">
      <v>38834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1" sId="1">
    <oc r="D217">
      <v>100000</v>
    </oc>
    <nc r="D217">
      <v>0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3" sId="1">
    <oc r="H35">
      <v>38834</v>
    </oc>
    <nc r="H35">
      <v>39034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5" sId="1">
    <oc r="H112">
      <v>7400</v>
    </oc>
    <nc r="H112">
      <v>7600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7" sId="1">
    <oc r="K110">
      <v>18150</v>
    </oc>
    <nc r="K110">
      <v>20150</v>
    </nc>
  </rcc>
  <rcc rId="3208" sId="1">
    <oc r="H110">
      <v>177226</v>
    </oc>
    <nc r="H110">
      <v>177991</v>
    </nc>
  </rcc>
</revisions>
</file>

<file path=xl/revisions/revisionLog5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9" sId="1">
    <oc r="H135">
      <v>186942</v>
    </oc>
    <nc r="H135">
      <v>200033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" sId="1">
    <nc r="H80">
      <v>60000</v>
    </nc>
  </rcc>
  <rcc rId="492" sId="1">
    <nc r="K80">
      <v>20000</v>
    </nc>
  </rcc>
</revisions>
</file>

<file path=xl/revisions/revisionLog5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0" sId="1">
    <oc r="F141">
      <v>60114</v>
    </oc>
    <nc r="F141">
      <v>61134</v>
    </nc>
  </rcc>
  <rcc rId="3211" sId="1">
    <oc r="G141">
      <v>13211</v>
    </oc>
    <nc r="G141">
      <v>13262</v>
    </nc>
  </rcc>
</revisions>
</file>

<file path=xl/revisions/revisionLog5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2" sId="1">
    <oc r="H117">
      <v>60728</v>
    </oc>
    <nc r="H117">
      <v>54728</v>
    </nc>
  </rcc>
</revisions>
</file>

<file path=xl/revisions/revisionLog5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3" sId="1">
    <oc r="K134">
      <v>13402</v>
    </oc>
    <nc r="K134">
      <v>3402</v>
    </nc>
  </rcc>
</revisions>
</file>

<file path=xl/revisions/revisionLog5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4" sId="1">
    <oc r="H130">
      <v>24570</v>
    </oc>
    <nc r="H130">
      <v>23270</v>
    </nc>
  </rcc>
  <rcc rId="3215" sId="1">
    <oc r="F130">
      <v>19211</v>
    </oc>
    <nc r="F130">
      <v>19511</v>
    </nc>
  </rcc>
  <rcc rId="3216" sId="1">
    <oc r="G130">
      <v>4627</v>
    </oc>
    <nc r="G130">
      <v>4642</v>
    </nc>
  </rcc>
</revisions>
</file>

<file path=xl/revisions/revisionLog5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7" sId="1">
    <oc r="H133">
      <v>29310</v>
    </oc>
    <nc r="H133">
      <v>26810</v>
    </nc>
  </rcc>
</revisions>
</file>

<file path=xl/revisions/revisionLog5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8" sId="1">
    <oc r="F133">
      <v>17407</v>
    </oc>
    <nc r="F133">
      <v>16607</v>
    </nc>
  </rcc>
</revisions>
</file>

<file path=xl/revisions/revisionLog5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19" sId="1">
    <oc r="H135">
      <v>200033</v>
    </oc>
    <nc r="H135">
      <v>205033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22" sId="1" ref="A195:XFD195" action="insertRow"/>
  <rcc rId="3223" sId="1">
    <nc r="A195" t="inlineStr">
      <is>
        <t>09.820</t>
      </is>
    </nc>
  </rcc>
  <rcc rId="3224" sId="1">
    <nc r="C195">
      <v>13179</v>
    </nc>
  </rcc>
  <rcc rId="3225" sId="1">
    <nc r="D195">
      <f>SUM(E195,H195,I195:N195)</f>
    </nc>
  </rcc>
  <rcc rId="3226" sId="1">
    <nc r="E195">
      <f>SUM(F195:G195)</f>
    </nc>
  </rcc>
  <rcc rId="3227" sId="1">
    <oc r="C145">
      <f>SUM(C146:C194)</f>
    </oc>
    <nc r="C145">
      <f>SUM(C146:C195)</f>
    </nc>
  </rcc>
  <rcc rId="3228" sId="1">
    <oc r="D145">
      <f>SUM(D146:D194)</f>
    </oc>
    <nc r="D145">
      <f>SUM(D146:D195)</f>
    </nc>
  </rcc>
  <rcc rId="3229" sId="1">
    <oc r="E145">
      <f>SUM(E146:E194)</f>
    </oc>
    <nc r="E145">
      <f>SUM(E146:E195)</f>
    </nc>
  </rcc>
  <rcc rId="3230" sId="1">
    <oc r="F145">
      <f>SUM(F146:F194)</f>
    </oc>
    <nc r="F145">
      <f>SUM(F146:F195)</f>
    </nc>
  </rcc>
  <rcc rId="3231" sId="1">
    <oc r="G145">
      <f>SUM(G146:G194)</f>
    </oc>
    <nc r="G145">
      <f>SUM(G146:G195)</f>
    </nc>
  </rcc>
  <rcc rId="3232" sId="1">
    <oc r="H145">
      <f>SUM(H146:H194)</f>
    </oc>
    <nc r="H145">
      <f>SUM(H146:H195)</f>
    </nc>
  </rcc>
  <rcc rId="3233" sId="1">
    <oc r="I145">
      <f>SUM(I146:I194)</f>
    </oc>
    <nc r="I145">
      <f>SUM(I146:I195)</f>
    </nc>
  </rcc>
  <rcc rId="3234" sId="1">
    <oc r="J145">
      <f>SUM(J146:J194)</f>
    </oc>
    <nc r="J145">
      <f>SUM(J146:J195)</f>
    </nc>
  </rcc>
  <rcc rId="3235" sId="1">
    <oc r="K145">
      <f>SUM(K146:K194)</f>
    </oc>
    <nc r="K145">
      <f>SUM(K146:K195)</f>
    </nc>
  </rcc>
  <rcc rId="3236" sId="1">
    <oc r="L145">
      <f>SUM(L146:L194)</f>
    </oc>
    <nc r="L145">
      <f>SUM(L146:L195)</f>
    </nc>
  </rcc>
  <rcc rId="3237" sId="1">
    <oc r="M145">
      <f>SUM(M146:M194)</f>
    </oc>
    <nc r="M145">
      <f>SUM(M146:M195)</f>
    </nc>
  </rcc>
  <rcc rId="3238" sId="1">
    <oc r="N145">
      <f>SUM(N146:N194)</f>
    </oc>
    <nc r="N145">
      <f>SUM(N146:N195)</f>
    </nc>
  </rcc>
  <rcc rId="3239" sId="1">
    <nc r="B195" t="inlineStr">
      <is>
        <t>Māslas skolas Erasmus projekts</t>
      </is>
    </nc>
  </rcc>
  <rcc rId="3240" sId="1">
    <nc r="H195">
      <v>15782</v>
    </nc>
  </rcc>
</revisions>
</file>

<file path=xl/revisions/revisionLog5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1" sId="1">
    <oc r="C195">
      <v>13179</v>
    </oc>
    <nc r="C195"/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" sId="1">
    <oc r="C13" t="inlineStr">
      <is>
        <t>2016.g. izpilde</t>
      </is>
    </oc>
    <nc r="C13" t="inlineStr">
      <is>
        <t>2016.g.precizētais plāns</t>
      </is>
    </nc>
  </rcc>
  <rcc rId="494" sId="1">
    <oc r="K46">
      <v>827594</v>
    </oc>
    <nc r="K46">
      <v>1300612</v>
    </nc>
  </rcc>
  <rcc rId="495" sId="1">
    <oc r="K47">
      <v>603991</v>
    </oc>
    <nc r="K47">
      <v>1915833</v>
    </nc>
  </rcc>
  <rcc rId="496" sId="1">
    <oc r="K45">
      <v>1681740</v>
    </oc>
    <nc r="K45">
      <v>2109000</v>
    </nc>
  </rcc>
  <rcc rId="497" sId="1">
    <oc r="K54">
      <v>149240</v>
    </oc>
    <nc r="K54">
      <v>182000</v>
    </nc>
  </rcc>
  <rcc rId="498" sId="1">
    <oc r="K176">
      <v>1500000</v>
    </oc>
    <nc r="K176"/>
  </rcc>
  <rcc rId="499" sId="1">
    <oc r="B176" t="inlineStr">
      <is>
        <t>DVĢ piebūve un pārbūve</t>
      </is>
    </oc>
    <nc r="B176"/>
  </rcc>
</revisions>
</file>

<file path=xl/revisions/revisionLog5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3" sId="1">
    <oc r="H17">
      <v>3254</v>
    </oc>
    <nc r="H17">
      <v>4254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5" sId="1">
    <oc r="K16">
      <v>112845</v>
    </oc>
    <nc r="K16">
      <v>129845</v>
    </nc>
  </rcc>
</revisions>
</file>

<file path=xl/revisions/revisionLog5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6" sId="1">
    <oc r="K202">
      <v>233</v>
    </oc>
    <nc r="K202">
      <v>0</v>
    </nc>
  </rcc>
  <rcc rId="3247" sId="1">
    <oc r="H202">
      <v>24422</v>
    </oc>
    <nc r="H202">
      <v>24655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49" sId="1">
    <oc r="H198">
      <v>30437</v>
    </oc>
    <nc r="H198">
      <v>31137</v>
    </nc>
  </rcc>
</revisions>
</file>

<file path=xl/revisions/revisionLog5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0" sId="1">
    <oc r="K181">
      <v>1973771</v>
    </oc>
    <nc r="K181">
      <v>2173145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2" sId="1">
    <oc r="D222">
      <f>'\\DC1\Finanses\BUDZETS_2018\BUDŽETS_2018\[Ienemumi 1 pielik _2018.xls]Sheet1'!$D$113</f>
    </oc>
    <nc r="D222">
      <f>'\\DC1\Finanses\BUDZETS_2018\BUDŽETS_2018\[Ienemumi 1 pielik _2018.xls]Sheet1'!$D$113</f>
    </nc>
  </rcc>
</revisions>
</file>

<file path=xl/revisions/revisionLog5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54" sId="1">
    <oc r="F197">
      <v>139514</v>
    </oc>
    <nc r="F197">
      <v>160824</v>
    </nc>
  </rcc>
  <rcc rId="3255" sId="1">
    <oc r="G197">
      <v>35079</v>
    </oc>
    <nc r="G197">
      <v>36951</v>
    </nc>
  </rcc>
  <rcc rId="3256" sId="1">
    <oc r="F198">
      <v>95351</v>
    </oc>
    <nc r="F198">
      <v>83434</v>
    </nc>
  </rcc>
  <rcc rId="3257" sId="1">
    <oc r="G198">
      <v>27170</v>
    </oc>
    <nc r="G198">
      <v>24299</v>
    </nc>
  </rcc>
  <rcc rId="3258" sId="1">
    <oc r="F199">
      <v>337888</v>
    </oc>
    <nc r="F199">
      <v>346643</v>
    </nc>
  </rcc>
  <rcc rId="3259" sId="1">
    <oc r="G199">
      <v>90523</v>
    </oc>
    <nc r="G199">
      <v>92907</v>
    </nc>
  </rcc>
  <rcc rId="3260" sId="1">
    <oc r="F201">
      <v>63882</v>
    </oc>
    <nc r="F201">
      <v>68083</v>
    </nc>
  </rcc>
  <rcc rId="3261" sId="1">
    <oc r="G201">
      <v>15859</v>
    </oc>
    <nc r="G201">
      <v>16872</v>
    </nc>
  </rcc>
  <rcc rId="3262" sId="1">
    <oc r="F202">
      <v>146362</v>
    </oc>
    <nc r="F202">
      <v>144367</v>
    </nc>
  </rcc>
  <rcc rId="3263" sId="1">
    <oc r="G202">
      <v>37947</v>
    </oc>
    <nc r="G202">
      <v>37467</v>
    </nc>
  </rcc>
</revisions>
</file>

<file path=xl/revisions/revisionLog5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4" sId="1">
    <oc r="H139">
      <v>42946</v>
    </oc>
    <nc r="H139">
      <v>44256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0" sId="1">
    <oc r="K48">
      <v>61000</v>
    </oc>
    <nc r="K48">
      <v>70000</v>
    </nc>
  </rcc>
  <rcc rId="501" sId="1">
    <oc r="H132">
      <v>84000</v>
    </oc>
    <nc r="H132">
      <v>93000</v>
    </nc>
  </rcc>
  <rcc rId="502" sId="1">
    <oc r="K93">
      <v>94834</v>
    </oc>
    <nc r="K93">
      <v>103834</v>
    </nc>
  </rcc>
  <rcc rId="503" sId="1">
    <oc r="H89">
      <v>36950</v>
    </oc>
    <nc r="H89">
      <v>41950</v>
    </nc>
  </rcc>
  <rcc rId="504" sId="1">
    <oc r="K131">
      <v>800000</v>
    </oc>
    <nc r="K131">
      <v>1080000</v>
    </nc>
  </rcc>
</revisions>
</file>

<file path=xl/revisions/revisionLog5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6" sId="1">
    <oc r="H16">
      <v>502696</v>
    </oc>
    <nc r="H16">
      <v>504031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68" sId="1">
    <oc r="I92">
      <v>249327</v>
    </oc>
    <nc r="I92">
      <v>219474</v>
    </nc>
  </rcc>
  <rcc rId="3269" sId="1">
    <oc r="D217">
      <v>288607</v>
    </oc>
    <nc r="D217">
      <v>313607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1" sId="1">
    <oc r="H54">
      <v>11815</v>
    </oc>
    <nc r="H54">
      <v>9815</v>
    </nc>
  </rcc>
</revisions>
</file>

<file path=xl/revisions/revisionLog5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72" sId="1">
    <oc r="H18">
      <v>24749</v>
    </oc>
    <nc r="H18">
      <v>24742</v>
    </nc>
  </rcc>
  <rcc rId="3273" sId="1">
    <oc r="H19">
      <v>18845</v>
    </oc>
    <nc r="H19">
      <v>17597</v>
    </nc>
  </rcc>
  <rcc rId="3274" sId="1">
    <oc r="H21">
      <v>19737</v>
    </oc>
    <nc r="H21">
      <v>20029</v>
    </nc>
  </rcc>
  <rcc rId="3275" sId="1">
    <oc r="H22">
      <v>10272</v>
    </oc>
    <nc r="H22">
      <v>10754</v>
    </nc>
  </rcc>
  <rcc rId="3276" sId="1">
    <oc r="H23">
      <v>30659</v>
    </oc>
    <nc r="H23">
      <v>30960</v>
    </nc>
  </rcc>
  <rcc rId="3277" sId="1">
    <oc r="H24">
      <v>32593</v>
    </oc>
    <nc r="H24">
      <v>32655</v>
    </nc>
  </rcc>
  <rcc rId="3278" sId="1">
    <oc r="H25">
      <v>9265</v>
    </oc>
    <nc r="H25">
      <v>9667</v>
    </nc>
  </rcc>
  <rcc rId="3279" sId="1">
    <oc r="H26">
      <v>27978</v>
    </oc>
    <nc r="H26">
      <v>29320</v>
    </nc>
  </rcc>
  <rcc rId="3280" sId="1">
    <oc r="H27">
      <v>41895</v>
    </oc>
    <nc r="H27">
      <v>40935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83" sId="1">
    <oc r="H89">
      <v>155828</v>
    </oc>
    <nc r="H89">
      <v>169828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86" sId="1">
    <nc r="M178">
      <v>339918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5" sId="1">
    <oc r="K68">
      <v>339654</v>
    </oc>
    <nc r="K68">
      <v>502154</v>
    </nc>
  </rcc>
</revisions>
</file>

<file path=xl/revisions/revisionLog5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0" sId="1">
    <oc r="M178">
      <v>339918</v>
    </oc>
    <nc r="M178"/>
  </rcc>
  <rcc rId="3291" sId="1">
    <oc r="D222">
      <f>'\\DC1\Finanses\BUDZETS_2018\BUDŽETS_2018\[Ienemumi 1 pielik _2018.xls]Sheet1'!$D$113</f>
    </oc>
    <nc r="D222">
      <f>'\\DC1\Finanses\BUDZETS_2018\BUDŽETS_2018\[Ienemumi 1 pielik _2018.xls]Sheet1'!$D$113</f>
    </nc>
  </rcc>
</revisions>
</file>

<file path=xl/revisions/revisionLog5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6" sId="1">
    <oc r="H59">
      <v>31985</v>
    </oc>
    <nc r="H59">
      <v>30985</v>
    </nc>
  </rcc>
  <rcc rId="3297" sId="1">
    <oc r="H61">
      <v>61812</v>
    </oc>
    <nc r="H61">
      <v>56812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99" sId="1">
    <oc r="K62">
      <v>7000</v>
    </oc>
    <nc r="K62">
      <v>13000</v>
    </nc>
  </rcc>
</revisions>
</file>

<file path=xl/revisions/revisionLog5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0" sId="1">
    <oc r="I92">
      <v>219474</v>
    </oc>
    <nc r="I92">
      <v>200200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2" sId="1">
    <nc r="M178">
      <v>339918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4" sId="1">
    <oc r="D215">
      <v>1228043</v>
    </oc>
    <nc r="D215">
      <v>1231043</v>
    </nc>
  </rcc>
  <rcc rId="3305" sId="1">
    <oc r="E215" t="inlineStr">
      <is>
        <t>telefoni jāpieliek</t>
      </is>
    </oc>
    <nc r="E215"/>
  </rcc>
  <rcc rId="3306" sId="1">
    <oc r="G215" t="inlineStr">
      <is>
        <t>960 ip</t>
      </is>
    </oc>
    <nc r="G215"/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5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07" sId="1">
    <oc r="H35">
      <v>39034</v>
    </oc>
    <nc r="H35">
      <v>39234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5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5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0" sId="1">
    <oc r="F110">
      <v>120522</v>
    </oc>
    <nc r="F110">
      <v>121206</v>
    </nc>
  </rcc>
  <rcc rId="3311" sId="1">
    <oc r="G110">
      <v>29634</v>
    </oc>
    <nc r="G110">
      <v>29799</v>
    </nc>
  </rcc>
</revisions>
</file>

<file path=xl/revisions/revisionLog5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2" sId="1">
    <oc r="F112">
      <v>17233</v>
    </oc>
    <nc r="F112">
      <v>17728</v>
    </nc>
  </rcc>
  <rcc rId="3313" sId="1">
    <oc r="G112">
      <v>4151</v>
    </oc>
    <nc r="G112">
      <v>4271</v>
    </nc>
  </rcc>
</revisions>
</file>

<file path=xl/revisions/revisionLog5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4" sId="1">
    <oc r="F113">
      <v>12115</v>
    </oc>
    <nc r="F113">
      <v>16682</v>
    </nc>
  </rcc>
  <rcc rId="3315" sId="1">
    <oc r="G113">
      <v>3159</v>
    </oc>
    <nc r="G113">
      <v>4019</v>
    </nc>
  </rcc>
</revisions>
</file>

<file path=xl/revisions/revisionLog5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6" sId="1">
    <oc r="F117">
      <v>112027</v>
    </oc>
    <nc r="F117">
      <v>113557</v>
    </nc>
  </rcc>
  <rcc rId="3317" sId="1">
    <oc r="G117">
      <v>27996</v>
    </oc>
    <nc r="G117">
      <v>29206</v>
    </nc>
  </rcc>
</revisions>
</file>

<file path=xl/revisions/revisionLog5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8" sId="1">
    <oc r="F118">
      <v>6846</v>
    </oc>
    <nc r="F118">
      <v>6840</v>
    </nc>
  </rcc>
  <rcc rId="3319" sId="1">
    <oc r="G118">
      <v>1649</v>
    </oc>
    <nc r="G118">
      <v>1648</v>
    </nc>
  </rcc>
</revisions>
</file>

<file path=xl/revisions/revisionLog5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0" sId="1">
    <oc r="F119">
      <v>6086</v>
    </oc>
    <nc r="F119">
      <v>6080</v>
    </nc>
  </rcc>
  <rcc rId="3321" sId="1">
    <oc r="G119">
      <v>1466</v>
    </oc>
    <nc r="G119">
      <v>1465</v>
    </nc>
  </rcc>
</revisions>
</file>

<file path=xl/revisions/revisionLog5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2" sId="1">
    <oc r="F120">
      <v>5846</v>
    </oc>
    <nc r="F120">
      <v>5840</v>
    </nc>
  </rcc>
  <rcc rId="3323" sId="1">
    <oc r="G120">
      <v>1408</v>
    </oc>
    <nc r="G120">
      <v>1407</v>
    </nc>
  </rcc>
</revisions>
</file>

<file path=xl/revisions/revisionLog5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4" sId="1">
    <oc r="F122">
      <v>6096</v>
    </oc>
    <nc r="F122">
      <v>6090</v>
    </nc>
  </rcc>
  <rcc rId="3325" sId="1">
    <oc r="G122">
      <v>1468</v>
    </oc>
    <nc r="G122">
      <v>1467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" sId="1">
    <nc r="H133">
      <v>113472</v>
    </nc>
  </rcc>
  <rcc rId="14" sId="1">
    <nc r="K133">
      <v>17640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7" sId="1" odxf="1" dxf="1">
    <oc r="C15">
      <f>SUM(C16:C30)</f>
    </oc>
    <nc r="C15">
      <f>SUM(C16:C30)</f>
    </nc>
    <odxf>
      <fill>
        <patternFill patternType="solid">
          <bgColor indexed="47"/>
        </patternFill>
      </fill>
      <alignment horizontal="left" vertical="top"/>
    </odxf>
    <ndxf>
      <fill>
        <patternFill patternType="none">
          <bgColor indexed="65"/>
        </patternFill>
      </fill>
      <alignment horizontal="general" vertical="bottom"/>
    </ndxf>
  </rcc>
  <rfmt sheetId="1" sqref="C15">
    <dxf>
      <fill>
        <patternFill patternType="solid">
          <bgColor theme="9" tint="0.39997558519241921"/>
        </patternFill>
      </fill>
    </dxf>
  </rfmt>
  <rcc rId="508" sId="1">
    <nc r="C16">
      <v>1566272</v>
    </nc>
  </rcc>
  <rcc rId="509" sId="1">
    <nc r="C17">
      <v>138450</v>
    </nc>
  </rcc>
  <rcc rId="510" sId="1">
    <nc r="C18">
      <v>100732</v>
    </nc>
  </rcc>
  <rcc rId="511" sId="1">
    <nc r="C19">
      <v>73887</v>
    </nc>
  </rcc>
  <rcc rId="512" sId="1">
    <oc r="F19">
      <v>473004</v>
    </oc>
    <nc r="F19">
      <v>47300</v>
    </nc>
  </rcc>
  <rcc rId="513" sId="1">
    <nc r="C20">
      <v>59701</v>
    </nc>
  </rcc>
  <rcc rId="514" sId="1">
    <nc r="C21">
      <v>76477</v>
    </nc>
  </rcc>
  <rcc rId="515" sId="1">
    <nc r="C22">
      <v>88987</v>
    </nc>
  </rcc>
  <rcc rId="516" sId="1">
    <nc r="C23">
      <v>53298</v>
    </nc>
  </rcc>
  <rcc rId="517" sId="1">
    <nc r="C24">
      <v>95711</v>
    </nc>
  </rcc>
  <rcc rId="518" sId="1">
    <nc r="C25">
      <v>67609</v>
    </nc>
  </rcc>
  <rcc rId="519" sId="1">
    <nc r="C26">
      <v>101169</v>
    </nc>
  </rcc>
  <rcc rId="520" sId="1">
    <nc r="C27">
      <v>44301</v>
    </nc>
  </rcc>
  <rcc rId="521" sId="1">
    <nc r="C28">
      <v>43878</v>
    </nc>
  </rcc>
  <rcc rId="522" sId="1">
    <nc r="C29">
      <v>0</v>
    </nc>
  </rcc>
  <rcc rId="523" sId="1">
    <nc r="C30">
      <v>32775</v>
    </nc>
  </rcc>
  <rcc rId="524" sId="1">
    <nc r="C31">
      <v>100000</v>
    </nc>
  </rcc>
  <rcc rId="525" sId="1">
    <nc r="C32">
      <v>450000</v>
    </nc>
  </rcc>
  <rcc rId="526" sId="1">
    <nc r="C34">
      <v>237798</v>
    </nc>
  </rcc>
  <rcc rId="527" sId="1">
    <nc r="C36">
      <v>1220</v>
    </nc>
  </rcc>
  <rcc rId="528" sId="1">
    <nc r="C37">
      <v>130577</v>
    </nc>
  </rcc>
  <rcc rId="529" sId="1">
    <nc r="C39">
      <v>153551</v>
    </nc>
  </rcc>
  <rcc rId="530" sId="1">
    <nc r="C40" t="inlineStr">
      <is>
        <t>78414</t>
      </is>
    </nc>
  </rcc>
  <rcc rId="531" sId="1">
    <nc r="C41">
      <v>94774</v>
    </nc>
  </rcc>
  <rcc rId="532" sId="1">
    <nc r="C42">
      <v>312470</v>
    </nc>
  </rcc>
  <rcc rId="533" sId="1">
    <nc r="C45">
      <v>0</v>
    </nc>
  </rcc>
  <rcc rId="534" sId="1">
    <nc r="C46">
      <v>0</v>
    </nc>
  </rcc>
  <rcc rId="535" sId="1">
    <nc r="C47">
      <v>0</v>
    </nc>
  </rcc>
  <rcc rId="536" sId="1">
    <nc r="C48">
      <v>0</v>
    </nc>
  </rcc>
  <rcc rId="537" sId="1">
    <nc r="C49">
      <v>53025</v>
    </nc>
  </rcc>
  <rfmt sheetId="1" sqref="C50" start="0" length="0">
    <dxf>
      <fill>
        <patternFill>
          <bgColor indexed="41"/>
        </patternFill>
      </fill>
      <alignment horizontal="general" vertical="bottom"/>
    </dxf>
  </rfmt>
  <rfmt sheetId="1" sqref="C50">
    <dxf>
      <fill>
        <patternFill>
          <bgColor theme="9" tint="0.39997558519241921"/>
        </patternFill>
      </fill>
    </dxf>
  </rfmt>
  <rcc rId="538" sId="1">
    <nc r="H49">
      <v>16000</v>
    </nc>
  </rcc>
  <rfmt sheetId="1" sqref="H49">
    <dxf>
      <fill>
        <patternFill patternType="solid">
          <bgColor theme="9" tint="0.39997558519241921"/>
        </patternFill>
      </fill>
    </dxf>
  </rfmt>
  <rcc rId="539" sId="1" odxf="1" dxf="1">
    <oc r="C50">
      <f>SUM(C39:C49)</f>
    </oc>
    <nc r="C50">
      <f>C39+C40+C41+C42+C43+C44+C45+C46+C47+C48+C49</f>
    </nc>
    <ndxf>
      <numFmt numFmtId="30" formatCode="@"/>
    </ndxf>
  </rcc>
  <rcc rId="540" sId="1" odxf="1" dxf="1">
    <oc r="D50">
      <f>SUM(D39:D49)</f>
    </oc>
    <nc r="D50">
      <f>D39+D40+D41+D42+D43+D44+D45+D46+D47+D48+D49</f>
    </nc>
    <odxf>
      <numFmt numFmtId="0" formatCode="General"/>
      <fill>
        <patternFill>
          <bgColor indexed="41"/>
        </patternFill>
      </fill>
    </odxf>
    <ndxf>
      <numFmt numFmtId="30" formatCode="@"/>
      <fill>
        <patternFill>
          <bgColor theme="9" tint="0.39997558519241921"/>
        </patternFill>
      </fill>
    </ndxf>
  </rcc>
  <rcv guid="{3A56BBDD-68CD-4AEA-B9E4-12391459D4C4}" action="delete"/>
  <rdn rId="0" localSheetId="1" customView="1" name="Z_3A56BBDD_68CD_4AEA_B9E4_12391459D4C4_.wvu.Rows" hidden="1" oldHidden="1">
    <formula>Sheet1!$2:$2,Sheet1!$69:$70,Sheet1!$142:$142,Sheet1!$148:$148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6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6" sId="1">
    <oc r="F123">
      <v>5846</v>
    </oc>
    <nc r="F123">
      <v>5840</v>
    </nc>
  </rcc>
  <rcc rId="3327" sId="1">
    <oc r="G123">
      <v>1408</v>
    </oc>
    <nc r="G123">
      <v>1407</v>
    </nc>
  </rcc>
  <rcc rId="3328" sId="1">
    <oc r="F125">
      <v>6096</v>
    </oc>
    <nc r="F125">
      <v>6090</v>
    </nc>
  </rcc>
  <rcc rId="3329" sId="1">
    <oc r="G125">
      <v>1468</v>
    </oc>
    <nc r="G125">
      <v>1467</v>
    </nc>
  </rcc>
  <rcc rId="3330" sId="1">
    <oc r="F126">
      <v>5996</v>
    </oc>
    <nc r="F126">
      <v>5990</v>
    </nc>
  </rcc>
  <rcc rId="3331" sId="1">
    <oc r="G126">
      <v>1444</v>
    </oc>
    <nc r="G126">
      <v>1443</v>
    </nc>
  </rcc>
  <rcc rId="3332" sId="1">
    <oc r="F127">
      <v>5996</v>
    </oc>
    <nc r="F127">
      <v>5990</v>
    </nc>
  </rcc>
  <rcc rId="3333" sId="1">
    <oc r="G127">
      <v>1444</v>
    </oc>
    <nc r="G127">
      <v>1443</v>
    </nc>
  </rcc>
</revisions>
</file>

<file path=xl/revisions/revisionLog6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34" sId="1">
    <oc r="F129">
      <v>32103</v>
    </oc>
    <nc r="F129">
      <v>32112</v>
    </nc>
  </rcc>
  <rcc rId="3335" sId="1">
    <oc r="G129">
      <v>7734</v>
    </oc>
    <nc r="G129">
      <v>7736</v>
    </nc>
  </rcc>
  <rcc rId="3336" sId="1">
    <oc r="F130">
      <v>19511</v>
    </oc>
    <nc r="F130">
      <v>18158</v>
    </nc>
  </rcc>
  <rcc rId="3337" sId="1">
    <oc r="G130">
      <v>4642</v>
    </oc>
    <nc r="G130">
      <v>4374</v>
    </nc>
  </rcc>
  <rcc rId="3338" sId="1">
    <oc r="F131">
      <v>118934</v>
    </oc>
    <nc r="F131">
      <v>117014</v>
    </nc>
  </rcc>
  <rcc rId="3339" sId="1">
    <oc r="G131">
      <v>29303</v>
    </oc>
    <nc r="G131">
      <v>28841</v>
    </nc>
  </rcc>
</revisions>
</file>

<file path=xl/revisions/revisionLog6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0" sId="1">
    <oc r="F133">
      <v>16607</v>
    </oc>
    <nc r="F133">
      <v>14529</v>
    </nc>
  </rcc>
  <rcc rId="3341" sId="1">
    <oc r="G133">
      <v>3940</v>
    </oc>
    <nc r="G133">
      <v>3500</v>
    </nc>
  </rcc>
</revisions>
</file>

<file path=xl/revisions/revisionLog6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2" sId="1">
    <oc r="F134">
      <v>47638</v>
    </oc>
    <nc r="F134">
      <v>44616</v>
    </nc>
  </rcc>
  <rcc rId="3343" sId="1">
    <oc r="G134">
      <v>11476</v>
    </oc>
    <nc r="G134">
      <v>10748</v>
    </nc>
  </rcc>
  <rcc rId="3344" sId="1">
    <oc r="F139">
      <v>126000</v>
    </oc>
    <nc r="F139">
      <v>133725</v>
    </nc>
  </rcc>
  <rcc rId="3345" sId="1">
    <oc r="G139">
      <v>30353</v>
    </oc>
    <nc r="G139">
      <v>32214</v>
    </nc>
  </rcc>
</revisions>
</file>

<file path=xl/revisions/revisionLog6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6" sId="1">
    <oc r="F143">
      <v>45585</v>
    </oc>
    <nc r="F143">
      <v>45398</v>
    </nc>
  </rcc>
  <rcc rId="3347" sId="1">
    <oc r="G143">
      <v>11281</v>
    </oc>
    <nc r="G143">
      <v>11236</v>
    </nc>
  </rcc>
</revisions>
</file>

<file path=xl/revisions/revisionLog6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48" sId="1">
    <oc r="F141">
      <v>61134</v>
    </oc>
    <nc r="F141">
      <v>62070</v>
    </nc>
  </rcc>
  <rcc rId="3349" sId="1">
    <oc r="G141">
      <v>13262</v>
    </oc>
    <nc r="G141">
      <v>14953</v>
    </nc>
  </rcc>
</revisions>
</file>

<file path=xl/revisions/revisionLog6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0" sId="1">
    <oc r="F51">
      <v>33201</v>
    </oc>
    <nc r="F51">
      <v>32332</v>
    </nc>
  </rcc>
  <rcc rId="3351" sId="1">
    <oc r="G51">
      <v>7998</v>
    </oc>
    <nc r="G51">
      <v>7789</v>
    </nc>
  </rcc>
</revisions>
</file>

<file path=xl/revisions/revisionLog6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2" sId="1">
    <oc r="D215">
      <v>1231043</v>
    </oc>
    <nc r="D215">
      <v>1176323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6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6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5" sId="1">
    <oc r="F35">
      <v>181183</v>
    </oc>
    <nc r="F35">
      <v>186183</v>
    </nc>
  </rcc>
  <rcc rId="3356" sId="1">
    <oc r="G35">
      <v>50477</v>
    </oc>
    <nc r="G35">
      <v>48352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50">
    <dxf>
      <fill>
        <patternFill>
          <bgColor theme="8" tint="0.59999389629810485"/>
        </patternFill>
      </fill>
    </dxf>
  </rfmt>
  <rcc rId="542" sId="1" odxf="1" dxf="1">
    <oc r="E50">
      <f>SUM(E39:E49)</f>
    </oc>
    <nc r="E50">
      <f>E39+E40+E41+E42+E43+E44+E45+E46+E47+E48+E49</f>
    </nc>
    <odxf>
      <numFmt numFmtId="0" formatCode="General"/>
      <fill>
        <patternFill>
          <bgColor indexed="41"/>
        </patternFill>
      </fill>
    </odxf>
    <ndxf>
      <numFmt numFmtId="30" formatCode="@"/>
      <fill>
        <patternFill>
          <bgColor theme="8" tint="0.59999389629810485"/>
        </patternFill>
      </fill>
    </ndxf>
  </rcc>
  <rcc rId="543" sId="1" odxf="1" dxf="1">
    <oc r="F50">
      <f>SUM(F39:F49)</f>
    </oc>
    <nc r="F50">
      <f>F39+F40+F41+F42+F43+F44+F45+F46+F47+F48+F49</f>
    </nc>
    <odxf>
      <numFmt numFmtId="0" formatCode="General"/>
      <fill>
        <patternFill>
          <bgColor indexed="41"/>
        </patternFill>
      </fill>
    </odxf>
    <ndxf>
      <numFmt numFmtId="30" formatCode="@"/>
      <fill>
        <patternFill>
          <bgColor theme="8" tint="0.59999389629810485"/>
        </patternFill>
      </fill>
    </ndxf>
  </rcc>
  <rcc rId="544" sId="1" odxf="1" dxf="1">
    <oc r="G50">
      <f>SUM(G39:G49)</f>
    </oc>
    <nc r="G50">
      <f>G39+G40+G41+G42+G43+G44+G45+G46+G47+G48+G49</f>
    </nc>
    <odxf>
      <numFmt numFmtId="0" formatCode="General"/>
      <fill>
        <patternFill>
          <bgColor indexed="41"/>
        </patternFill>
      </fill>
    </odxf>
    <ndxf>
      <numFmt numFmtId="30" formatCode="@"/>
      <fill>
        <patternFill>
          <bgColor theme="8" tint="0.59999389629810485"/>
        </patternFill>
      </fill>
    </ndxf>
  </rcc>
  <rcc rId="545" sId="1" odxf="1" dxf="1">
    <oc r="H50">
      <f>SUM(H39:H49)</f>
    </oc>
    <nc r="H50">
      <f>H39+H40+H41+H42+H43+H44+H45+H46+H47+H48+H49</f>
    </nc>
    <odxf>
      <numFmt numFmtId="0" formatCode="General"/>
      <fill>
        <patternFill>
          <bgColor indexed="41"/>
        </patternFill>
      </fill>
    </odxf>
    <ndxf>
      <numFmt numFmtId="30" formatCode="@"/>
      <fill>
        <patternFill>
          <bgColor theme="8" tint="0.59999389629810485"/>
        </patternFill>
      </fill>
    </ndxf>
  </rcc>
  <rcc rId="546" sId="1" odxf="1" dxf="1">
    <oc r="I50">
      <f>SUM(I39:I49)</f>
    </oc>
    <nc r="I50">
      <f>I39+I40+I41+I42+I43+I44+I45+I46+I47+I48+I49</f>
    </nc>
    <odxf>
      <numFmt numFmtId="0" formatCode="General"/>
      <fill>
        <patternFill>
          <bgColor indexed="41"/>
        </patternFill>
      </fill>
    </odxf>
    <ndxf>
      <numFmt numFmtId="30" formatCode="@"/>
      <fill>
        <patternFill>
          <bgColor theme="8" tint="0.59999389629810485"/>
        </patternFill>
      </fill>
    </ndxf>
  </rcc>
  <rcc rId="547" sId="1" odxf="1" dxf="1">
    <oc r="J50">
      <f>SUM(J39:J49)</f>
    </oc>
    <nc r="J50">
      <f>J39+J40+J41+J42+J43+J44+J45+J46+J47+J48+J49</f>
    </nc>
    <odxf>
      <numFmt numFmtId="0" formatCode="General"/>
      <fill>
        <patternFill>
          <bgColor indexed="41"/>
        </patternFill>
      </fill>
    </odxf>
    <ndxf>
      <numFmt numFmtId="30" formatCode="@"/>
      <fill>
        <patternFill>
          <bgColor theme="8" tint="0.59999389629810485"/>
        </patternFill>
      </fill>
    </ndxf>
  </rcc>
  <rcc rId="548" sId="1" odxf="1" dxf="1">
    <oc r="K50">
      <f>SUM(K39:K49)</f>
    </oc>
    <nc r="K50">
      <f>K39+K40+K41+K42+K43+K44+K45+K46+K47+K48+K49</f>
    </nc>
    <odxf>
      <numFmt numFmtId="0" formatCode="General"/>
      <fill>
        <patternFill>
          <bgColor indexed="41"/>
        </patternFill>
      </fill>
    </odxf>
    <ndxf>
      <numFmt numFmtId="30" formatCode="@"/>
      <fill>
        <patternFill>
          <bgColor theme="8" tint="0.59999389629810485"/>
        </patternFill>
      </fill>
    </ndxf>
  </rcc>
  <rcc rId="549" sId="1" odxf="1" dxf="1">
    <oc r="L50">
      <f>SUM(L39:L49)</f>
    </oc>
    <nc r="L50">
      <f>L39+L40+L41+L42+L43+L44+L45+L46+L47+L48+L49</f>
    </nc>
    <odxf>
      <numFmt numFmtId="0" formatCode="General"/>
      <fill>
        <patternFill>
          <bgColor indexed="41"/>
        </patternFill>
      </fill>
    </odxf>
    <ndxf>
      <numFmt numFmtId="30" formatCode="@"/>
      <fill>
        <patternFill>
          <bgColor theme="8" tint="0.59999389629810485"/>
        </patternFill>
      </fill>
    </ndxf>
  </rcc>
  <rcc rId="550" sId="1" odxf="1" dxf="1">
    <oc r="M50">
      <f>SUM(M39:M49)</f>
    </oc>
    <nc r="M50">
      <f>M39+M40+M41+M42+M43+M44+M45+M46+M47+M48+M49</f>
    </nc>
    <odxf>
      <numFmt numFmtId="0" formatCode="General"/>
      <fill>
        <patternFill>
          <bgColor indexed="41"/>
        </patternFill>
      </fill>
    </odxf>
    <ndxf>
      <numFmt numFmtId="30" formatCode="@"/>
      <fill>
        <patternFill>
          <bgColor theme="8" tint="0.59999389629810485"/>
        </patternFill>
      </fill>
    </ndxf>
  </rcc>
  <rcc rId="551" sId="1" odxf="1" dxf="1">
    <oc r="N50">
      <f>SUM(N39:N49)</f>
    </oc>
    <nc r="N50">
      <f>N39+N40+N41+N42+N43+N44+N45+N46+N47+N48+N49</f>
    </nc>
    <odxf>
      <numFmt numFmtId="0" formatCode="General"/>
      <fill>
        <patternFill>
          <bgColor indexed="41"/>
        </patternFill>
      </fill>
    </odxf>
    <ndxf>
      <numFmt numFmtId="30" formatCode="@"/>
      <fill>
        <patternFill>
          <bgColor theme="8" tint="0.59999389629810485"/>
        </patternFill>
      </fill>
    </ndxf>
  </rcc>
  <rfmt sheetId="1" sqref="I38">
    <dxf>
      <fill>
        <patternFill>
          <bgColor theme="8" tint="0.59999389629810485"/>
        </patternFill>
      </fill>
    </dxf>
  </rfmt>
  <rcc rId="552" sId="1">
    <nc r="C52">
      <v>263200</v>
    </nc>
  </rcc>
  <rcc rId="553" sId="1">
    <nc r="C54">
      <v>182843</v>
    </nc>
  </rcc>
  <rcc rId="554" sId="1">
    <oc r="C51">
      <f>SUM(C52:C53)</f>
    </oc>
    <nc r="C51">
      <f>SUM(C52:C54)</f>
    </nc>
  </rcc>
  <rcc rId="555" sId="1" odxf="1" dxf="1">
    <oc r="D51">
      <f>SUM(D52:D54)</f>
    </oc>
    <nc r="D51">
      <f>SUM(D52:D54)</f>
    </nc>
    <odxf>
      <fill>
        <patternFill patternType="none">
          <bgColor indexed="65"/>
        </patternFill>
      </fill>
    </odxf>
    <ndxf>
      <fill>
        <patternFill patternType="solid">
          <bgColor indexed="47"/>
        </patternFill>
      </fill>
    </ndxf>
  </rcc>
  <rcc rId="556" sId="1" odxf="1" dxf="1">
    <oc r="E51">
      <f>SUM(E52:E54)</f>
    </oc>
    <nc r="E51">
      <f>SUM(E52:E54)</f>
    </nc>
    <odxf>
      <fill>
        <patternFill patternType="none">
          <bgColor indexed="65"/>
        </patternFill>
      </fill>
    </odxf>
    <ndxf>
      <fill>
        <patternFill patternType="solid">
          <bgColor indexed="47"/>
        </patternFill>
      </fill>
    </ndxf>
  </rcc>
  <rcc rId="557" sId="1" odxf="1" dxf="1">
    <oc r="F51">
      <f>SUM(F52:F54)</f>
    </oc>
    <nc r="F51">
      <f>SUM(F52:F54)</f>
    </nc>
    <odxf>
      <fill>
        <patternFill patternType="none">
          <bgColor indexed="65"/>
        </patternFill>
      </fill>
    </odxf>
    <ndxf>
      <fill>
        <patternFill patternType="solid">
          <bgColor indexed="47"/>
        </patternFill>
      </fill>
    </ndxf>
  </rcc>
  <rcc rId="558" sId="1" odxf="1" dxf="1">
    <oc r="G51">
      <f>SUM(G52:G54)</f>
    </oc>
    <nc r="G51">
      <f>SUM(G52:G54)</f>
    </nc>
    <odxf>
      <fill>
        <patternFill patternType="none">
          <bgColor indexed="65"/>
        </patternFill>
      </fill>
    </odxf>
    <ndxf>
      <fill>
        <patternFill patternType="solid">
          <bgColor indexed="47"/>
        </patternFill>
      </fill>
    </ndxf>
  </rcc>
  <rcc rId="559" sId="1" odxf="1" dxf="1">
    <oc r="H51">
      <f>SUM(H52:H54)</f>
    </oc>
    <nc r="H51">
      <f>SUM(H52:H54)</f>
    </nc>
    <odxf>
      <fill>
        <patternFill patternType="none">
          <bgColor indexed="65"/>
        </patternFill>
      </fill>
    </odxf>
    <ndxf>
      <fill>
        <patternFill patternType="solid">
          <bgColor indexed="47"/>
        </patternFill>
      </fill>
    </ndxf>
  </rcc>
  <rcc rId="560" sId="1" odxf="1" dxf="1">
    <oc r="I51">
      <f>SUM(I52:I54)</f>
    </oc>
    <nc r="I51">
      <f>SUM(I52:I54)</f>
    </nc>
    <odxf>
      <fill>
        <patternFill patternType="none">
          <bgColor indexed="65"/>
        </patternFill>
      </fill>
    </odxf>
    <ndxf>
      <fill>
        <patternFill patternType="solid">
          <bgColor indexed="47"/>
        </patternFill>
      </fill>
    </ndxf>
  </rcc>
  <rcc rId="561" sId="1" odxf="1" dxf="1">
    <oc r="J51">
      <f>SUM(J52:J54)</f>
    </oc>
    <nc r="J51">
      <f>SUM(J52:J54)</f>
    </nc>
    <odxf>
      <fill>
        <patternFill patternType="none">
          <bgColor indexed="65"/>
        </patternFill>
      </fill>
    </odxf>
    <ndxf>
      <fill>
        <patternFill patternType="solid">
          <bgColor indexed="47"/>
        </patternFill>
      </fill>
    </ndxf>
  </rcc>
  <rcc rId="562" sId="1" odxf="1" dxf="1">
    <oc r="K51">
      <f>SUM(K52:K54)</f>
    </oc>
    <nc r="K51">
      <f>SUM(K52:K54)</f>
    </nc>
    <odxf>
      <fill>
        <patternFill patternType="none">
          <bgColor indexed="65"/>
        </patternFill>
      </fill>
    </odxf>
    <ndxf>
      <fill>
        <patternFill patternType="solid">
          <bgColor indexed="47"/>
        </patternFill>
      </fill>
    </ndxf>
  </rcc>
  <rcc rId="563" sId="1" odxf="1" dxf="1">
    <oc r="L51">
      <f>SUM(L52:L54)</f>
    </oc>
    <nc r="L51">
      <f>SUM(L52:L54)</f>
    </nc>
    <odxf>
      <fill>
        <patternFill patternType="none">
          <bgColor indexed="65"/>
        </patternFill>
      </fill>
    </odxf>
    <ndxf>
      <fill>
        <patternFill patternType="solid">
          <bgColor indexed="47"/>
        </patternFill>
      </fill>
    </ndxf>
  </rcc>
  <rcc rId="564" sId="1" odxf="1" dxf="1">
    <oc r="M51">
      <f>SUM(M52:M54)</f>
    </oc>
    <nc r="M51">
      <f>SUM(M52:M54)</f>
    </nc>
    <odxf>
      <fill>
        <patternFill patternType="none">
          <bgColor indexed="65"/>
        </patternFill>
      </fill>
    </odxf>
    <ndxf>
      <fill>
        <patternFill patternType="solid">
          <bgColor indexed="47"/>
        </patternFill>
      </fill>
    </ndxf>
  </rcc>
  <rcc rId="565" sId="1" odxf="1" dxf="1">
    <oc r="N51">
      <f>SUM(N52:N54)</f>
    </oc>
    <nc r="N51">
      <f>SUM(N52:N54)</f>
    </nc>
    <odxf>
      <fill>
        <patternFill patternType="none">
          <bgColor indexed="65"/>
        </patternFill>
      </fill>
    </odxf>
    <ndxf>
      <fill>
        <patternFill patternType="solid">
          <bgColor indexed="47"/>
        </patternFill>
      </fill>
    </ndxf>
  </rcc>
  <rfmt sheetId="1" sqref="D51:N51">
    <dxf>
      <fill>
        <patternFill>
          <bgColor theme="8" tint="0.59999389629810485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Sheet1!$2:$2,Sheet1!$69:$70,Sheet1!$142:$142,Sheet1!$148:$148</oldFormula>
  </rdn>
  <rcv guid="{3A56BBDD-68CD-4AEA-B9E4-12391459D4C4}" action="add"/>
</revisions>
</file>

<file path=xl/revisions/revisionLog6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58" sId="1">
    <oc r="H99">
      <v>1036325</v>
    </oc>
    <nc r="H99">
      <v>443600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6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0" sId="1">
    <oc r="H59">
      <v>30985</v>
    </oc>
    <nc r="H59">
      <v>18260</v>
    </nc>
  </rcc>
  <rcc rId="3361" sId="1">
    <oc r="H61">
      <v>56812</v>
    </oc>
    <nc r="H61">
      <v>52812</v>
    </nc>
  </rcc>
  <rcc rId="3362" sId="1">
    <oc r="K61">
      <v>63127</v>
    </oc>
    <nc r="K61">
      <v>67127</v>
    </nc>
  </rcc>
  <rcc rId="3363" sId="1">
    <oc r="H64">
      <v>76630</v>
    </oc>
    <nc r="H64">
      <v>40590</v>
    </nc>
  </rcc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6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5" sId="1">
    <oc r="H99">
      <v>443600</v>
    </oc>
    <nc r="H99">
      <v>513850</v>
    </nc>
  </rcc>
</revisions>
</file>

<file path=xl/revisions/revisionLog6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6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67" sId="1">
    <oc r="K146">
      <v>5800</v>
    </oc>
    <nc r="K146">
      <v>6100</v>
    </nc>
  </rcc>
  <rcc rId="3368" sId="1">
    <oc r="H146">
      <v>130950</v>
    </oc>
    <nc r="H146">
      <v>130650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6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6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6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6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3" sId="1">
    <oc r="D217">
      <v>313607</v>
    </oc>
    <nc r="D217">
      <v>346882</v>
    </nc>
  </rcc>
  <rcv guid="{3A56BBDD-68CD-4AEA-B9E4-12391459D4C4}" action="delete"/>
  <rdn rId="0" localSheetId="1" customView="1" name="Z_3A56BBDD_68CD_4AEA_B9E4_12391459D4C4_.wvu.Rows" hidden="1" oldHidden="1">
    <formula>Sheet1!$2:$2,Sheet1!$71:$72,Sheet1!$148:$148,Sheet1!$154:$154</formula>
    <oldFormula>Sheet1!$2:$2,Sheet1!$71:$72,Sheet1!$148:$148,Sheet1!$154:$154</oldFormula>
  </rdn>
  <rcv guid="{3A56BBDD-68CD-4AEA-B9E4-12391459D4C4}" action="add"/>
</revisions>
</file>

<file path=xl/revisions/revisionLog6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5" sId="1">
    <oc r="K43">
      <v>679834</v>
    </oc>
    <nc r="K43">
      <v>824834</v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7" sId="1">
    <nc r="C57">
      <v>33258</v>
    </nc>
  </rcc>
  <rcc rId="568" sId="1">
    <nc r="C58">
      <v>6675</v>
    </nc>
  </rcc>
  <rcc rId="569" sId="1">
    <nc r="C59">
      <v>114650</v>
    </nc>
  </rcc>
  <rcc rId="570" sId="1">
    <nc r="C60">
      <v>7252</v>
    </nc>
  </rcc>
  <rcc rId="571" sId="1">
    <nc r="C61">
      <v>25138</v>
    </nc>
  </rcc>
  <rcc rId="572" sId="1">
    <nc r="C62">
      <v>20044</v>
    </nc>
  </rcc>
  <rcc rId="573" sId="1">
    <nc r="C63">
      <v>24041</v>
    </nc>
  </rcc>
  <rcc rId="574" sId="1">
    <nc r="C64">
      <v>4783</v>
    </nc>
  </rcc>
  <rcc rId="575" sId="1">
    <nc r="C65">
      <v>22912</v>
    </nc>
  </rcc>
  <rcc rId="576" sId="1">
    <nc r="C66">
      <v>5760</v>
    </nc>
  </rcc>
  <rcc rId="577" sId="1">
    <nc r="C68">
      <v>508653</v>
    </nc>
  </rcc>
  <rcc rId="578" sId="1">
    <nc r="C71">
      <v>0</v>
    </nc>
  </rcc>
  <rcc rId="579" sId="1">
    <nc r="C72">
      <v>0</v>
    </nc>
  </rcc>
  <rcc rId="580" sId="1">
    <nc r="C74">
      <v>60000</v>
    </nc>
  </rcc>
  <rcc rId="581" sId="1">
    <nc r="C76">
      <v>57071</v>
    </nc>
  </rcc>
  <rcc rId="582" sId="1">
    <nc r="C77">
      <v>68259</v>
    </nc>
  </rcc>
  <rcc rId="583" sId="1">
    <nc r="C78">
      <v>121455</v>
    </nc>
  </rcc>
  <rcc rId="584" sId="1">
    <nc r="C80">
      <v>68000</v>
    </nc>
  </rcc>
  <rcc rId="585" sId="1">
    <nc r="C81">
      <v>8916</v>
    </nc>
  </rcc>
  <rcc rId="586" sId="1">
    <nc r="C82">
      <v>21500</v>
    </nc>
  </rcc>
  <rcc rId="587" sId="1">
    <nc r="C83">
      <v>108056</v>
    </nc>
  </rcc>
  <rcc rId="588" sId="1">
    <nc r="C84">
      <v>107663</v>
    </nc>
  </rcc>
  <rcc rId="589" sId="1">
    <nc r="C85">
      <v>8666</v>
    </nc>
  </rcc>
  <rcc rId="590" sId="1">
    <nc r="C86">
      <v>4300</v>
    </nc>
  </rcc>
  <rcc rId="591" sId="1">
    <nc r="C87">
      <v>159723</v>
    </nc>
  </rcc>
  <rcc rId="592" sId="1">
    <nc r="C88">
      <v>293986</v>
    </nc>
  </rcc>
  <rcc rId="593" sId="1">
    <nc r="C89">
      <v>0</v>
    </nc>
  </rcc>
  <rcc rId="594" sId="1">
    <nc r="C90">
      <v>14103</v>
    </nc>
  </rcc>
  <rcc rId="595" sId="1">
    <nc r="C91">
      <v>124071</v>
    </nc>
  </rcc>
  <rcc rId="596" sId="1">
    <nc r="C92">
      <v>36000</v>
    </nc>
  </rcc>
  <rcc rId="597" sId="1">
    <nc r="C93">
      <v>0</v>
    </nc>
  </rcc>
  <rcc rId="598" sId="1">
    <nc r="C97">
      <v>4559</v>
    </nc>
  </rcc>
  <rcc rId="599" sId="1">
    <nc r="C98">
      <v>5672</v>
    </nc>
  </rcc>
  <rcc rId="600" sId="1">
    <nc r="C99">
      <v>6339</v>
    </nc>
  </rcc>
  <rcc rId="601" sId="1">
    <nc r="C100">
      <v>5336</v>
    </nc>
  </rcc>
  <rcc rId="602" sId="1">
    <nc r="C101">
      <v>2298</v>
    </nc>
  </rcc>
  <rcc rId="603" sId="1">
    <nc r="C102">
      <v>3073</v>
    </nc>
  </rcc>
  <rcc rId="604" sId="1">
    <nc r="C103">
      <v>0</v>
    </nc>
  </rcc>
  <rcc rId="605" sId="1">
    <nc r="C105">
      <v>318552</v>
    </nc>
  </rcc>
  <rcc rId="606" sId="1">
    <nc r="C106">
      <v>3809</v>
    </nc>
  </rcc>
  <rcc rId="607" sId="1">
    <nc r="C107">
      <v>22242</v>
    </nc>
  </rcc>
  <rcc rId="608" sId="1">
    <nc r="C108">
      <v>25349</v>
    </nc>
  </rcc>
  <rcc rId="609" sId="1">
    <nc r="C109">
      <v>48269</v>
    </nc>
  </rcc>
  <rcc rId="610" sId="1">
    <nc r="C110">
      <v>66440</v>
    </nc>
  </rcc>
  <rcc rId="611" sId="1">
    <nc r="C112">
      <v>276672</v>
    </nc>
  </rcc>
  <rcc rId="612" sId="1">
    <nc r="C113">
      <v>4084</v>
    </nc>
  </rcc>
  <rcc rId="613" sId="1">
    <nc r="C114">
      <v>3502</v>
    </nc>
  </rcc>
  <rcc rId="614" sId="1">
    <nc r="C115">
      <v>2360</v>
    </nc>
  </rcc>
  <rcc rId="615" sId="1">
    <nc r="C116">
      <v>13524</v>
    </nc>
  </rcc>
  <rcc rId="616" sId="1">
    <nc r="C117">
      <v>3514</v>
    </nc>
  </rcc>
  <rcc rId="617" sId="1">
    <nc r="C118">
      <v>1850</v>
    </nc>
  </rcc>
  <rcc rId="618" sId="1">
    <nc r="C119">
      <v>5396</v>
    </nc>
  </rcc>
  <rcc rId="619" sId="1">
    <nc r="C120">
      <v>21670</v>
    </nc>
  </rcc>
  <rcc rId="620" sId="1">
    <nc r="C121">
      <v>3074</v>
    </nc>
  </rcc>
  <rcc rId="621" sId="1">
    <nc r="C122">
      <v>1990</v>
    </nc>
  </rcc>
  <rcc rId="622" sId="1">
    <nc r="C124">
      <v>98382</v>
    </nc>
  </rcc>
  <rcc rId="623" sId="1">
    <nc r="C125">
      <v>32272</v>
    </nc>
  </rcc>
  <rcc rId="624" sId="1">
    <nc r="C126">
      <v>247063</v>
    </nc>
  </rcc>
  <rcc rId="625" sId="1">
    <nc r="C127">
      <v>6643</v>
    </nc>
  </rcc>
  <rcc rId="626" sId="1">
    <nc r="C128">
      <v>36022</v>
    </nc>
  </rcc>
  <rcc rId="627" sId="1">
    <nc r="C129">
      <v>69142</v>
    </nc>
  </rcc>
  <rcc rId="628" sId="1">
    <nc r="C130">
      <v>108992</v>
    </nc>
  </rcc>
  <rcc rId="629" sId="1">
    <nc r="C131">
      <v>0</v>
    </nc>
  </rcc>
  <rcc rId="630" sId="1">
    <nc r="C132">
      <v>0</v>
    </nc>
  </rcc>
  <rcc rId="631" sId="1">
    <nc r="C134">
      <v>192215</v>
    </nc>
  </rcc>
  <rcc rId="632" sId="1">
    <nc r="C135">
      <v>90234</v>
    </nc>
  </rcc>
  <rcc rId="633" sId="1">
    <nc r="C136">
      <v>0</v>
    </nc>
  </rcc>
  <rcc rId="634" sId="1">
    <nc r="C137">
      <v>110360</v>
    </nc>
  </rcc>
</revisions>
</file>

<file path=xl/revisions/revisionLog6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76" sId="1">
    <oc r="F180">
      <v>2023</v>
    </oc>
    <nc r="F180">
      <v>141220</v>
    </nc>
  </rcc>
  <rcc rId="3377" sId="1">
    <oc r="G180">
      <v>966</v>
    </oc>
    <nc r="G180">
      <v>36393</v>
    </nc>
  </rcc>
</revisions>
</file>

<file path=xl/revisions/revisionLog6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Sheet1!$2:$2,Sheet1!$44:$45,Sheet1!$71:$72,Sheet1!$148:$148,Sheet1!$154:$154</formula>
    <oldFormula>Sheet1!$2:$2,Sheet1!$44:$45,Sheet1!$71:$72,Sheet1!$148:$148,Sheet1!$154:$154</oldFormula>
  </rdn>
  <rcv guid="{CFE03FCF-A4D8-435A-8A9B-0544466F5A93}" action="add"/>
</revisions>
</file>

<file path=xl/revisions/revisionLog6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79" sId="1" ref="A53:XFD53" action="insertRow">
    <undo index="65535" exp="area" ref3D="1" dr="$A$154:$XFD$154" dn="Z_CFE03FCF_A4D8_435A_8A9B_0544466F5A93_.wvu.Rows" sId="1"/>
    <undo index="65535" exp="area" ref3D="1" dr="$A$148:$XFD$148" dn="Z_CFE03FCF_A4D8_435A_8A9B_0544466F5A93_.wvu.Rows" sId="1"/>
    <undo index="65535" exp="area" ref3D="1" dr="$A$71:$XFD$72" dn="Z_CFE03FCF_A4D8_435A_8A9B_0544466F5A93_.wvu.Rows" sId="1"/>
    <undo index="65535" exp="area" ref3D="1" dr="$A$154:$XFD$154" dn="Z_3A56BBDD_68CD_4AEA_B9E4_12391459D4C4_.wvu.Rows" sId="1"/>
    <undo index="65535" exp="area" ref3D="1" dr="$A$148:$XFD$148" dn="Z_3A56BBDD_68CD_4AEA_B9E4_12391459D4C4_.wvu.Rows" sId="1"/>
    <undo index="65535" exp="area" ref3D="1" dr="$A$71:$XFD$72" dn="Z_3A56BBDD_68CD_4AEA_B9E4_12391459D4C4_.wvu.Rows" sId="1"/>
  </rrc>
  <rrc rId="3380" sId="1" ref="A53:XFD53" action="insertRow">
    <undo index="65535" exp="area" ref3D="1" dr="$A$155:$XFD$155" dn="Z_CFE03FCF_A4D8_435A_8A9B_0544466F5A93_.wvu.Rows" sId="1"/>
    <undo index="65535" exp="area" ref3D="1" dr="$A$149:$XFD$149" dn="Z_CFE03FCF_A4D8_435A_8A9B_0544466F5A93_.wvu.Rows" sId="1"/>
    <undo index="65535" exp="area" ref3D="1" dr="$A$72:$XFD$73" dn="Z_CFE03FCF_A4D8_435A_8A9B_0544466F5A93_.wvu.Rows" sId="1"/>
    <undo index="65535" exp="area" ref3D="1" dr="$A$155:$XFD$155" dn="Z_3A56BBDD_68CD_4AEA_B9E4_12391459D4C4_.wvu.Rows" sId="1"/>
    <undo index="65535" exp="area" ref3D="1" dr="$A$149:$XFD$149" dn="Z_3A56BBDD_68CD_4AEA_B9E4_12391459D4C4_.wvu.Rows" sId="1"/>
    <undo index="65535" exp="area" ref3D="1" dr="$A$72:$XFD$73" dn="Z_3A56BBDD_68CD_4AEA_B9E4_12391459D4C4_.wvu.Rows" sId="1"/>
  </rrc>
  <rfmt sheetId="1" sqref="A53">
    <dxf>
      <numFmt numFmtId="1" formatCode="0"/>
    </dxf>
  </rfmt>
  <rfmt sheetId="1" sqref="A53">
    <dxf>
      <numFmt numFmtId="165" formatCode="0.0"/>
    </dxf>
  </rfmt>
  <rfmt sheetId="1" sqref="A53">
    <dxf>
      <numFmt numFmtId="2" formatCode="0.00"/>
    </dxf>
  </rfmt>
  <rfmt sheetId="1" sqref="A53">
    <dxf>
      <numFmt numFmtId="164" formatCode="0.000"/>
    </dxf>
  </rfmt>
  <rfmt sheetId="1" sqref="A53" start="0" length="0">
    <dxf>
      <numFmt numFmtId="0" formatCode="General"/>
    </dxf>
  </rfmt>
  <rcc rId="3381" sId="1">
    <nc r="A53">
      <v>5.0999999999999996</v>
    </nc>
  </rcc>
  <rcc rId="3382" sId="1">
    <nc r="B53" t="inlineStr">
      <is>
        <t>Atkritumu apsaimniekošana</t>
      </is>
    </nc>
  </rcc>
  <rcc rId="3383" sId="1">
    <nc r="B54" t="inlineStr">
      <is>
        <t>Lielgabarīta un dalīto atkritumu apsaimniekošana</t>
      </is>
    </nc>
  </rcc>
  <rcc rId="3384" sId="1">
    <nc r="I54">
      <v>39121</v>
    </nc>
  </rcc>
  <rfmt sheetId="1" sqref="C54" start="0" length="0">
    <dxf>
      <font>
        <b val="0"/>
        <color indexed="8"/>
        <name val="Times New Roman"/>
        <family val="1"/>
      </font>
      <alignment wrapText="1"/>
    </dxf>
  </rfmt>
  <rfmt sheetId="1" sqref="D54" start="0" length="0">
    <dxf>
      <font>
        <b val="0"/>
        <name val="Times New Roman"/>
        <family val="1"/>
      </font>
      <fill>
        <patternFill patternType="none">
          <bgColor indexed="65"/>
        </patternFill>
      </fill>
      <alignment horizontal="general" vertical="bottom"/>
    </dxf>
  </rfmt>
  <rfmt sheetId="1" sqref="E54" start="0" length="0">
    <dxf>
      <font>
        <b val="0"/>
        <name val="Times New Roman"/>
        <family val="1"/>
      </font>
      <fill>
        <patternFill patternType="none">
          <bgColor indexed="65"/>
        </patternFill>
      </fill>
      <alignment horizontal="general" vertical="bottom"/>
    </dxf>
  </rfmt>
  <rcc rId="3385" sId="1">
    <nc r="D54">
      <f>SUM(E54,H54,I54:N54)</f>
    </nc>
  </rcc>
  <rcc rId="3386" sId="1">
    <nc r="E54">
      <f>SUM(F54:G54)</f>
    </nc>
  </rcc>
  <rcc rId="3387" sId="1" odxf="1" dxf="1">
    <nc r="C53">
      <v>87938</v>
    </nc>
    <odxf>
      <font>
        <b/>
        <name val="Times New Roman"/>
        <family val="1"/>
      </font>
      <alignment wrapText="0"/>
    </odxf>
    <ndxf>
      <font>
        <b val="0"/>
        <color indexed="8"/>
        <name val="Times New Roman"/>
        <family val="1"/>
      </font>
      <alignment wrapText="1"/>
    </ndxf>
  </rcc>
  <rcc rId="3388" sId="1" odxf="1" dxf="1">
    <nc r="D53">
      <f>SUM(E53,H53,I53:N53)</f>
    </nc>
    <odxf>
      <font>
        <b/>
        <name val="Times New Roman"/>
        <family val="1"/>
      </font>
      <fill>
        <patternFill patternType="solid">
          <bgColor theme="8" tint="0.79998168889431442"/>
        </patternFill>
      </fill>
      <alignment horizontal="center" vertical="top"/>
    </odxf>
    <ndxf>
      <font>
        <b val="0"/>
        <name val="Times New Roman"/>
        <family val="1"/>
      </font>
      <fill>
        <patternFill patternType="none">
          <bgColor indexed="65"/>
        </patternFill>
      </fill>
      <alignment horizontal="general" vertical="bottom"/>
    </ndxf>
  </rcc>
  <rcc rId="3389" sId="1">
    <nc r="E53">
      <f>E54</f>
    </nc>
  </rcc>
  <rcc rId="3390" sId="1">
    <nc r="F53">
      <f>F54</f>
    </nc>
  </rcc>
  <rcc rId="3391" sId="1">
    <nc r="G53">
      <f>G54</f>
    </nc>
  </rcc>
  <rcc rId="3392" sId="1">
    <nc r="H53">
      <f>H54</f>
    </nc>
  </rcc>
  <rcc rId="3393" sId="1">
    <nc r="I53">
      <f>I54</f>
    </nc>
  </rcc>
  <rcc rId="3394" sId="1">
    <nc r="J53">
      <f>J54</f>
    </nc>
  </rcc>
  <rcc rId="3395" sId="1">
    <nc r="K53">
      <f>K54</f>
    </nc>
  </rcc>
  <rcc rId="3396" sId="1">
    <nc r="L53">
      <f>L54</f>
    </nc>
  </rcc>
  <rcc rId="3397" sId="1">
    <nc r="M53">
      <f>M54</f>
    </nc>
  </rcc>
  <rcc rId="3398" sId="1">
    <nc r="N53">
      <f>N54</f>
    </nc>
  </rcc>
  <rfmt sheetId="1" sqref="C53:D53" start="0" length="2147483647">
    <dxf>
      <font>
        <b/>
      </font>
    </dxf>
  </rfmt>
  <rcc rId="3399" sId="1">
    <oc r="D59">
      <f>D55</f>
    </oc>
    <nc r="D59">
      <f>D55+D53</f>
    </nc>
  </rcc>
  <rcc rId="3400" sId="1">
    <oc r="E59">
      <f>E55</f>
    </oc>
    <nc r="E59">
      <f>E55+E53</f>
    </nc>
  </rcc>
  <rcc rId="3401" sId="1">
    <oc r="F59">
      <f>F55</f>
    </oc>
    <nc r="F59">
      <f>F55+F53</f>
    </nc>
  </rcc>
  <rcc rId="3402" sId="1">
    <oc r="G59">
      <f>G55</f>
    </oc>
    <nc r="G59">
      <f>G55+G53</f>
    </nc>
  </rcc>
  <rcc rId="3403" sId="1">
    <oc r="H59">
      <f>H55</f>
    </oc>
    <nc r="H59">
      <f>H55+H53</f>
    </nc>
  </rcc>
  <rcc rId="3404" sId="1">
    <oc r="I59">
      <f>I55</f>
    </oc>
    <nc r="I59">
      <f>I55+I53</f>
    </nc>
  </rcc>
  <rcc rId="3405" sId="1">
    <oc r="J59">
      <f>J55</f>
    </oc>
    <nc r="J59">
      <f>J55+J53</f>
    </nc>
  </rcc>
  <rcc rId="3406" sId="1">
    <oc r="K59">
      <f>K55</f>
    </oc>
    <nc r="K59">
      <f>K55+K53</f>
    </nc>
  </rcc>
  <rcc rId="3407" sId="1">
    <oc r="L59">
      <f>L55</f>
    </oc>
    <nc r="L59">
      <f>L55+L53</f>
    </nc>
  </rcc>
  <rcc rId="3408" sId="1">
    <oc r="M59">
      <f>M55</f>
    </oc>
    <nc r="M59">
      <f>M55+M53</f>
    </nc>
  </rcc>
  <rcc rId="3409" sId="1">
    <oc r="N59">
      <f>N55</f>
    </oc>
    <nc r="N59">
      <f>N55+N53</f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1" sId="1">
    <oc r="F16">
      <v>838700</v>
    </oc>
    <nc r="F16">
      <v>840968</v>
    </nc>
  </rcc>
  <rcc rId="3412" sId="1">
    <oc r="G16">
      <v>207904</v>
    </oc>
    <nc r="G16">
      <v>208450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3">
    <dxf>
      <numFmt numFmtId="30" formatCode="@"/>
    </dxf>
  </rfmt>
  <rcc rId="3414" sId="1" numFmtId="30">
    <oc r="A53">
      <v>5.0999999999999996</v>
    </oc>
    <nc r="A53" t="inlineStr">
      <is>
        <t>05.100</t>
      </is>
    </nc>
  </rcc>
</revisions>
</file>

<file path=xl/revisions/revisionLog6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5" sId="1">
    <oc r="H83">
      <v>89772</v>
    </oc>
    <nc r="H83">
      <v>112653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17" sId="1">
    <oc r="F16">
      <v>840968</v>
    </oc>
    <nc r="F16">
      <v>844496</v>
    </nc>
  </rcc>
  <rcc rId="3418" sId="1">
    <oc r="G16">
      <v>208450</v>
    </oc>
    <nc r="G16">
      <v>209300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0" sId="1">
    <oc r="K16">
      <v>129845</v>
    </oc>
    <nc r="K16">
      <v>130445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22" sId="1">
    <oc r="H165">
      <v>37320</v>
    </oc>
    <nc r="H165">
      <v>42905</v>
    </nc>
  </rcc>
  <rcc rId="3423" sId="1">
    <oc r="H168">
      <v>66777</v>
    </oc>
    <nc r="H168">
      <v>74790</v>
    </nc>
  </rcc>
  <rcc rId="3424" sId="1">
    <oc r="H159">
      <v>239443</v>
    </oc>
    <nc r="H159">
      <v>330015</v>
    </nc>
  </rcc>
  <rcc rId="3425" sId="1">
    <oc r="H160">
      <v>70944</v>
    </oc>
    <nc r="H160">
      <v>92069</v>
    </nc>
  </rcc>
  <rcc rId="3426" sId="1">
    <oc r="H161">
      <v>81462</v>
    </oc>
    <nc r="H161">
      <v>115214</v>
    </nc>
  </rcc>
  <rcc rId="3427" sId="1">
    <oc r="H166">
      <v>122982</v>
    </oc>
    <nc r="H166">
      <v>133180</v>
    </nc>
  </rcc>
  <rcc rId="3428" sId="1">
    <oc r="H162">
      <v>62550</v>
    </oc>
    <nc r="H162">
      <v>64493</v>
    </nc>
  </rcc>
  <rcc rId="3429" sId="1">
    <oc r="H163">
      <v>39692</v>
    </oc>
    <nc r="H163">
      <v>46734</v>
    </nc>
  </rcc>
  <rcc rId="3430" sId="1">
    <oc r="H152">
      <v>66205</v>
    </oc>
    <nc r="H152">
      <v>76161</v>
    </nc>
  </rcc>
  <rcc rId="3431" sId="1">
    <oc r="H167">
      <v>74398</v>
    </oc>
    <nc r="H167">
      <v>86539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3" sId="1">
    <oc r="K16">
      <v>130445</v>
    </oc>
    <nc r="K16">
      <v>130680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5" sId="1">
    <nc r="C140">
      <v>798046</v>
    </nc>
  </rcc>
  <rcc rId="636" sId="1">
    <nc r="C141">
      <v>811700</v>
    </nc>
  </rcc>
  <rcc rId="637" sId="1">
    <nc r="C143">
      <v>717769</v>
    </nc>
  </rcc>
  <rcc rId="638" sId="1">
    <nc r="C144">
      <v>269605</v>
    </nc>
  </rcc>
  <rcc rId="639" sId="1">
    <nc r="C145">
      <v>298570</v>
    </nc>
  </rcc>
  <rcc rId="640" sId="1">
    <nc r="C146">
      <v>190244</v>
    </nc>
  </rcc>
  <rcc rId="641" sId="1">
    <nc r="C147">
      <v>76351</v>
    </nc>
  </rcc>
  <rcc rId="642" sId="1">
    <nc r="C149">
      <v>90224</v>
    </nc>
  </rcc>
  <rcc rId="643" sId="1">
    <nc r="C150">
      <v>788691</v>
    </nc>
  </rcc>
  <rcc rId="644" sId="1">
    <nc r="C151">
      <v>1494560</v>
    </nc>
  </rcc>
  <rcc rId="645" sId="1">
    <nc r="C152">
      <v>514638</v>
    </nc>
  </rcc>
  <rcc rId="646" sId="1">
    <nc r="C153">
      <v>334398</v>
    </nc>
  </rcc>
  <rcc rId="647" sId="1">
    <nc r="C154">
      <v>257588</v>
    </nc>
  </rcc>
  <rcc rId="648" sId="1">
    <nc r="C155">
      <v>321285</v>
    </nc>
  </rcc>
  <rcc rId="649" sId="1">
    <nc r="C156">
      <v>266893</v>
    </nc>
  </rcc>
  <rcc rId="650" sId="1">
    <nc r="C157">
      <v>236982</v>
    </nc>
  </rcc>
  <rcc rId="651" sId="1">
    <nc r="C158">
      <v>715908</v>
    </nc>
  </rcc>
  <rcc rId="652" sId="1">
    <nc r="C159">
      <v>321283</v>
    </nc>
  </rcc>
  <rcc rId="653" sId="1">
    <nc r="C160">
      <v>339836</v>
    </nc>
  </rcc>
  <rcc rId="654" sId="1">
    <nc r="C161">
      <v>560785</v>
    </nc>
  </rcc>
  <rcc rId="655" sId="1">
    <nc r="C162">
      <v>917970</v>
    </nc>
  </rcc>
  <rcc rId="656" sId="1">
    <nc r="C163">
      <v>244205</v>
    </nc>
  </rcc>
  <rcc rId="657" sId="1">
    <nc r="C164">
      <v>300117</v>
    </nc>
  </rcc>
  <rcc rId="658" sId="1">
    <nc r="C165">
      <v>136807</v>
    </nc>
  </rcc>
  <rcc rId="659" sId="1">
    <nc r="C166">
      <v>381542</v>
    </nc>
  </rcc>
  <rcc rId="660" sId="1">
    <nc r="C167">
      <v>254445</v>
    </nc>
  </rcc>
  <rcc rId="661" sId="1">
    <nc r="C168">
      <v>16499</v>
    </nc>
  </rcc>
  <rcc rId="662" sId="1">
    <nc r="C171">
      <v>77383</v>
    </nc>
  </rcc>
  <rcc rId="663" sId="1">
    <nc r="C172">
      <v>299516</v>
    </nc>
  </rcc>
  <rcc rId="664" sId="1">
    <nc r="C170">
      <v>13365</v>
    </nc>
  </rcc>
  <rcc rId="665" sId="1">
    <nc r="C173">
      <v>6544</v>
    </nc>
  </rcc>
  <rcc rId="666" sId="1">
    <nc r="C174">
      <v>379768</v>
    </nc>
  </rcc>
  <rcc rId="667" sId="1">
    <nc r="C175">
      <v>0</v>
    </nc>
  </rcc>
  <rcc rId="668" sId="1">
    <nc r="C177">
      <v>145702</v>
    </nc>
  </rcc>
  <rcc rId="669" sId="1">
    <nc r="C178">
      <v>74298</v>
    </nc>
  </rcc>
  <rcc rId="670" sId="1">
    <nc r="C169">
      <v>4428</v>
    </nc>
  </rcc>
  <rcc rId="671" sId="1">
    <nc r="C179">
      <v>0</v>
    </nc>
  </rcc>
  <rcc rId="672" sId="1">
    <nc r="C180">
      <v>10318</v>
    </nc>
  </rcc>
  <rcc rId="673" sId="1">
    <oc r="C188">
      <v>197414</v>
    </oc>
    <nc r="C188">
      <v>222414</v>
    </nc>
  </rcc>
  <rcc rId="674" sId="1">
    <nc r="C201">
      <v>1138701</v>
    </nc>
  </rcc>
  <rcc rId="675" sId="1">
    <nc r="C202">
      <v>56915</v>
    </nc>
  </rcc>
  <rcc rId="676" sId="1">
    <oc r="D202">
      <v>56912</v>
    </oc>
    <nc r="D202">
      <v>56915</v>
    </nc>
  </rcc>
  <rcc rId="677" sId="1">
    <nc r="C203">
      <v>141015</v>
    </nc>
  </rcc>
  <rcc rId="678" sId="1">
    <nc r="C205">
      <v>1831247</v>
    </nc>
  </rcc>
</revisions>
</file>

<file path=xl/revisions/revisionLog6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4" sId="1">
    <oc r="F190">
      <v>3231304</v>
    </oc>
    <nc r="F190">
      <v>3241119</v>
    </nc>
  </rcc>
  <rcc rId="3435" sId="1">
    <oc r="G190">
      <v>778421</v>
    </oc>
    <nc r="G190">
      <v>780786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9" sId="1">
    <oc r="H101">
      <v>513850</v>
    </oc>
    <nc r="H101">
      <v>510700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1" sId="1">
    <oc r="K152">
      <v>5687</v>
    </oc>
    <nc r="K152">
      <v>11087</v>
    </nc>
  </rcc>
</revisions>
</file>

<file path=xl/revisions/revisionLog6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2" sId="1">
    <oc r="I53">
      <f>I54</f>
    </oc>
    <nc r="I53">
      <v>62901</v>
    </nc>
  </rcc>
</revisions>
</file>

<file path=xl/revisions/revisionLog6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3" sId="1">
    <oc r="I94">
      <v>200200</v>
    </oc>
    <nc r="I94">
      <v>207310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6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6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7" sId="1">
    <oc r="I54">
      <v>39121</v>
    </oc>
    <nc r="I54">
      <v>40121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9" sId="1">
    <nc r="B94" t="inlineStr">
      <is>
        <t>Remontdarbi novada iestādēs</t>
      </is>
    </nc>
  </rcc>
</revisions>
</file>

<file path=xl/revisions/revisionLog6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49" sId="1">
    <oc r="H83">
      <v>112653</v>
    </oc>
    <nc r="H83">
      <v>122653</v>
    </nc>
  </rcc>
  <rcc rId="3450" sId="1">
    <nc r="H90">
      <v>20000</v>
    </nc>
  </rcc>
  <rcc rId="3451" sId="1">
    <oc r="H101">
      <v>510700</v>
    </oc>
    <nc r="H101">
      <v>490700</v>
    </nc>
  </rcc>
</revisions>
</file>

<file path=xl/revisions/revisionLog6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5" sId="1">
    <oc r="H101">
      <v>490700</v>
    </oc>
    <nc r="H101">
      <v>521100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7" sId="1">
    <oc r="K69">
      <v>46830</v>
    </oc>
    <nc r="K69">
      <v>34230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0" sId="1">
    <oc r="H16">
      <v>504031</v>
    </oc>
    <nc r="H16">
      <v>506760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2" sId="1">
    <oc r="H200">
      <v>31137</v>
    </oc>
    <nc r="H200">
      <v>32837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0" sId="1">
    <nc r="H94">
      <v>450000</v>
    </nc>
  </rcc>
  <rfmt sheetId="1" sqref="H94">
    <dxf>
      <fill>
        <patternFill patternType="solid">
          <bgColor theme="9" tint="0.59999389629810485"/>
        </patternFill>
      </fill>
    </dxf>
  </rfmt>
</revisions>
</file>

<file path=xl/revisions/revisionLog6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5" sId="1">
    <oc r="H101">
      <v>521100</v>
    </oc>
    <nc r="H101">
      <v>674100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7" sId="1">
    <oc r="F141">
      <v>133725</v>
    </oc>
    <nc r="F141">
      <v>144067</v>
    </nc>
  </rcc>
  <rcc rId="3468" sId="1">
    <oc r="G141">
      <v>32214</v>
    </oc>
    <nc r="G141">
      <v>34706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0" sId="1">
    <oc r="F137">
      <v>11459</v>
    </oc>
    <nc r="F137">
      <v>15000</v>
    </nc>
  </rcc>
  <rcc rId="3471" sId="1">
    <oc r="G137">
      <v>903</v>
    </oc>
    <nc r="G137">
      <v>3500</v>
    </nc>
  </rcc>
  <rcc rId="3472" sId="1">
    <oc r="H137">
      <v>205033</v>
    </oc>
    <nc r="H137">
      <v>207966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4" sId="1">
    <oc r="I140">
      <f>SUM(I141:I142)</f>
    </oc>
    <nc r="I140">
      <v>4152</v>
    </nc>
  </rcc>
</revisions>
</file>

<file path=xl/revisions/revisionLog6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79" sId="1">
    <oc r="K113">
      <v>300</v>
    </oc>
    <nc r="K113">
      <v>2100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1" sId="1">
    <oc r="G49">
      <v>7288</v>
    </oc>
    <nc r="G49">
      <v>7588</v>
    </nc>
  </rcc>
  <rcc rId="682" sId="1">
    <oc r="H49">
      <v>16000</v>
    </oc>
    <nc r="H49">
      <v>16188</v>
    </nc>
  </rcc>
  <rcc rId="683" sId="1">
    <nc r="K49">
      <v>300</v>
    </nc>
  </rcc>
  <rfmt sheetId="1" sqref="H49">
    <dxf>
      <fill>
        <patternFill>
          <bgColor theme="0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6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83" sId="1">
    <oc r="H148">
      <v>130650</v>
    </oc>
    <nc r="H148">
      <v>132049</v>
    </nc>
  </rcc>
  <rcc rId="3484" sId="1">
    <oc r="H149">
      <v>145811</v>
    </oc>
    <nc r="H149">
      <v>147266</v>
    </nc>
  </rcc>
  <rcc rId="3485" sId="1">
    <oc r="H151">
      <v>107869</v>
    </oc>
    <nc r="H151">
      <v>108988</v>
    </nc>
  </rcc>
  <rcc rId="3486" sId="1">
    <oc r="H152">
      <v>76161</v>
    </oc>
    <nc r="H152">
      <v>76665</v>
    </nc>
  </rcc>
  <rcc rId="3487" sId="1">
    <oc r="H153">
      <v>69379</v>
    </oc>
    <nc r="H153">
      <v>69976</v>
    </nc>
  </rcc>
  <rcc rId="3488" sId="1">
    <oc r="H154">
      <v>51960</v>
    </oc>
    <nc r="H154">
      <v>52333</v>
    </nc>
  </rcc>
  <rcc rId="3489" sId="1">
    <oc r="H157">
      <v>42223</v>
    </oc>
    <nc r="H157">
      <v>42970</v>
    </nc>
  </rcc>
  <rcc rId="3490" sId="1">
    <oc r="H158">
      <v>120465</v>
    </oc>
    <nc r="H158">
      <v>123991</v>
    </nc>
  </rcc>
  <rcc rId="3491" sId="1">
    <oc r="K158">
      <v>25720</v>
    </oc>
    <nc r="K158">
      <v>29246</v>
    </nc>
  </rcc>
  <rcc rId="3492" sId="1">
    <oc r="H159">
      <v>330015</v>
    </oc>
    <nc r="H159">
      <v>337384</v>
    </nc>
  </rcc>
  <rcc rId="3493" sId="1">
    <oc r="K159">
      <v>26250</v>
    </oc>
    <nc r="K159">
      <v>33619</v>
    </nc>
  </rcc>
  <rcc rId="3494" sId="1">
    <oc r="H170">
      <v>187181</v>
    </oc>
    <nc r="H170">
      <v>188552</v>
    </nc>
  </rcc>
  <rcc rId="3495" sId="1">
    <oc r="K170">
      <v>14687</v>
    </oc>
    <nc r="K170">
      <v>16058</v>
    </nc>
  </rcc>
  <rcc rId="3496" sId="1">
    <oc r="H165">
      <v>42905</v>
    </oc>
    <nc r="H165">
      <v>43502</v>
    </nc>
  </rcc>
  <rcc rId="3497" sId="1">
    <oc r="K165">
      <v>6847</v>
    </oc>
    <nc r="K165">
      <v>7444</v>
    </nc>
  </rcc>
  <rcc rId="3498" sId="1">
    <oc r="K168">
      <v>3888</v>
    </oc>
    <nc r="K168">
      <v>4532</v>
    </nc>
  </rcc>
  <rcc rId="3499" sId="1">
    <oc r="H168">
      <v>74790</v>
    </oc>
    <nc r="H168">
      <v>75638</v>
    </nc>
  </rcc>
  <rcc rId="3500" sId="1">
    <oc r="K160">
      <v>6136</v>
    </oc>
    <nc r="K160">
      <v>8086</v>
    </nc>
  </rcc>
  <rcc rId="3501" sId="1">
    <oc r="H160">
      <v>92069</v>
    </oc>
    <nc r="H160">
      <v>94018</v>
    </nc>
  </rcc>
  <rcc rId="3502" sId="1">
    <oc r="K166">
      <v>10252</v>
    </oc>
    <nc r="K166">
      <v>11269</v>
    </nc>
  </rcc>
  <rcc rId="3503" sId="1">
    <oc r="H166">
      <v>133180</v>
    </oc>
    <nc r="H166">
      <v>134606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6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5" sId="1">
    <oc r="K162">
      <v>2210</v>
    </oc>
    <nc r="K162">
      <v>2453</v>
    </nc>
  </rcc>
  <rcc rId="3506" sId="1">
    <oc r="H162">
      <v>64493</v>
    </oc>
    <nc r="H162">
      <v>64996</v>
    </nc>
  </rcc>
  <rcc rId="3507" sId="1">
    <oc r="K163">
      <v>3253</v>
    </oc>
    <nc r="K163">
      <v>3757</v>
    </nc>
  </rcc>
  <rcc rId="3508" sId="1">
    <oc r="H163">
      <v>46734</v>
    </oc>
    <nc r="H163">
      <v>47424</v>
    </nc>
  </rcc>
  <rcc rId="3509" sId="1">
    <oc r="K164">
      <v>3415</v>
    </oc>
    <nc r="K164">
      <v>4329</v>
    </nc>
  </rcc>
  <rcc rId="3510" sId="1">
    <oc r="H164">
      <v>53068</v>
    </oc>
    <nc r="H164">
      <v>53982</v>
    </nc>
  </rcc>
  <rcc rId="3511" sId="1">
    <oc r="K167">
      <v>4343</v>
    </oc>
    <nc r="K167">
      <v>5220</v>
    </nc>
  </rcc>
  <rcc rId="3512" sId="1">
    <oc r="H167">
      <v>86539</v>
    </oc>
    <nc r="H167">
      <v>87659</v>
    </nc>
  </rcc>
  <rcc rId="3513" sId="1">
    <oc r="K161">
      <v>4070</v>
    </oc>
    <nc r="K161">
      <v>5302</v>
    </nc>
  </rcc>
  <rcc rId="3514" sId="1">
    <oc r="H161">
      <v>115214</v>
    </oc>
    <nc r="H161">
      <v>116445</v>
    </nc>
  </rcc>
</revisions>
</file>

<file path=xl/revisions/revisionLog6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5" sId="1">
    <oc r="F16">
      <v>844496</v>
    </oc>
    <nc r="F16">
      <v>858000</v>
    </nc>
  </rcc>
  <rcc rId="3516" sId="1">
    <oc r="G16">
      <v>209300</v>
    </oc>
    <nc r="G16">
      <v>212546</v>
    </nc>
  </rcc>
</revisions>
</file>

<file path=xl/revisions/revisionLog6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18" sId="1">
    <oc r="H101">
      <v>674100</v>
    </oc>
    <nc r="H101">
      <v>659100</v>
    </nc>
  </rcc>
  <rcc rId="3519" sId="1">
    <oc r="H19">
      <v>17597</v>
    </oc>
    <nc r="H19">
      <v>24197</v>
    </nc>
  </rcc>
  <rcc rId="3520" sId="1">
    <oc r="H25">
      <v>9667</v>
    </oc>
    <nc r="H25">
      <v>12867</v>
    </nc>
  </rcc>
  <rcc rId="3521" sId="1">
    <oc r="H16">
      <v>506760</v>
    </oc>
    <nc r="H16">
      <v>511960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3" sId="1">
    <oc r="H101">
      <v>659100</v>
    </oc>
    <nc r="H101">
      <v>603600</v>
    </nc>
  </rcc>
  <rcc rId="3524" sId="1">
    <oc r="H112">
      <v>177991</v>
    </oc>
    <nc r="H112">
      <v>183891</v>
    </nc>
  </rcc>
  <rcc rId="3525" sId="1">
    <oc r="H115">
      <v>14025</v>
    </oc>
    <nc r="H115">
      <v>31025</v>
    </nc>
  </rcc>
  <rcc rId="3526" sId="1">
    <oc r="H131">
      <v>37138</v>
    </oc>
    <nc r="H131">
      <v>42188</v>
    </nc>
  </rcc>
  <rcc rId="3527" sId="1">
    <oc r="H133">
      <v>64091</v>
    </oc>
    <nc r="H133">
      <v>83241</v>
    </nc>
  </rcc>
  <rcc rId="3528" sId="1">
    <oc r="H136">
      <v>27940</v>
    </oc>
    <nc r="H136">
      <v>36340</v>
    </nc>
  </rcc>
</revisions>
</file>

<file path=xl/revisions/revisionLog6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29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6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0" sId="1">
    <oc r="K183">
      <v>2173145</v>
    </oc>
    <nc r="K183">
      <v>2372519</v>
    </nc>
  </rcc>
</revisions>
</file>

<file path=xl/revisions/revisionLog6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1" sId="1">
    <oc r="K149">
      <v>9907</v>
    </oc>
    <nc r="K149">
      <v>184907</v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5" sId="1">
    <oc r="D207">
      <f>'\\DC1\Finanses\[Ienemumi 1 pielik 2016_2017.xls]Sheet1'!$C$113</f>
    </oc>
    <nc r="D207">
      <f>'\\DC1\Finanses\[Ienemumi 1 pielik 2016_2017.xls]Sheet1'!$C$113</f>
    </nc>
  </rcc>
</revisions>
</file>

<file path=xl/revisions/revisionLog6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2" sId="1">
    <oc r="H101">
      <v>603600</v>
    </oc>
    <nc r="H101">
      <v>428600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4" sId="1">
    <oc r="H101">
      <v>428600</v>
    </oc>
    <nc r="H101">
      <v>421100</v>
    </nc>
  </rcc>
  <rcc rId="3535" sId="1">
    <oc r="H148">
      <v>132049</v>
    </oc>
    <nc r="H148">
      <v>139549</v>
    </nc>
  </rcc>
</revisions>
</file>

<file path=xl/revisions/revisionLog6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6" sId="1">
    <oc r="K151">
      <v>15200</v>
    </oc>
    <nc r="K151">
      <v>22200</v>
    </nc>
  </rcc>
  <rcc rId="3537" sId="1">
    <oc r="H151">
      <v>108988</v>
    </oc>
    <nc r="H151">
      <v>130988</v>
    </nc>
  </rcc>
</revisions>
</file>

<file path=xl/revisions/revisionLog6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8" sId="1">
    <oc r="H157">
      <v>42970</v>
    </oc>
    <nc r="H157">
      <v>45970</v>
    </nc>
  </rcc>
  <rcc rId="3539" sId="1">
    <oc r="K152">
      <v>11087</v>
    </oc>
    <nc r="K152">
      <v>61087</v>
    </nc>
  </rcc>
  <rcc rId="3540" sId="1">
    <oc r="H152">
      <v>76665</v>
    </oc>
    <nc r="H152">
      <v>89015</v>
    </nc>
  </rcc>
  <rcc rId="3541" sId="1">
    <oc r="H101">
      <v>421100</v>
    </oc>
    <nc r="H101">
      <v>326750</v>
    </nc>
  </rcc>
</revisions>
</file>

<file path=xl/revisions/revisionLog6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2" sId="1">
    <oc r="H153">
      <v>69976</v>
    </oc>
    <nc r="H153">
      <v>81976</v>
    </nc>
  </rcc>
  <rcc rId="3543" sId="1">
    <oc r="H154">
      <v>52333</v>
    </oc>
    <nc r="H154">
      <v>59083</v>
    </nc>
  </rcc>
  <rcc rId="3544" sId="1">
    <oc r="H159">
      <v>337384</v>
    </oc>
    <nc r="H159">
      <v>372884</v>
    </nc>
  </rcc>
  <rcc rId="3545" sId="1">
    <oc r="H101">
      <v>326750</v>
    </oc>
    <nc r="H101">
      <v>272500</v>
    </nc>
  </rcc>
</revisions>
</file>

<file path=xl/revisions/revisionLog6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6" sId="1">
    <oc r="H170">
      <v>188552</v>
    </oc>
    <nc r="H170">
      <v>196352</v>
    </nc>
  </rcc>
  <rcc rId="3547" sId="1">
    <oc r="H163">
      <v>47424</v>
    </oc>
    <nc r="H163">
      <v>57424</v>
    </nc>
  </rcc>
  <rcc rId="3548" sId="1">
    <oc r="H164">
      <v>53982</v>
    </oc>
    <nc r="H164">
      <v>62382</v>
    </nc>
  </rcc>
  <rcc rId="3549" sId="1">
    <oc r="H165">
      <v>43502</v>
    </oc>
    <nc r="H165">
      <v>51902</v>
    </nc>
  </rcc>
  <rcc rId="3550" sId="1">
    <oc r="H101">
      <v>272500</v>
    </oc>
    <nc r="H101">
      <v>237900</v>
    </nc>
  </rcc>
</revisions>
</file>

<file path=xl/revisions/revisionLog6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1" sId="1">
    <oc r="H166">
      <v>134606</v>
    </oc>
    <nc r="H166">
      <v>164606</v>
    </nc>
  </rcc>
  <rcc rId="3552" sId="1">
    <oc r="H167">
      <v>87659</v>
    </oc>
    <nc r="H167">
      <v>98159</v>
    </nc>
  </rcc>
  <rcc rId="3553" sId="1">
    <oc r="H168">
      <v>75638</v>
    </oc>
    <nc r="H168">
      <v>83138</v>
    </nc>
  </rcc>
  <rcc rId="3554" sId="1">
    <oc r="H101">
      <v>237900</v>
    </oc>
    <nc r="H101">
      <v>189900</v>
    </nc>
  </rcc>
  <rcc rId="3555" sId="1">
    <oc r="H173">
      <v>23642</v>
    </oc>
    <nc r="H173">
      <v>27142</v>
    </nc>
  </rcc>
</revisions>
</file>

<file path=xl/revisions/revisionLog6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6" sId="1">
    <oc r="K174">
      <v>10062</v>
    </oc>
    <nc r="K174">
      <v>160062</v>
    </nc>
  </rcc>
  <rcc rId="3557" sId="1">
    <oc r="H174">
      <v>123514</v>
    </oc>
    <nc r="H174">
      <v>126114</v>
    </nc>
  </rcc>
  <rcc rId="3558" sId="1">
    <oc r="H101">
      <v>189900</v>
    </oc>
    <nc r="H101">
      <v>37300</v>
    </nc>
  </rcc>
</revisions>
</file>

<file path=xl/revisions/revisionLog6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9" sId="1">
    <oc r="H175">
      <v>37169</v>
    </oc>
    <nc r="H175">
      <v>51469</v>
    </nc>
  </rcc>
  <rcc rId="3560" sId="1">
    <oc r="H101">
      <v>37300</v>
    </oc>
    <nc r="H101">
      <v>19500</v>
    </nc>
  </rcc>
</revisions>
</file>

<file path=xl/revisions/revisionLog6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1" sId="1">
    <oc r="H201">
      <v>90580</v>
    </oc>
    <nc r="H201">
      <v>97580</v>
    </nc>
  </rcc>
  <rcc rId="3562" sId="1">
    <oc r="H28">
      <v>9107</v>
    </oc>
    <nc r="H28">
      <v>11607</v>
    </nc>
  </rcc>
  <rcc rId="3563" sId="1">
    <oc r="H101">
      <v>19500</v>
    </oc>
    <nc r="H101"/>
  </rcc>
  <rcc rId="3564" sId="1">
    <oc r="H204">
      <v>24655</v>
    </oc>
    <nc r="H204">
      <v>34655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50:N50">
    <dxf>
      <alignment horizontal="center"/>
    </dxf>
  </rfmt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6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5" sId="1">
    <oc r="H19">
      <v>24197</v>
    </oc>
    <nc r="H19">
      <v>17997</v>
    </nc>
  </rcc>
  <rcc rId="3566" sId="1">
    <oc r="H27">
      <v>40935</v>
    </oc>
    <nc r="H27">
      <v>41835</v>
    </nc>
  </rcc>
</revisions>
</file>

<file path=xl/revisions/revisionLog6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7" sId="1">
    <oc r="H38">
      <v>11575</v>
    </oc>
    <nc r="H38">
      <v>12275</v>
    </nc>
  </rcc>
</revisions>
</file>

<file path=xl/revisions/revisionLog6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8" sId="1">
    <oc r="K172">
      <v>320170</v>
    </oc>
    <nc r="K172">
      <v>289404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0" sId="1">
    <oc r="H84">
      <v>69843</v>
    </oc>
    <nc r="H84">
      <v>64843</v>
    </nc>
  </rcc>
</revisions>
</file>

<file path=xl/revisions/revisionLog6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3" sId="1">
    <oc r="I53">
      <v>62901</v>
    </oc>
    <nc r="I53">
      <f>I54</f>
    </nc>
  </rcc>
  <rcc rId="3574" sId="1">
    <oc r="I54">
      <v>40121</v>
    </oc>
    <nc r="I54">
      <v>62091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7" sId="1">
    <nc r="F169">
      <v>102335</v>
    </nc>
  </rcc>
  <rcc rId="3578" sId="1">
    <nc r="G169">
      <v>28532</v>
    </nc>
  </rcc>
  <rcc rId="3579" sId="1">
    <nc r="H169">
      <v>69066</v>
    </nc>
  </rcc>
  <rcc rId="3580" sId="1">
    <nc r="K169">
      <v>1900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82" sId="1">
    <oc r="C17">
      <v>138900</v>
    </oc>
    <nc r="C17">
      <v>111569</v>
    </nc>
  </rcc>
  <rcc rId="3583" sId="1">
    <oc r="C28">
      <v>46039</v>
    </oc>
    <nc r="C28">
      <v>42894</v>
    </nc>
  </rcc>
  <rcc rId="3584" sId="1">
    <oc r="C25">
      <v>68817</v>
    </oc>
    <nc r="C25">
      <v>61340</v>
    </nc>
  </rcc>
  <rcc rId="3585" sId="1">
    <oc r="C23">
      <v>55104</v>
    </oc>
    <nc r="C23">
      <v>45997</v>
    </nc>
  </rcc>
  <rcc rId="3586" sId="1">
    <oc r="C22">
      <v>89979</v>
    </oc>
    <nc r="C22">
      <v>75649</v>
    </nc>
  </rcc>
  <rcc rId="3587" sId="1">
    <oc r="C18">
      <v>103246</v>
    </oc>
    <nc r="C18">
      <v>76780</v>
    </nc>
  </rcc>
  <rcc rId="3588" sId="1">
    <oc r="C26">
      <v>96829</v>
    </oc>
    <nc r="C26">
      <v>81213</v>
    </nc>
  </rcc>
  <rcc rId="3589" sId="1">
    <oc r="C21">
      <v>80971</v>
    </oc>
    <nc r="C21">
      <v>77342</v>
    </nc>
  </rcc>
  <rcc rId="3590" sId="1">
    <oc r="C27">
      <v>62786</v>
    </oc>
    <nc r="C27">
      <v>50166</v>
    </nc>
  </rcc>
  <rcc rId="3591" sId="1">
    <oc r="C19">
      <v>70022</v>
    </oc>
    <nc r="C19">
      <v>61762</v>
    </nc>
  </rcc>
  <rcc rId="3592" sId="1">
    <oc r="C20">
      <v>57542</v>
    </oc>
    <nc r="C20">
      <v>41418</v>
    </nc>
  </rcc>
  <rcc rId="3593" sId="1">
    <oc r="C33">
      <v>500000</v>
    </oc>
    <nc r="C33">
      <v>0</v>
    </nc>
  </rcc>
  <rcc rId="3594" sId="1">
    <oc r="C30">
      <v>41210</v>
    </oc>
    <nc r="C30">
      <v>4777</v>
    </nc>
  </rcc>
  <rcc rId="3595" sId="1">
    <oc r="C16">
      <v>1636610</v>
    </oc>
    <nc r="C16">
      <v>11013821</v>
    </nc>
  </rcc>
  <rcc rId="3596" sId="1">
    <oc r="C32">
      <v>70000</v>
    </oc>
    <nc r="C32">
      <v>21818</v>
    </nc>
  </rcc>
  <rcc rId="3597" sId="1">
    <oc r="C24">
      <v>108420</v>
    </oc>
    <nc r="C24">
      <v>71819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6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99" sId="1">
    <oc r="C35">
      <v>249757</v>
    </oc>
    <nc r="C35">
      <v>252519</v>
    </nc>
  </rcc>
  <rcc rId="3600" sId="1">
    <oc r="C37">
      <v>1220</v>
    </oc>
    <nc r="C37">
      <v>370</v>
    </nc>
  </rcc>
  <rcc rId="3601" sId="1">
    <oc r="C38">
      <v>134171</v>
    </oc>
    <nc r="C38">
      <v>126197</v>
    </nc>
  </rcc>
  <rcc rId="3602" sId="1">
    <oc r="C40">
      <v>123989</v>
    </oc>
    <nc r="C40">
      <v>123497</v>
    </nc>
  </rcc>
  <rcc rId="3603" sId="1">
    <oc r="C41" t="inlineStr">
      <is>
        <t>77932</t>
      </is>
    </oc>
    <nc r="C41" t="inlineStr">
      <is>
        <t>66065</t>
      </is>
    </nc>
  </rcc>
  <rcc rId="3604" sId="1">
    <oc r="C42">
      <v>97754</v>
    </oc>
    <nc r="C42">
      <v>93338</v>
    </nc>
  </rcc>
  <rcc rId="3605" sId="1">
    <oc r="C43">
      <v>323214</v>
    </oc>
    <nc r="C43">
      <v>60369</v>
    </nc>
  </rcc>
  <rcc rId="3606" sId="1">
    <oc r="C46">
      <v>2646532</v>
    </oc>
    <nc r="C46">
      <v>140532</v>
    </nc>
  </rcc>
  <rcc rId="3607" sId="1">
    <oc r="C47">
      <v>1300612</v>
    </oc>
    <nc r="C47">
      <v>0</v>
    </nc>
  </rcc>
  <rcc rId="3608" sId="1">
    <oc r="C48">
      <v>1754192</v>
    </oc>
    <nc r="C48">
      <v>0</v>
    </nc>
  </rcc>
  <rcc rId="3609" sId="1">
    <oc r="C49">
      <v>182513</v>
    </oc>
    <nc r="C49">
      <v>219638</v>
    </nc>
  </rcc>
  <rcc rId="3610" sId="1">
    <oc r="C50">
      <v>330794</v>
    </oc>
    <nc r="C50">
      <v>406050</v>
    </nc>
  </rcc>
  <rcc rId="3611" sId="1">
    <oc r="C51">
      <v>55185</v>
    </oc>
    <nc r="C51">
      <v>45326</v>
    </nc>
  </rcc>
  <rcc rId="3612" sId="1">
    <oc r="C58">
      <v>169881</v>
    </oc>
    <nc r="C58">
      <v>101320</v>
    </nc>
  </rcc>
  <rcc rId="3613" sId="1">
    <oc r="C57">
      <v>26500</v>
    </oc>
    <nc r="C57">
      <v>10000</v>
    </nc>
  </rcc>
  <rcc rId="3614" sId="1">
    <oc r="C56">
      <v>87938</v>
    </oc>
    <nc r="C56">
      <v>20788</v>
    </nc>
  </rcc>
  <rcc rId="3615" sId="1">
    <oc r="C59">
      <f>C55</f>
    </oc>
    <nc r="C59">
      <f>C55+C53</f>
    </nc>
  </rcc>
  <rcc rId="3616" sId="1">
    <oc r="C53">
      <v>87938</v>
    </oc>
    <nc r="C53">
      <v>13430</v>
    </nc>
  </rcc>
  <rfmt sheetId="1" sqref="D53">
    <dxf>
      <fill>
        <patternFill patternType="solid">
          <bgColor theme="8" tint="0.79998168889431442"/>
        </patternFill>
      </fill>
    </dxf>
  </rfmt>
</revisions>
</file>

<file path=xl/revisions/revisionLog6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7" sId="1">
    <oc r="C62">
      <v>34015</v>
    </oc>
    <nc r="C62">
      <v>24185</v>
    </nc>
  </rcc>
  <rcc rId="3618" sId="1">
    <oc r="C63">
      <v>169746</v>
    </oc>
    <nc r="C63">
      <v>165689</v>
    </nc>
  </rcc>
  <rcc rId="3619" sId="1">
    <oc r="C64">
      <v>8307</v>
    </oc>
    <nc r="C64">
      <v>7359</v>
    </nc>
  </rcc>
  <rcc rId="3620" sId="1">
    <oc r="C69">
      <v>42319</v>
    </oc>
    <nc r="C69">
      <v>30709</v>
    </nc>
  </rcc>
  <rcc rId="3621" sId="1">
    <oc r="C66">
      <v>30914</v>
    </oc>
    <nc r="C66">
      <v>31809</v>
    </nc>
  </rcc>
  <rcc rId="3622" sId="1">
    <oc r="C67">
      <v>9922</v>
    </oc>
    <nc r="C67">
      <v>12996</v>
    </nc>
  </rcc>
  <rcc rId="3623" sId="1">
    <oc r="C65">
      <v>45435</v>
    </oc>
    <nc r="C65">
      <v>32857</v>
    </nc>
  </rcc>
  <rcc rId="3624" sId="1">
    <oc r="C70">
      <v>5787</v>
    </oc>
    <nc r="C70">
      <v>3720</v>
    </nc>
  </rcc>
  <rcc rId="3625" sId="1">
    <oc r="C68">
      <v>6938</v>
    </oc>
    <nc r="C68">
      <v>3807</v>
    </nc>
  </rcc>
  <rcc rId="3626" sId="1">
    <oc r="C61">
      <v>36714</v>
    </oc>
    <nc r="C61">
      <v>36147</v>
    </nc>
  </rcc>
</revisions>
</file>

<file path=xl/revisions/revisionLog6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27" sId="1">
    <oc r="C69">
      <v>30709</v>
    </oc>
    <nc r="C69">
      <v>30710</v>
    </nc>
  </rcc>
</revisions>
</file>

<file path=xl/revisions/revisionLog6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28" sId="1">
    <oc r="C72">
      <v>256054</v>
    </oc>
    <nc r="C72">
      <v>185792</v>
    </nc>
  </rcc>
  <rcc rId="3629" sId="1">
    <oc r="C76">
      <v>200000</v>
    </oc>
    <nc r="C76">
      <v>181707</v>
    </nc>
  </rcc>
  <rcc rId="3630" sId="1">
    <oc r="C77">
      <v>167387</v>
    </oc>
    <nc r="C77">
      <v>0</v>
    </nc>
  </rcc>
  <rcc rId="3631" sId="1">
    <oc r="C81">
      <v>60000</v>
    </oc>
    <nc r="C81">
      <v>40000</v>
    </nc>
  </rcc>
  <rcc rId="3632" sId="1">
    <oc r="C75">
      <v>25957</v>
    </oc>
    <nc r="C75">
      <v>34746</v>
    </nc>
  </rcc>
</revisions>
</file>

<file path=xl/revisions/revisionLog6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3" sId="1">
    <oc r="C85">
      <v>150400</v>
    </oc>
    <nc r="C85">
      <v>128762</v>
    </nc>
  </rcc>
  <rcc rId="3634" sId="1">
    <oc r="C84">
      <v>69829</v>
    </oc>
    <nc r="C84">
      <v>45142</v>
    </nc>
  </rcc>
</revisions>
</file>

<file path=xl/revisions/revisionLog6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5" sId="1">
    <oc r="C87">
      <v>79419</v>
    </oc>
    <nc r="C87">
      <v>106389</v>
    </nc>
  </rcc>
  <rcc rId="3636" sId="1">
    <oc r="C89">
      <v>21500</v>
    </oc>
    <nc r="C89">
      <v>20988</v>
    </nc>
  </rcc>
  <rcc rId="3637" sId="1">
    <oc r="C90">
      <v>111017</v>
    </oc>
    <nc r="C90">
      <v>105584</v>
    </nc>
  </rcc>
  <rcc rId="3638" sId="1">
    <oc r="C91">
      <v>127858</v>
    </oc>
    <nc r="C91">
      <v>77838</v>
    </nc>
  </rcc>
  <rcc rId="3639" sId="1">
    <oc r="C92">
      <v>10121</v>
    </oc>
    <nc r="C92">
      <v>9273</v>
    </nc>
  </rcc>
  <rcc rId="3640" sId="1">
    <oc r="C93">
      <v>4300</v>
    </oc>
    <nc r="C93">
      <v>4680</v>
    </nc>
  </rcc>
  <rcc rId="3641" sId="1">
    <oc r="C94">
      <v>179268</v>
    </oc>
    <nc r="C94">
      <v>164329</v>
    </nc>
  </rcc>
  <rcc rId="3642" sId="1">
    <oc r="C95">
      <v>358581</v>
    </oc>
    <nc r="C95">
      <v>368913</v>
    </nc>
  </rcc>
  <rfmt sheetId="1" sqref="C96" start="0" length="2147483647">
    <dxf>
      <font>
        <color rgb="FFFF0000"/>
      </font>
    </dxf>
  </rfmt>
  <rcc rId="3643" sId="1">
    <oc r="C97">
      <v>15761</v>
    </oc>
    <nc r="C97">
      <v>14421</v>
    </nc>
  </rcc>
  <rcc rId="3644" sId="1">
    <oc r="C98">
      <v>130576</v>
    </oc>
    <nc r="C98">
      <v>118765</v>
    </nc>
  </rcc>
</revisions>
</file>

<file path=xl/revisions/revisionLog6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45" sId="1">
    <oc r="C95">
      <v>368913</v>
    </oc>
    <nc r="C95">
      <v>332913</v>
    </nc>
  </rcc>
  <rcc rId="3646" sId="1">
    <oc r="C96">
      <v>53016</v>
    </oc>
    <nc r="C96">
      <v>0</v>
    </nc>
  </rcc>
</revisions>
</file>

<file path=xl/revisions/revisionLog6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47" sId="1">
    <oc r="C95">
      <v>332913</v>
    </oc>
    <nc r="C95">
      <v>319563</v>
    </nc>
  </rcc>
  <rcc rId="3648" sId="1">
    <oc r="C72">
      <v>185792</v>
    </oc>
    <nc r="C72">
      <v>185883</v>
    </nc>
  </rcc>
  <rcc rId="3649" sId="1">
    <oc r="C104">
      <v>4559</v>
    </oc>
    <nc r="C104">
      <v>2008</v>
    </nc>
  </rcc>
  <rcc rId="3650" sId="1">
    <oc r="C105">
      <v>5771</v>
    </oc>
    <nc r="C105">
      <v>2154</v>
    </nc>
  </rcc>
  <rcc rId="3651" sId="1">
    <oc r="C106">
      <v>6339</v>
    </oc>
    <nc r="C106">
      <v>3789</v>
    </nc>
  </rcc>
  <rcc rId="3652" sId="1">
    <oc r="C107">
      <v>5336</v>
    </oc>
    <nc r="C107">
      <v>3470</v>
    </nc>
  </rcc>
  <rcc rId="3653" sId="1">
    <oc r="C108">
      <v>2298</v>
    </oc>
    <nc r="C108">
      <v>1116</v>
    </nc>
  </rcc>
  <rcc rId="3654" sId="1">
    <oc r="C109">
      <v>3073</v>
    </oc>
    <nc r="C109">
      <v>1281</v>
    </nc>
  </rcc>
  <rcc rId="3655" sId="1">
    <oc r="C110">
      <v>79850</v>
    </oc>
    <nc r="C110">
      <v>63620</v>
    </nc>
  </rcc>
</revisions>
</file>

<file path=xl/revisions/revisionLog6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56" sId="1">
    <oc r="C112">
      <v>333962</v>
    </oc>
    <nc r="C112">
      <v>314963</v>
    </nc>
  </rcc>
  <rcc rId="3657" sId="1">
    <oc r="C113">
      <v>6564</v>
    </oc>
    <nc r="C113">
      <v>3070</v>
    </nc>
  </rcc>
  <rcc rId="3658" sId="1">
    <oc r="C114">
      <v>39148</v>
    </oc>
    <nc r="C114">
      <v>38422</v>
    </nc>
  </rcc>
  <rcc rId="3659" sId="1">
    <oc r="C115">
      <v>26929</v>
    </oc>
    <nc r="C115">
      <v>23257</v>
    </nc>
  </rcc>
  <rcc rId="3660" sId="1">
    <oc r="C117">
      <v>76705</v>
    </oc>
    <nc r="C117">
      <v>74098</v>
    </nc>
  </rcc>
  <rcc rId="3661" sId="1">
    <oc r="C119">
      <v>209217</v>
    </oc>
    <nc r="C119">
      <v>189996</v>
    </nc>
  </rcc>
  <rcc rId="3662" sId="1">
    <oc r="C120">
      <v>11557</v>
    </oc>
    <nc r="C120">
      <v>10916</v>
    </nc>
  </rcc>
  <rcc rId="3663" sId="1">
    <oc r="C121">
      <v>10528</v>
    </oc>
    <nc r="C121">
      <v>9925</v>
    </nc>
  </rcc>
  <rcc rId="3664" sId="1">
    <oc r="C122">
      <v>9793</v>
    </oc>
    <nc r="C122">
      <v>9883</v>
    </nc>
  </rcc>
  <rcc rId="3665" sId="1">
    <oc r="C123">
      <v>17684</v>
    </oc>
    <nc r="C123">
      <v>18190</v>
    </nc>
  </rcc>
  <rcc rId="3666" sId="1">
    <oc r="C124">
      <v>10672</v>
    </oc>
    <nc r="C124">
      <v>10087</v>
    </nc>
  </rcc>
  <rcc rId="3667" sId="1">
    <oc r="C125">
      <v>9033</v>
    </oc>
    <nc r="C125">
      <v>8670</v>
    </nc>
  </rcc>
  <rcc rId="3668" sId="1">
    <oc r="C126">
      <v>16462</v>
    </oc>
    <nc r="C126">
      <v>16362</v>
    </nc>
  </rcc>
  <rcc rId="3669" sId="1">
    <oc r="C127">
      <v>11447</v>
    </oc>
    <nc r="C127">
      <v>10992</v>
    </nc>
  </rcc>
  <rcc rId="3670" sId="1">
    <oc r="C128">
      <v>10061</v>
    </oc>
    <nc r="C128">
      <v>10063</v>
    </nc>
  </rcc>
  <rcc rId="3671" sId="1">
    <oc r="C129">
      <v>10423</v>
    </oc>
    <nc r="C129">
      <v>9687</v>
    </nc>
  </rcc>
  <rcc rId="3672" sId="1">
    <oc r="C131">
      <v>84055</v>
    </oc>
    <nc r="C131">
      <v>75212</v>
    </nc>
  </rcc>
  <rcc rId="3673" sId="1">
    <oc r="C132">
      <v>43795</v>
    </oc>
    <nc r="C132">
      <v>42953</v>
    </nc>
  </rcc>
  <rcc rId="3674" sId="1">
    <oc r="C133">
      <v>185621</v>
    </oc>
    <nc r="C133">
      <v>181541</v>
    </nc>
  </rcc>
  <rcc rId="3675" sId="1">
    <oc r="C134">
      <v>20734</v>
    </oc>
    <nc r="C134">
      <v>20502</v>
    </nc>
  </rcc>
  <rcc rId="3676" sId="1">
    <oc r="C135">
      <v>46064</v>
    </oc>
    <nc r="C135">
      <v>44124</v>
    </nc>
  </rcc>
  <rcc rId="3677" sId="1">
    <oc r="C136">
      <v>104300</v>
    </oc>
    <nc r="C136">
      <v>97924</v>
    </nc>
  </rcc>
  <rcc rId="3678" sId="1">
    <oc r="C137">
      <v>193304</v>
    </oc>
    <nc r="C137">
      <v>216742</v>
    </nc>
  </rcc>
  <rcc rId="3679" sId="1">
    <oc r="C138">
      <v>1650000</v>
    </oc>
    <nc r="C138">
      <v>18935</v>
    </nc>
  </rcc>
  <rcc rId="3680" sId="1">
    <oc r="C141">
      <v>204673</v>
    </oc>
    <nc r="C141">
      <v>197123</v>
    </nc>
  </rcc>
  <rcc rId="3681" sId="1">
    <oc r="C144">
      <v>7744</v>
    </oc>
    <nc r="C144">
      <v>0</v>
    </nc>
  </rcc>
  <rcc rId="3682" sId="1">
    <oc r="C145">
      <v>125680</v>
    </oc>
    <nc r="C145">
      <v>122381</v>
    </nc>
  </rcc>
  <rcc rId="3683" sId="1">
    <oc r="C143">
      <v>110920</v>
    </oc>
    <nc r="C143">
      <v>99611</v>
    </nc>
  </rcc>
  <rcc rId="3684" sId="1">
    <oc r="C148">
      <v>542375</v>
    </oc>
    <nc r="C148">
      <v>590059</v>
    </nc>
  </rcc>
  <rcc rId="3685" sId="1">
    <oc r="C151">
      <v>486793</v>
    </oc>
    <nc r="C151">
      <v>777120</v>
    </nc>
  </rcc>
  <rcc rId="3686" sId="1">
    <oc r="C152">
      <v>263590</v>
    </oc>
    <nc r="C152">
      <v>280524</v>
    </nc>
  </rcc>
  <rcc rId="3687" sId="1">
    <oc r="C153">
      <v>270660</v>
    </oc>
    <nc r="C153">
      <v>289909</v>
    </nc>
  </rcc>
  <rcc rId="3688" sId="1">
    <oc r="C154">
      <v>160361</v>
    </oc>
    <nc r="C154">
      <v>167722</v>
    </nc>
  </rcc>
  <rcc rId="3689" sId="1">
    <oc r="C155">
      <v>45033</v>
    </oc>
    <nc r="C155">
      <v>45054</v>
    </nc>
  </rcc>
  <rcc rId="3690" sId="1">
    <oc r="C157">
      <v>128031</v>
    </oc>
    <nc r="C157">
      <v>280585</v>
    </nc>
  </rcc>
  <rcc rId="3691" sId="1">
    <oc r="C158">
      <v>277142</v>
    </oc>
    <nc r="C158">
      <v>842498</v>
    </nc>
  </rcc>
  <rcc rId="3692" sId="1">
    <oc r="C159">
      <v>579183</v>
    </oc>
    <nc r="C159">
      <v>1531439</v>
    </nc>
  </rcc>
  <rcc rId="3693" sId="1">
    <oc r="C160">
      <v>171701</v>
    </oc>
    <nc r="C160">
      <v>504881</v>
    </nc>
  </rcc>
  <rcc rId="3694" sId="1">
    <oc r="C161">
      <v>159273</v>
    </oc>
    <nc r="C161">
      <v>325556</v>
    </nc>
  </rcc>
  <rcc rId="3695" sId="1">
    <oc r="C162">
      <v>187548</v>
    </oc>
    <nc r="C162">
      <v>266427</v>
    </nc>
  </rcc>
  <rcc rId="3696" sId="1">
    <oc r="C163">
      <v>125344</v>
    </oc>
    <nc r="C163">
      <v>226926</v>
    </nc>
  </rcc>
  <rcc rId="3697" sId="1">
    <oc r="C164">
      <v>120755</v>
    </oc>
    <nc r="C164">
      <v>267322</v>
    </nc>
  </rcc>
  <rcc rId="3698" sId="1">
    <oc r="C165">
      <v>103079</v>
    </oc>
    <nc r="C165">
      <v>207405</v>
    </nc>
  </rcc>
  <rcc rId="3699" sId="1">
    <oc r="C166">
      <v>391921</v>
    </oc>
    <nc r="C166">
      <v>560863</v>
    </nc>
  </rcc>
  <rcc rId="3700" sId="1">
    <oc r="C167">
      <v>148671</v>
    </oc>
    <nc r="C167">
      <v>312558</v>
    </nc>
  </rcc>
  <rcc rId="3701" sId="1">
    <oc r="C168">
      <v>134233</v>
    </oc>
    <nc r="C168">
      <v>257614</v>
    </nc>
  </rcc>
  <rcc rId="3702" sId="1">
    <oc r="C169">
      <v>2365</v>
    </oc>
    <nc r="C169">
      <v>655020</v>
    </nc>
  </rcc>
  <rcc rId="3703" sId="1">
    <oc r="C170">
      <v>505671</v>
    </oc>
    <nc r="C170">
      <v>873664</v>
    </nc>
  </rcc>
  <rcc rId="3704" sId="1">
    <oc r="C171">
      <v>169312</v>
    </oc>
    <nc r="C171">
      <v>183391</v>
    </nc>
  </rcc>
  <rcc rId="3705" sId="1">
    <oc r="C172">
      <v>308390</v>
    </oc>
    <nc r="C172">
      <v>357322</v>
    </nc>
  </rcc>
  <rcc rId="3706" sId="1">
    <oc r="C173">
      <v>117020</v>
    </oc>
    <nc r="C173">
      <v>146720</v>
    </nc>
  </rcc>
  <rcc rId="3707" sId="1">
    <oc r="C174">
      <v>266488</v>
    </oc>
    <nc r="C174">
      <v>415606</v>
    </nc>
  </rcc>
  <rcc rId="3708" sId="1">
    <oc r="C175">
      <v>140942</v>
    </oc>
    <nc r="C175">
      <v>222838</v>
    </nc>
  </rcc>
</revisions>
</file>

<file path=xl/revisions/revisionLog6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09" sId="1">
    <oc r="H16">
      <v>511960</v>
    </oc>
    <nc r="H16">
      <v>518960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" sId="1">
    <oc r="H133">
      <v>113472</v>
    </oc>
    <nc r="H133">
      <v>113686</v>
    </nc>
  </rcc>
  <rcv guid="{3A56BBDD-68CD-4AEA-B9E4-12391459D4C4}" action="delete"/>
  <rdn rId="0" localSheetId="1" customView="1" name="Z_3A56BBDD_68CD_4AEA_B9E4_12391459D4C4_.wvu.Rows" hidden="1" oldHidden="1">
    <formula>Sheet1!$2:$2,Sheet1!$43:$44,Sheet1!$64:$65,Sheet1!$67:$67,Sheet1!$132:$132,Sheet1!$138:$138</formula>
    <oldFormula>Sheet1!$2:$2,Sheet1!$43:$44,Sheet1!$64:$65,Sheet1!$67:$67,Sheet1!$132:$132,Sheet1!$138:$138</oldFormula>
  </rdn>
  <rcv guid="{3A56BBDD-68CD-4AEA-B9E4-12391459D4C4}" action="add"/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7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10" sId="1">
    <oc r="C177">
      <v>11700</v>
    </oc>
    <nc r="C177">
      <v>3839</v>
    </nc>
  </rcc>
  <rcc rId="3711" sId="1">
    <oc r="C178">
      <v>48676</v>
    </oc>
    <nc r="C178">
      <v>41545</v>
    </nc>
  </rcc>
  <rcc rId="3712" sId="1">
    <oc r="C179">
      <v>82392</v>
    </oc>
    <nc r="C179">
      <v>74408</v>
    </nc>
  </rcc>
  <rcc rId="3713" sId="1">
    <oc r="C180">
      <v>337486</v>
    </oc>
    <nc r="C180">
      <v>319057</v>
    </nc>
  </rcc>
  <rcc rId="3714" sId="1">
    <oc r="C182">
      <v>398587</v>
    </oc>
    <nc r="C182">
      <v>355401</v>
    </nc>
  </rcc>
  <rfmt sheetId="1" sqref="C183" start="0" length="2147483647">
    <dxf>
      <font>
        <color rgb="FFFF0000"/>
      </font>
    </dxf>
  </rfmt>
  <rcc rId="3715" sId="1">
    <oc r="C184">
      <v>25226</v>
    </oc>
    <nc r="C184">
      <v>20389</v>
    </nc>
  </rcc>
  <rcc rId="3716" sId="1">
    <oc r="C185">
      <v>160224</v>
    </oc>
    <nc r="C185">
      <v>166334</v>
    </nc>
  </rcc>
  <rcc rId="3717" sId="1">
    <oc r="C187">
      <v>88964</v>
    </oc>
    <nc r="C187">
      <v>73448</v>
    </nc>
  </rcc>
  <rcc rId="3718" sId="1">
    <oc r="C186">
      <v>66898</v>
    </oc>
    <nc r="C186">
      <v>62318</v>
    </nc>
  </rcc>
  <rcc rId="3719" sId="1">
    <oc r="C188">
      <v>87595</v>
    </oc>
    <nc r="C188">
      <v>0</v>
    </nc>
  </rcc>
  <rcc rId="3720" sId="1">
    <oc r="C189">
      <v>12935</v>
    </oc>
    <nc r="C189">
      <v>5853</v>
    </nc>
  </rcc>
  <rcc rId="3721" sId="1">
    <oc r="C190">
      <v>236404</v>
    </oc>
    <nc r="C190">
      <v>0</v>
    </nc>
  </rcc>
  <rcc rId="3722" sId="1">
    <oc r="C191">
      <v>111434</v>
    </oc>
    <nc r="C191">
      <v>116648</v>
    </nc>
  </rcc>
  <rcc rId="3723" sId="1">
    <oc r="C192">
      <v>1150</v>
    </oc>
    <nc r="C192">
      <v>1482</v>
    </nc>
  </rcc>
  <rcc rId="3724" sId="1">
    <oc r="C195">
      <v>31057</v>
    </oc>
    <nc r="C195">
      <v>14094</v>
    </nc>
  </rcc>
  <rcc rId="3725" sId="1">
    <oc r="C196">
      <v>13179</v>
    </oc>
    <nc r="C196">
      <v>4033</v>
    </nc>
  </rcc>
  <rcc rId="3726" sId="1">
    <nc r="C197">
      <v>6612</v>
    </nc>
  </rcc>
  <rcc rId="3727" sId="1">
    <oc r="C183">
      <v>1500000</v>
    </oc>
    <nc r="C183">
      <v>634674</v>
    </nc>
  </rcc>
  <rfmt sheetId="1" sqref="C183" start="0" length="2147483647">
    <dxf>
      <font/>
    </dxf>
  </rfmt>
  <rfmt sheetId="1" sqref="C183" start="0" length="2147483647">
    <dxf>
      <font>
        <color auto="1"/>
      </font>
    </dxf>
  </rfmt>
  <rcc rId="3728" sId="1">
    <oc r="C172">
      <v>357322</v>
    </oc>
    <nc r="C172">
      <v>435610</v>
    </nc>
  </rcc>
  <rcc rId="3729" sId="1">
    <oc r="C166">
      <v>560863</v>
    </oc>
    <nc r="C166">
      <v>580463</v>
    </nc>
  </rcc>
  <rcc rId="3730" sId="1">
    <nc r="C101">
      <v>236404</v>
    </nc>
  </rcc>
</revisions>
</file>

<file path=xl/revisions/revisionLog7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96" start="0" length="2147483647">
    <dxf>
      <font>
        <color auto="1"/>
      </font>
    </dxf>
  </rfmt>
</revisions>
</file>

<file path=xl/revisions/revisionLog7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1" sId="1">
    <oc r="C201">
      <v>553702</v>
    </oc>
    <nc r="C201">
      <v>492515</v>
    </nc>
  </rcc>
  <rcc rId="3732" sId="1">
    <oc r="C199">
      <v>273104</v>
    </oc>
    <nc r="C199">
      <v>261343</v>
    </nc>
  </rcc>
  <rcc rId="3733" sId="1">
    <oc r="C200">
      <v>144710</v>
    </oc>
    <nc r="C200">
      <v>117710</v>
    </nc>
  </rcc>
  <rcc rId="3734" sId="1">
    <oc r="C202">
      <v>5001</v>
    </oc>
    <nc r="C202">
      <v>3856</v>
    </nc>
  </rcc>
  <rcc rId="3735" sId="1">
    <oc r="C203">
      <v>79804</v>
    </oc>
    <nc r="C203">
      <v>69029</v>
    </nc>
  </rcc>
  <rcc rId="3736" sId="1">
    <oc r="C204">
      <v>210038</v>
    </oc>
    <nc r="C204">
      <v>158484</v>
    </nc>
  </rcc>
  <rcc rId="3737" sId="1">
    <oc r="C205">
      <v>163030</v>
    </oc>
    <nc r="C205">
      <v>115935</v>
    </nc>
  </rcc>
  <rcc rId="3738" sId="1">
    <oc r="C207">
      <v>13713</v>
    </oc>
    <nc r="C207">
      <v>9852</v>
    </nc>
  </rcc>
  <rcc rId="3739" sId="1">
    <oc r="C208">
      <v>582000</v>
    </oc>
    <nc r="C208">
      <v>244407</v>
    </nc>
  </rcc>
  <rcc rId="3740" sId="1">
    <oc r="C209">
      <v>40000</v>
    </oc>
    <nc r="C209">
      <v>28037</v>
    </nc>
  </rcc>
  <rcc rId="3741" sId="1">
    <oc r="C210">
      <v>30000</v>
    </oc>
    <nc r="C210">
      <v>31250</v>
    </nc>
  </rcc>
  <rcc rId="3742" sId="1">
    <oc r="C211">
      <v>220000</v>
    </oc>
    <nc r="C211">
      <v>142867</v>
    </nc>
  </rcc>
  <rcc rId="3743" sId="1">
    <oc r="C212">
      <v>15000</v>
    </oc>
    <nc r="C212">
      <v>12315</v>
    </nc>
  </rcc>
  <rcc rId="3744" sId="1">
    <oc r="C213">
      <v>151584</v>
    </oc>
    <nc r="C213">
      <v>1170</v>
    </nc>
  </rcc>
  <rcc rId="3745" sId="1">
    <oc r="C214">
      <v>109772</v>
    </oc>
    <nc r="C214">
      <v>0</v>
    </nc>
  </rcc>
  <rcc rId="3746" sId="1">
    <oc r="C215">
      <v>211398</v>
    </oc>
    <nc r="C215">
      <v>0</v>
    </nc>
  </rcc>
  <rcc rId="3747" sId="1">
    <oc r="C206">
      <v>195229</v>
    </oc>
    <nc r="C206">
      <v>170300</v>
    </nc>
  </rcc>
</revisions>
</file>

<file path=xl/revisions/revisionLog7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8" sId="1">
    <oc r="C183">
      <v>634674</v>
    </oc>
    <nc r="C183">
      <v>431878</v>
    </nc>
  </rcc>
</revisions>
</file>

<file path=xl/revisions/revisionLog7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9" sId="1">
    <oc r="C203">
      <v>69029</v>
    </oc>
    <nc r="C203">
      <v>69357</v>
    </nc>
  </rcc>
  <rcc rId="3750" sId="1">
    <oc r="C131">
      <v>75212</v>
    </oc>
    <nc r="C131">
      <v>75257</v>
    </nc>
  </rcc>
</revisions>
</file>

<file path=xl/revisions/revisionLog7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3" sId="1">
    <oc r="F185">
      <v>86432</v>
    </oc>
    <nc r="F185">
      <v>93148</v>
    </nc>
  </rcc>
  <rcc rId="3754" sId="1">
    <oc r="G185">
      <v>20821</v>
    </oc>
    <nc r="G185">
      <v>22439</v>
    </nc>
  </rcc>
  <rcc rId="3755" sId="1">
    <oc r="H185">
      <v>51967</v>
    </oc>
    <nc r="H185">
      <v>57021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7" sId="1">
    <oc r="H168">
      <v>83138</v>
    </oc>
    <nc r="H168">
      <v>83288</v>
    </nc>
  </rcc>
  <rcc rId="3758" sId="1">
    <oc r="H170">
      <v>196352</v>
    </oc>
    <nc r="H170">
      <v>196602</v>
    </nc>
  </rcc>
  <rcc rId="3759" sId="1">
    <oc r="H166">
      <v>164606</v>
    </oc>
    <nc r="H166">
      <v>164706</v>
    </nc>
  </rcc>
  <rcc rId="3760" sId="1">
    <oc r="H162">
      <v>64996</v>
    </oc>
    <nc r="H162">
      <v>65396</v>
    </nc>
  </rcc>
  <rcc rId="3761" sId="1">
    <oc r="H160">
      <v>94018</v>
    </oc>
    <nc r="H160">
      <v>94118</v>
    </nc>
  </rcc>
  <rcc rId="3762" sId="1">
    <oc r="H163">
      <v>57424</v>
    </oc>
    <nc r="H163">
      <v>57624</v>
    </nc>
  </rcc>
  <rcc rId="3763" sId="1">
    <oc r="H164">
      <v>62382</v>
    </oc>
    <nc r="H164">
      <v>62442</v>
    </nc>
  </rcc>
  <rcc rId="3764" sId="1">
    <oc r="H152">
      <v>89015</v>
    </oc>
    <nc r="H152">
      <v>89115</v>
    </nc>
  </rcc>
  <rcc rId="3765" sId="1">
    <oc r="H173">
      <v>27142</v>
    </oc>
    <nc r="H173">
      <v>27192</v>
    </nc>
  </rcc>
  <rcc rId="3766" sId="1">
    <oc r="H172">
      <v>52913</v>
    </oc>
    <nc r="H172">
      <v>59013</v>
    </nc>
  </rcc>
  <rcc rId="3767" sId="1">
    <oc r="H167">
      <v>98159</v>
    </oc>
    <nc r="H167">
      <v>98609</v>
    </nc>
  </rcc>
  <rcc rId="3768" sId="1">
    <oc r="H153">
      <v>81976</v>
    </oc>
    <nc r="H153">
      <v>82376</v>
    </nc>
  </rcc>
  <rcc rId="3769" sId="1">
    <oc r="H148">
      <v>139549</v>
    </oc>
    <nc r="H148">
      <v>139649</v>
    </nc>
  </rcc>
  <rcc rId="3770" sId="1">
    <oc r="H161">
      <v>116445</v>
    </oc>
    <nc r="H161">
      <v>116945</v>
    </nc>
  </rcc>
  <rcc rId="3771" sId="1">
    <oc r="H149">
      <v>147266</v>
    </oc>
    <nc r="H149">
      <v>147366</v>
    </nc>
  </rcc>
  <rcc rId="3772" sId="1">
    <oc r="H158">
      <v>123991</v>
    </oc>
    <nc r="H158">
      <v>125691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4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9" sId="1">
    <nc r="F34">
      <v>168497</v>
    </nc>
  </rcc>
  <rcc rId="690" sId="1">
    <oc r="G34">
      <v>3330</v>
    </oc>
    <nc r="G34">
      <v>43844</v>
    </nc>
  </rcc>
  <rcv guid="{CFE03FCF-A4D8-435A-8A9B-0544466F5A93}" action="delete"/>
  <rdn rId="0" localSheetId="1" customView="1" name="Z_CFE03FCF_A4D8_435A_8A9B_0544466F5A93_.wvu.Rows" hidden="1" oldHidden="1">
    <formula>Sheet1!$2:$2,Sheet1!$43:$44,Sheet1!$69:$70,Sheet1!$72:$72,Sheet1!$142:$142,Sheet1!$148:$148</formula>
    <oldFormula>Sheet1!$2:$2,Sheet1!$43:$44,Sheet1!$69:$70,Sheet1!$72:$72,Sheet1!$142:$142,Sheet1!$148:$148</oldFormula>
  </rdn>
  <rcv guid="{CFE03FCF-A4D8-435A-8A9B-0544466F5A93}" action="add"/>
</revisions>
</file>

<file path=xl/revisions/revisionLog7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5" sId="1">
    <oc r="N4" t="inlineStr">
      <is>
        <t>Dobeles novada domes 26.01.2018</t>
      </is>
    </oc>
    <nc r="N4" t="inlineStr">
      <is>
        <t>Dobeles novada domes 25.01.2018</t>
      </is>
    </nc>
  </rcc>
  <rcc rId="3776" sId="1">
    <oc r="N5" t="inlineStr">
      <is>
        <t>saistošajiem noteikumiem N.1</t>
      </is>
    </oc>
    <nc r="N5" t="inlineStr">
      <is>
        <t>saistošajiem noteikumiem N….</t>
      </is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78" sId="1">
    <oc r="D224">
      <f>'\\DC1\Finanses\BUDZETS_2018\BUDŽETS_2018\[Ienemumi 1 pielik _2018.xls]Sheet1'!$D$113</f>
    </oc>
    <nc r="D224">
      <f>'\\DC1\Finanses\BUDZETS_2018\BUDŽETS_2018\[Ienemumi 1 pielik _2018.xls]Sheet1'!$D$113</f>
    </nc>
  </rcc>
  <rcc rId="3779" sId="1">
    <nc r="K44">
      <v>1125000</v>
    </nc>
  </rcc>
  <rcc rId="3780" sId="1">
    <nc r="B45" t="inlineStr">
      <is>
        <t>Katoļu, Bīlenšteina ielu izbūve</t>
      </is>
    </nc>
  </rcc>
  <rcc rId="3781" sId="1">
    <nc r="B44" t="inlineStr">
      <is>
        <t>Skolas, Upes ielu pārbūve</t>
      </is>
    </nc>
  </rcc>
  <rcc rId="3782" sId="1">
    <nc r="K45">
      <v>1151502</v>
    </nc>
  </rcc>
  <rcc rId="3783" sId="1">
    <oc r="K43">
      <v>824834</v>
    </oc>
    <nc r="K43">
      <v>202852</v>
    </nc>
  </rcc>
</revisions>
</file>

<file path=xl/revisions/revisionLog7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4" sId="1">
    <oc r="H91">
      <v>169828</v>
    </oc>
    <nc r="H91">
      <v>194828</v>
    </nc>
  </rcc>
  <rcc rId="3785" sId="1">
    <oc r="H84">
      <v>64843</v>
    </oc>
    <nc r="H84">
      <v>67651</v>
    </nc>
  </rcc>
  <rcc rId="3786" sId="1">
    <oc r="H83">
      <v>122653</v>
    </oc>
    <nc r="H83">
      <v>137653</v>
    </nc>
  </rcc>
  <rcc rId="3787" sId="1">
    <nc r="H101">
      <v>48791</v>
    </nc>
  </rcc>
</revisions>
</file>

<file path=xl/revisions/revisionLog7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8" sId="1">
    <oc r="K72">
      <v>200414</v>
    </oc>
    <nc r="K72">
      <v>430414</v>
    </nc>
  </rcc>
</revisions>
</file>

<file path=xl/revisions/revisionLog7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89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7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90" sId="1">
    <oc r="G148">
      <v>800</v>
    </oc>
    <nc r="G148"/>
  </rcc>
  <rcc rId="3791" sId="1">
    <oc r="G149">
      <v>940</v>
    </oc>
    <nc r="G149"/>
  </rcc>
  <rcc rId="3792" sId="1">
    <oc r="G152">
      <v>430</v>
    </oc>
    <nc r="G152"/>
  </rcc>
  <rcc rId="3793" sId="1">
    <oc r="G154">
      <v>380</v>
    </oc>
    <nc r="G154"/>
  </rcc>
  <rcc rId="3794" sId="1">
    <oc r="G157">
      <v>430</v>
    </oc>
    <nc r="G157"/>
  </rcc>
  <rcc rId="3795" sId="1">
    <oc r="G158">
      <v>2304</v>
    </oc>
    <nc r="G158"/>
  </rcc>
  <rcc rId="3796" sId="1">
    <oc r="F159">
      <v>3355</v>
    </oc>
    <nc r="F159"/>
  </rcc>
  <rcc rId="3797" sId="1">
    <oc r="G159">
      <v>808</v>
    </oc>
    <nc r="G159"/>
  </rcc>
  <rcc rId="3798" sId="1">
    <oc r="G161">
      <v>380</v>
    </oc>
    <nc r="G161"/>
  </rcc>
  <rcc rId="3799" sId="1">
    <oc r="F162">
      <v>800</v>
    </oc>
    <nc r="F162"/>
  </rcc>
  <rcc rId="3800" sId="1">
    <oc r="G162">
      <v>593</v>
    </oc>
    <nc r="G162"/>
  </rcc>
  <rcc rId="3801" sId="1">
    <oc r="G163">
      <v>430</v>
    </oc>
    <nc r="G163"/>
  </rcc>
  <rcc rId="3802" sId="1">
    <oc r="G165">
      <v>430</v>
    </oc>
    <nc r="G165"/>
  </rcc>
  <rcc rId="3803" sId="1">
    <oc r="F166">
      <v>4400</v>
    </oc>
    <nc r="F166"/>
  </rcc>
  <rcc rId="3804" sId="1">
    <oc r="G166">
      <v>1060</v>
    </oc>
    <nc r="G166"/>
  </rcc>
  <rcc rId="3805" sId="1">
    <oc r="G167">
      <v>1150</v>
    </oc>
    <nc r="G167"/>
  </rcc>
  <rcc rId="3806" sId="1">
    <oc r="F172">
      <v>800</v>
    </oc>
    <nc r="F172"/>
  </rcc>
  <rcc rId="3807" sId="1">
    <oc r="G172">
      <v>750</v>
    </oc>
    <nc r="G172"/>
  </rcc>
  <rcc rId="3808" sId="1">
    <oc r="F173">
      <v>1300</v>
    </oc>
    <nc r="F173"/>
  </rcc>
  <rcc rId="3809" sId="1">
    <oc r="G173">
      <v>1074</v>
    </oc>
    <nc r="G173"/>
  </rcc>
  <rcc rId="3810" sId="1">
    <oc r="F174">
      <v>3000</v>
    </oc>
    <nc r="F174"/>
  </rcc>
  <rcc rId="3811" sId="1">
    <oc r="G174">
      <v>723</v>
    </oc>
    <nc r="G174"/>
  </rcc>
  <rcc rId="3812" sId="1">
    <oc r="G175">
      <v>2000</v>
    </oc>
    <nc r="G175"/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4" sId="1">
    <oc r="D224">
      <f>'\\DC1\Finanses\BUDZETS_2018\BUDŽETS_2018\[Ienemumi 1 pielik _2018.xls]Sheet1'!$D$113</f>
    </oc>
    <nc r="D224">
      <f>'\\DC1\Finanses\BUDZETS_2018\BUDŽETS_2018\[Ienemumi 1 pielik _2018.xls]Sheet1'!$D$113</f>
    </nc>
  </rcc>
</revisions>
</file>

<file path=xl/revisions/revisionLog7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17" sId="1">
    <nc r="H184">
      <v>31962</v>
    </nc>
  </rcc>
  <rcc rId="3818" sId="1">
    <nc r="H178">
      <v>2601</v>
    </nc>
  </rcc>
  <rcc rId="3819" sId="1">
    <nc r="H196">
      <v>14518</v>
    </nc>
  </rcc>
  <rcc rId="3820" sId="1">
    <nc r="H195">
      <v>16963</v>
    </nc>
  </rcc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Sheet1!$2:$2,Sheet1!$43:$44,Sheet1!$69:$70,Sheet1!$72:$72,Sheet1!$142:$142,Sheet1!$148:$148</formula>
    <oldFormula>Sheet1!$2:$2,Sheet1!$43:$44,Sheet1!$69:$70,Sheet1!$72:$72,Sheet1!$142:$142,Sheet1!$148:$148</oldFormula>
  </rdn>
  <rcv guid="{CFE03FCF-A4D8-435A-8A9B-0544466F5A93}" action="add"/>
</revisions>
</file>

<file path=xl/revisions/revisionLog7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2" sId="1">
    <nc r="H177">
      <v>6639</v>
    </nc>
  </rcc>
</revisions>
</file>

<file path=xl/revisions/revisionLog7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23" sId="1" ref="A179:XFD179" action="insertRow"/>
  <rcc rId="3824" sId="1">
    <nc r="B179" t="inlineStr">
      <is>
        <t>DAVV projekts 8.4.1.0/16/J/001</t>
      </is>
    </nc>
  </rcc>
  <rcc rId="3825" sId="1">
    <nc r="H179">
      <v>224</v>
    </nc>
  </rcc>
  <rfmt sheetId="1" sqref="A179">
    <dxf>
      <numFmt numFmtId="30" formatCode="@"/>
    </dxf>
  </rfmt>
  <rcc rId="3826" sId="1" numFmtId="30">
    <nc r="A179" t="inlineStr">
      <is>
        <t>09.820</t>
      </is>
    </nc>
  </rcc>
</revisions>
</file>

<file path=xl/revisions/revisionLog7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27" sId="1" ref="A179:XFD179" action="deleteRow">
    <rfmt sheetId="1" xfDxf="1" sqref="A179:XFD179" start="0" length="0">
      <dxf>
        <font>
          <name val="Times New Roman"/>
          <scheme val="none"/>
        </font>
        <alignment horizontal="left" vertical="center" wrapText="1" readingOrder="0"/>
      </dxf>
    </rfmt>
    <rcc rId="0" sId="1" dxf="1">
      <nc r="A179" t="inlineStr">
        <is>
          <t>09.820</t>
        </is>
      </nc>
      <ndxf>
        <font>
          <color indexed="8"/>
          <name val="Times New Roman"/>
          <scheme val="none"/>
        </font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79" t="inlineStr">
        <is>
          <t>DAVV projekts 8.4.1.0/16/J/001</t>
        </is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9" start="0" length="0">
      <dxf>
        <fill>
          <patternFill patternType="solid">
            <bgColor theme="9" tint="0.59999389629810485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H179">
        <v>224</v>
      </nc>
      <n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I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79" start="0" length="0">
      <dxf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N17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28" sId="1" ref="A179:XFD179" action="insertRow"/>
  <rcc rId="3829" sId="1">
    <nc r="A179" t="inlineStr">
      <is>
        <t>09.820</t>
      </is>
    </nc>
  </rcc>
  <rcc rId="3830" sId="1">
    <nc r="D179">
      <f>SUM(E179,H179,I179:N179)</f>
    </nc>
  </rcc>
  <rcc rId="3831" sId="1">
    <nc r="E179">
      <f>SUM(F179:G179)</f>
    </nc>
  </rcc>
  <rcc rId="3832" sId="1">
    <nc r="B179" t="inlineStr">
      <is>
        <t>DAVV projekts 8.4.1.0/16/J/001</t>
      </is>
    </nc>
  </rcc>
  <rcc rId="3833" sId="1">
    <nc r="H179">
      <v>224</v>
    </nc>
  </rcc>
</revisions>
</file>

<file path=xl/revisions/revisionLog7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4" sId="1">
    <oc r="H177">
      <v>6639</v>
    </oc>
    <nc r="H177">
      <v>6638</v>
    </nc>
  </rcc>
</revisions>
</file>

<file path=xl/revisions/revisionLog7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5" sId="1">
    <nc r="P147">
      <f>F147+G147+H147+I147+K147+L147+M147</f>
    </nc>
  </rcc>
  <rcc rId="3836" sId="1">
    <nc r="P146">
      <f>F146+G146+H146+I146+K146</f>
    </nc>
  </rcc>
  <rcc rId="3837" sId="1">
    <nc r="P111">
      <f>F111+G111+H111+I111+K111</f>
    </nc>
  </rcc>
  <rcc rId="3838" sId="1">
    <nc r="P118">
      <f>F118+G118+H118+K118</f>
    </nc>
  </rcc>
  <rcc rId="3839" sId="1">
    <nc r="P130">
      <f>F130+G130+H130+K130</f>
    </nc>
  </rcc>
</revisions>
</file>

<file path=xl/revisions/revisionLog7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0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c rId="3841" sId="1">
    <oc r="I140">
      <v>4152</v>
    </oc>
    <nc r="I140">
      <f>SUM(I141:I142)</f>
    </nc>
  </rcc>
</revisions>
</file>

<file path=xl/revisions/revisionLog7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42" sId="1">
    <nc r="P217">
      <f>F217+G217+H217+I217+J217+K217+L217+M217+N217</f>
    </nc>
  </rcc>
  <rcc rId="3843" sId="1">
    <oc r="F15">
      <f>SUM(F16:F31)</f>
    </oc>
    <nc r="F15">
      <f>SUM(F16:F31)</f>
    </nc>
  </rcc>
  <rcc rId="3844" sId="1">
    <oc r="G15">
      <f>SUM(G16:G31)</f>
    </oc>
    <nc r="G15">
      <f>SUM(G16:G31)</f>
    </nc>
  </rcc>
  <rcc rId="3845" sId="1">
    <oc r="H15">
      <f>SUM(H16:H31)</f>
    </oc>
    <nc r="H15">
      <f>SUM(H16:H31)</f>
    </nc>
  </rcc>
  <rcc rId="3846" sId="1">
    <oc r="I15">
      <f>SUM(I16:I31)</f>
    </oc>
    <nc r="I15">
      <f>SUM(I16:I31)</f>
    </nc>
  </rcc>
  <rcc rId="3847" sId="1">
    <oc r="J15">
      <f>SUM(J16:J31)</f>
    </oc>
    <nc r="J15">
      <f>SUM(J16:J31)</f>
    </nc>
  </rcc>
  <rcc rId="3848" sId="1">
    <oc r="K15">
      <f>SUM(K16:K31)</f>
    </oc>
    <nc r="K15">
      <f>SUM(K16:K31)</f>
    </nc>
  </rcc>
  <rcc rId="3849" sId="1">
    <oc r="L15">
      <f>SUM(L16:L31)</f>
    </oc>
    <nc r="L15">
      <f>SUM(L16:L31)</f>
    </nc>
  </rcc>
  <rcc rId="3850" sId="1">
    <oc r="M15">
      <f>SUM(M16:M31)</f>
    </oc>
    <nc r="M15">
      <f>SUM(M16:M31)</f>
    </nc>
  </rcc>
  <rcc rId="3851" sId="1">
    <oc r="N15">
      <f>SUM(N16:N31)</f>
    </oc>
    <nc r="N15">
      <f>SUM(N16:N31)</f>
    </nc>
  </rcc>
  <rcc rId="3852" sId="1">
    <oc r="F34">
      <f>F33+F32+F15</f>
    </oc>
    <nc r="F34">
      <f>F33+F32+F15</f>
    </nc>
  </rcc>
  <rcc rId="3853" sId="1">
    <oc r="G34">
      <f>G33+G32+G15</f>
    </oc>
    <nc r="G34">
      <f>G33+G32+G15</f>
    </nc>
  </rcc>
  <rcc rId="3854" sId="1">
    <oc r="H34">
      <f>H33+H32+H15</f>
    </oc>
    <nc r="H34">
      <f>H33+H32+H15</f>
    </nc>
  </rcc>
  <rcc rId="3855" sId="1">
    <oc r="I34">
      <f>I33+I32+I15</f>
    </oc>
    <nc r="I34">
      <f>I33+I32+I15</f>
    </nc>
  </rcc>
  <rcc rId="3856" sId="1">
    <oc r="J34">
      <f>J33+J32+J15</f>
    </oc>
    <nc r="J34">
      <f>J33+J32+J15</f>
    </nc>
  </rcc>
  <rcc rId="3857" sId="1">
    <oc r="K34">
      <f>K33+K32+K15</f>
    </oc>
    <nc r="K34">
      <f>K33+K32+K15</f>
    </nc>
  </rcc>
  <rcc rId="3858" sId="1">
    <oc r="L34">
      <f>L33+L32+L15</f>
    </oc>
    <nc r="L34">
      <f>L33+L32+L15</f>
    </nc>
  </rcc>
  <rcc rId="3859" sId="1">
    <oc r="M34">
      <f>M33+M32+M15</f>
    </oc>
    <nc r="M34">
      <f>M33+M32+M15</f>
    </nc>
  </rcc>
  <rcc rId="3860" sId="1">
    <oc r="N34">
      <f>N33+N32+N15</f>
    </oc>
    <nc r="N34">
      <f>N33+N32+N15</f>
    </nc>
  </rcc>
  <rcc rId="3861" sId="1">
    <oc r="F39">
      <f>SUM(F35,F36,F38)</f>
    </oc>
    <nc r="F39">
      <f>SUM(F35,F36,F38)</f>
    </nc>
  </rcc>
  <rcc rId="3862" sId="1">
    <oc r="G39">
      <f>SUM(G35,G36,G38)</f>
    </oc>
    <nc r="G39">
      <f>SUM(G35,G36,G38)</f>
    </nc>
  </rcc>
  <rcc rId="3863" sId="1">
    <oc r="H39">
      <f>SUM(H35,H36,H38)</f>
    </oc>
    <nc r="H39">
      <f>SUM(H35,H36,H38)</f>
    </nc>
  </rcc>
  <rcc rId="3864" sId="1">
    <oc r="I39">
      <f>SUM(I35,I36,I38)</f>
    </oc>
    <nc r="I39">
      <f>SUM(I35,I36,I38)</f>
    </nc>
  </rcc>
  <rcc rId="3865" sId="1">
    <oc r="J39">
      <f>SUM(J35,J36,J38)</f>
    </oc>
    <nc r="J39">
      <f>SUM(J35,J36,J38)</f>
    </nc>
  </rcc>
  <rcc rId="3866" sId="1">
    <oc r="K39">
      <f>SUM(K35,K36,K38)</f>
    </oc>
    <nc r="K39">
      <f>SUM(K35,K36,K38)</f>
    </nc>
  </rcc>
  <rcc rId="3867" sId="1">
    <oc r="L39">
      <f>SUM(L35,L36,L38)</f>
    </oc>
    <nc r="L39">
      <f>SUM(L35,L36,L38)</f>
    </nc>
  </rcc>
  <rcc rId="3868" sId="1">
    <oc r="M39">
      <f>SUM(M35,M36,M38)</f>
    </oc>
    <nc r="M39">
      <f>SUM(M35,M36,M38)</f>
    </nc>
  </rcc>
  <rcc rId="3869" sId="1">
    <oc r="N39">
      <f>SUM(N35,N36,N38)</f>
    </oc>
    <nc r="N39">
      <f>SUM(N35,N36,N38)</f>
    </nc>
  </rcc>
  <rcc rId="3870" sId="1">
    <oc r="F52">
      <f>F40+F41+F42+F43+F44+F45+F46+F47+F48+F49+F51+F50</f>
    </oc>
    <nc r="F52">
      <f>F40+F41+F42+F43+F44+F45+F46+F47+F48+F49+F51+F50</f>
    </nc>
  </rcc>
  <rcc rId="3871" sId="1">
    <oc r="G52">
      <f>G40+G41+G42+G43+G44+G45+G46+G47+G48+G49+G51+G50</f>
    </oc>
    <nc r="G52">
      <f>G40+G41+G42+G43+G44+G45+G46+G47+G48+G49+G51+G50</f>
    </nc>
  </rcc>
  <rcc rId="3872" sId="1">
    <oc r="H52">
      <f>H40+H41+H42+H43+H44+H45+H46+H47+H48+H49+H51+H50</f>
    </oc>
    <nc r="H52">
      <f>H40+H41+H42+H43+H44+H45+H46+H47+H48+H49+H51+H50</f>
    </nc>
  </rcc>
  <rcc rId="3873" sId="1">
    <oc r="I52">
      <f>I40+I41+I42+I43+I44+I45+I46+I47+I48+I49+I51+I50</f>
    </oc>
    <nc r="I52">
      <f>I40+I41+I42+I43+I44+I45+I46+I47+I48+I49+I51+I50</f>
    </nc>
  </rcc>
  <rcc rId="3874" sId="1">
    <oc r="J52">
      <f>J40+J41+J42+J43+J44+J45+J46+J47+J48+J49+J51+J50</f>
    </oc>
    <nc r="J52">
      <f>J40+J41+J42+J43+J44+J45+J46+J47+J48+J49+J51+J50</f>
    </nc>
  </rcc>
  <rcc rId="3875" sId="1">
    <oc r="K52">
      <f>K40+K41+K42+K43+K44+K45+K46+K47+K48+K49+K51+K50</f>
    </oc>
    <nc r="K52">
      <f>K40+K41+K42+K43+K44+K45+K46+K47+K48+K49+K51+K50</f>
    </nc>
  </rcc>
  <rcc rId="3876" sId="1">
    <oc r="L52">
      <f>L40+L41+L42+L43+L44+L45+L46+L47+L48+L49+L51+L50</f>
    </oc>
    <nc r="L52">
      <f>L40+L41+L42+L43+L44+L45+L46+L47+L48+L49+L51+L50</f>
    </nc>
  </rcc>
  <rcc rId="3877" sId="1">
    <oc r="M52">
      <f>M40+M41+M42+M43+M44+M45+M46+M47+M48+M49+M51+M50</f>
    </oc>
    <nc r="M52">
      <f>M40+M41+M42+M43+M44+M45+M46+M47+M48+M49+M51+M50</f>
    </nc>
  </rcc>
  <rcc rId="3878" sId="1">
    <oc r="N52">
      <f>N40+N41+N42+N43+N44+N45+N46+N47+N48+N49+N51+N50</f>
    </oc>
    <nc r="N52">
      <f>N40+N41+N42+N43+N44+N45+N46+N47+N48+N49+N51+N50</f>
    </nc>
  </rcc>
  <rcc rId="3879" sId="1">
    <oc r="F55">
      <f>SUM(F56:F58)</f>
    </oc>
    <nc r="F55">
      <f>SUM(F56:F58)</f>
    </nc>
  </rcc>
  <rcc rId="3880" sId="1">
    <oc r="G55">
      <f>SUM(G56:G58)</f>
    </oc>
    <nc r="G55">
      <f>SUM(G56:G58)</f>
    </nc>
  </rcc>
  <rcc rId="3881" sId="1">
    <oc r="H55">
      <f>SUM(H56:H58)</f>
    </oc>
    <nc r="H55">
      <f>SUM(H56:H58)</f>
    </nc>
  </rcc>
  <rcc rId="3882" sId="1">
    <oc r="I55">
      <f>SUM(I56:I58)</f>
    </oc>
    <nc r="I55">
      <f>SUM(I56:I58)</f>
    </nc>
  </rcc>
  <rcc rId="3883" sId="1">
    <oc r="J55">
      <f>SUM(J56:J58)</f>
    </oc>
    <nc r="J55">
      <f>SUM(J56:J58)</f>
    </nc>
  </rcc>
  <rcc rId="3884" sId="1">
    <oc r="K55">
      <f>SUM(K56:K58)</f>
    </oc>
    <nc r="K55">
      <f>SUM(K56:K58)</f>
    </nc>
  </rcc>
  <rcc rId="3885" sId="1">
    <oc r="L55">
      <f>SUM(L56:L58)</f>
    </oc>
    <nc r="L55">
      <f>SUM(L56:L58)</f>
    </nc>
  </rcc>
  <rcc rId="3886" sId="1">
    <oc r="M55">
      <f>SUM(M56:M58)</f>
    </oc>
    <nc r="M55">
      <f>SUM(M56:M58)</f>
    </nc>
  </rcc>
  <rcc rId="3887" sId="1">
    <oc r="N55">
      <f>SUM(N56:N58)</f>
    </oc>
    <nc r="N55">
      <f>SUM(N56:N58)</f>
    </nc>
  </rcc>
  <rcc rId="3888" sId="1">
    <oc r="F59">
      <f>F55+F53</f>
    </oc>
    <nc r="F59">
      <f>F55+F53</f>
    </nc>
  </rcc>
  <rcc rId="3889" sId="1">
    <oc r="G59">
      <f>G55+G53</f>
    </oc>
    <nc r="G59">
      <f>G55+G53</f>
    </nc>
  </rcc>
  <rcc rId="3890" sId="1">
    <oc r="H59">
      <f>H55+H53</f>
    </oc>
    <nc r="H59">
      <f>H55+H53</f>
    </nc>
  </rcc>
  <rcc rId="3891" sId="1">
    <oc r="I59">
      <f>I55+I53</f>
    </oc>
    <nc r="I59">
      <f>I55+I53</f>
    </nc>
  </rcc>
  <rcc rId="3892" sId="1">
    <oc r="J59">
      <f>J55+J53</f>
    </oc>
    <nc r="J59">
      <f>J55+J53</f>
    </nc>
  </rcc>
  <rcc rId="3893" sId="1">
    <oc r="K59">
      <f>K55+K53</f>
    </oc>
    <nc r="K59">
      <f>K55+K53</f>
    </nc>
  </rcc>
  <rcc rId="3894" sId="1">
    <oc r="L59">
      <f>L55+L53</f>
    </oc>
    <nc r="L59">
      <f>L55+L53</f>
    </nc>
  </rcc>
  <rcc rId="3895" sId="1">
    <oc r="M59">
      <f>M55+M53</f>
    </oc>
    <nc r="M59">
      <f>M55+M53</f>
    </nc>
  </rcc>
  <rcc rId="3896" sId="1">
    <oc r="N59">
      <f>N55+N53</f>
    </oc>
    <nc r="N59">
      <f>N55+N53</f>
    </nc>
  </rcc>
  <rcc rId="3897" sId="1">
    <oc r="F102">
      <f>F86+F82+F80+F71+F60</f>
    </oc>
    <nc r="F102">
      <f>F86+F82+F80+F71+F60</f>
    </nc>
  </rcc>
  <rcc rId="3898" sId="1">
    <oc r="G102">
      <f>G86+G82+G80+G71+G60</f>
    </oc>
    <nc r="G102">
      <f>G86+G82+G80+G71+G60</f>
    </nc>
  </rcc>
  <rcc rId="3899" sId="1">
    <oc r="H102">
      <f>H86+H82+H80+H71+H60</f>
    </oc>
    <nc r="H102">
      <f>H86+H82+H80+H71+H60</f>
    </nc>
  </rcc>
  <rcc rId="3900" sId="1">
    <oc r="I102">
      <f>I86+I82+I80+I71+I60</f>
    </oc>
    <nc r="I102">
      <f>I86+I82+I80+I71+I60</f>
    </nc>
  </rcc>
  <rcc rId="3901" sId="1">
    <oc r="J102">
      <f>J86+J82+J80+J71+J60</f>
    </oc>
    <nc r="J102">
      <f>J86+J82+J80+J71+J60</f>
    </nc>
  </rcc>
  <rcc rId="3902" sId="1">
    <oc r="K102">
      <f>K86+K82+K80+K71+K60</f>
    </oc>
    <nc r="K102">
      <f>K86+K82+K80+K71+K60</f>
    </nc>
  </rcc>
  <rcc rId="3903" sId="1">
    <oc r="L102">
      <f>L86+L82+L80+L71+L60</f>
    </oc>
    <nc r="L102">
      <f>L86+L82+L80+L71+L60</f>
    </nc>
  </rcc>
  <rcc rId="3904" sId="1">
    <oc r="M102">
      <f>M86+M82+M80+M71+M60</f>
    </oc>
    <nc r="M102">
      <f>M86+M82+M80+M71+M60</f>
    </nc>
  </rcc>
  <rcc rId="3905" sId="1">
    <oc r="N102">
      <f>N86+N82+N80+N71+N60</f>
    </oc>
    <nc r="N102">
      <f>N86+N82+N80+N71+N60</f>
    </nc>
  </rcc>
  <rcc rId="3906" sId="1">
    <oc r="B195" t="inlineStr">
      <is>
        <t>Bērzupes Erasmus projekts</t>
      </is>
    </oc>
    <nc r="B195" t="inlineStr">
      <is>
        <t>SPII Valodiņa Erasmus projekts</t>
      </is>
    </nc>
  </rcc>
  <rcc rId="3907" sId="1">
    <nc r="H195">
      <v>17709</v>
    </nc>
  </rcc>
  <rcc rId="3908" sId="1">
    <oc r="F147">
      <f>SUM(F148:F198)</f>
    </oc>
    <nc r="F147">
      <f>SUM(F148:F198)</f>
    </nc>
  </rcc>
  <rcc rId="3909" sId="1">
    <oc r="G147">
      <f>SUM(G148:G198)</f>
    </oc>
    <nc r="G147">
      <f>SUM(G148:G198)</f>
    </nc>
  </rcc>
  <rcc rId="3910" sId="1">
    <oc r="H147">
      <f>SUM(H148:H198)</f>
    </oc>
    <nc r="H147">
      <f>SUM(H148:H198)</f>
    </nc>
  </rcc>
  <rcc rId="3911" sId="1">
    <oc r="I147">
      <f>SUM(I148:I198)</f>
    </oc>
    <nc r="I147">
      <f>SUM(I148:I198)</f>
    </nc>
  </rcc>
  <rcc rId="3912" sId="1">
    <oc r="J147">
      <f>SUM(J148:J198)</f>
    </oc>
    <nc r="J147">
      <f>SUM(J148:J198)</f>
    </nc>
  </rcc>
  <rcc rId="3913" sId="1">
    <oc r="K147">
      <f>SUM(K148:K198)</f>
    </oc>
    <nc r="K147">
      <f>SUM(K148:K198)</f>
    </nc>
  </rcc>
  <rcc rId="3914" sId="1">
    <oc r="L147">
      <f>SUM(L148:L198)</f>
    </oc>
    <nc r="L147">
      <f>SUM(L148:L198)</f>
    </nc>
  </rcc>
  <rcc rId="3915" sId="1">
    <oc r="M147">
      <f>SUM(M148:M198)</f>
    </oc>
    <nc r="M147">
      <f>SUM(M148:M198)</f>
    </nc>
  </rcc>
  <rcc rId="3916" sId="1">
    <oc r="N147">
      <f>SUM(N148:N198)</f>
    </oc>
    <nc r="N147">
      <f>SUM(N148:N198)</f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18" sId="1">
    <oc r="H91">
      <v>194828</v>
    </oc>
    <nc r="H91">
      <v>174828</v>
    </nc>
  </rcc>
  <rcc rId="3919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c rId="3920" sId="1">
    <oc r="P217">
      <f>F217+G217+H217+I217+J217+K217+L217+M217+N217</f>
    </oc>
    <nc r="P217"/>
  </rcc>
  <rcc rId="3921" sId="1">
    <oc r="P146">
      <f>F146+G146+H146+I146+K146</f>
    </oc>
    <nc r="P146"/>
  </rcc>
  <rcc rId="3922" sId="1">
    <oc r="P147">
      <f>F147+G147+H147+I147+K147+L147+M147</f>
    </oc>
    <nc r="P147"/>
  </rcc>
  <rcc rId="3923" sId="1">
    <oc r="P130">
      <f>F130+G130+H130+K130</f>
    </oc>
    <nc r="P130"/>
  </rcc>
  <rcc rId="3924" sId="1">
    <oc r="P118">
      <f>F118+G118+H118+K118</f>
    </oc>
    <nc r="P118"/>
  </rcc>
  <rcc rId="3925" sId="1">
    <oc r="P111">
      <f>F111+G111+H111+I111+K111</f>
    </oc>
    <nc r="P111"/>
  </rcc>
</revisions>
</file>

<file path=xl/revisions/revisionLog7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27" sId="1">
    <nc r="F148">
      <v>375676</v>
    </nc>
  </rcc>
  <rcc rId="3928" sId="1">
    <nc r="G148">
      <v>91301</v>
    </nc>
  </rcc>
  <rcc rId="3929" sId="1">
    <nc r="F149">
      <v>362255</v>
    </nc>
  </rcc>
  <rcc rId="3930" sId="1">
    <nc r="G149">
      <v>88207</v>
    </nc>
  </rcc>
  <rcc rId="3931" sId="1">
    <nc r="F151">
      <v>335031</v>
    </nc>
  </rcc>
  <rcc rId="3932" sId="1">
    <nc r="G151">
      <v>81140</v>
    </nc>
  </rcc>
  <rcc rId="3933" sId="1">
    <nc r="F152">
      <v>169834</v>
    </nc>
  </rcc>
  <rcc rId="3934" sId="1">
    <nc r="G152">
      <v>41343</v>
    </nc>
  </rcc>
  <rcc rId="3935" sId="1">
    <nc r="F153">
      <v>188533</v>
    </nc>
  </rcc>
  <rcc rId="3936" sId="1">
    <nc r="G153">
      <v>45849</v>
    </nc>
  </rcc>
  <rcc rId="3937" sId="1">
    <nc r="F154">
      <v>106671</v>
    </nc>
  </rcc>
  <rcc rId="3938" sId="1">
    <nc r="G154">
      <v>26126</v>
    </nc>
  </rcc>
  <rcc rId="3939" sId="1">
    <nc r="F157">
      <v>179846</v>
    </nc>
  </rcc>
  <rcc rId="3940" sId="1">
    <nc r="G157">
      <v>43755</v>
    </nc>
  </rcc>
  <rcc rId="3941" sId="1">
    <nc r="F158">
      <v>440703</v>
    </nc>
  </rcc>
  <rcc rId="3942" sId="1">
    <nc r="G158">
      <v>108471</v>
    </nc>
  </rcc>
  <rcc rId="3943" sId="1">
    <nc r="F159">
      <v>731892</v>
    </nc>
  </rcc>
  <rcc rId="3944" sId="1">
    <nc r="G159">
      <v>177172</v>
    </nc>
  </rcc>
  <rcc rId="3945" sId="1">
    <nc r="F160">
      <v>239335</v>
    </nc>
  </rcc>
  <rcc rId="3946" sId="1">
    <nc r="G160">
      <v>58085</v>
    </nc>
  </rcc>
  <rcc rId="3947" sId="1">
    <nc r="F161">
      <v>145623</v>
    </nc>
  </rcc>
  <rcc rId="3948" sId="1">
    <nc r="G161">
      <v>35510</v>
    </nc>
  </rcc>
  <rcc rId="3949" sId="1">
    <nc r="F162">
      <v>140491</v>
    </nc>
  </rcc>
  <rcc rId="3950" sId="1">
    <nc r="G162">
      <v>34273</v>
    </nc>
  </rcc>
  <rcc rId="3951" sId="1">
    <nc r="F163">
      <v>124364</v>
    </nc>
  </rcc>
  <rcc rId="3952" sId="1">
    <nc r="G163">
      <v>30389</v>
    </nc>
  </rcc>
  <rcc rId="3953" sId="1">
    <nc r="F164">
      <v>132074</v>
    </nc>
  </rcc>
  <rcc rId="3954" sId="1">
    <nc r="G164">
      <v>32247</v>
    </nc>
  </rcc>
  <rcc rId="3955" sId="1">
    <nc r="F165">
      <v>101091</v>
    </nc>
  </rcc>
  <rcc rId="3956" sId="1">
    <nc r="G165">
      <v>24783</v>
    </nc>
  </rcc>
  <rcc rId="3957" sId="1">
    <nc r="F166">
      <v>289311</v>
    </nc>
  </rcc>
  <rcc rId="3958" sId="1">
    <nc r="G166">
      <v>70124</v>
    </nc>
  </rcc>
  <rcc rId="3959" sId="1">
    <nc r="F167">
      <v>160074</v>
    </nc>
  </rcc>
  <rcc rId="3960" sId="1">
    <nc r="G167">
      <v>39713</v>
    </nc>
  </rcc>
  <rcc rId="3961" sId="1">
    <nc r="F168">
      <v>127926</v>
    </nc>
  </rcc>
  <rcc rId="3962" sId="1">
    <nc r="G168">
      <v>31248</v>
    </nc>
  </rcc>
  <rcc rId="3963" sId="1">
    <nc r="F170">
      <v>437861</v>
    </nc>
  </rcc>
  <rcc rId="3964" sId="1">
    <nc r="G170">
      <v>106481</v>
    </nc>
  </rcc>
  <rcc rId="3965" sId="1">
    <nc r="F171">
      <v>79168</v>
    </nc>
  </rcc>
  <rcc rId="3966" sId="1">
    <nc r="G171">
      <v>19502</v>
    </nc>
  </rcc>
  <rcc rId="3967" sId="1">
    <nc r="F172">
      <v>195671</v>
    </nc>
  </rcc>
  <rcc rId="3968" sId="1">
    <nc r="G172">
      <v>47887</v>
    </nc>
  </rcc>
  <rcc rId="3969" sId="1">
    <nc r="F173">
      <v>90670</v>
    </nc>
  </rcc>
  <rcc rId="3970" sId="1">
    <nc r="G173">
      <v>22603</v>
    </nc>
  </rcc>
  <rcc rId="3971" sId="1">
    <nc r="F174">
      <v>242537</v>
    </nc>
  </rcc>
  <rcc rId="3972" sId="1">
    <nc r="G174">
      <v>58857</v>
    </nc>
  </rcc>
  <rcc rId="3973" sId="1">
    <nc r="F175">
      <v>130519</v>
    </nc>
  </rcc>
  <rcc rId="3974" sId="1">
    <nc r="G175">
      <v>33441</v>
    </nc>
  </rcc>
  <rcc rId="3975" sId="1">
    <oc r="F169">
      <v>102335</v>
    </oc>
    <nc r="F169">
      <v>313511</v>
    </nc>
  </rcc>
  <rcc rId="3976" sId="1">
    <oc r="G169">
      <v>28532</v>
    </oc>
    <nc r="G169">
      <v>79404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3" sId="1">
    <oc r="H29">
      <v>3295</v>
    </oc>
    <nc r="H29">
      <v>3986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7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8" sId="1">
    <oc r="F191">
      <v>3241119</v>
    </oc>
    <nc r="F191"/>
  </rcc>
  <rcc rId="3979" sId="1">
    <oc r="G191">
      <v>780786</v>
    </oc>
    <nc r="G191"/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1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Sheet1!$2:$2,Sheet1!$73:$74,Sheet1!$150:$150,Sheet1!$156:$156</formula>
    <oldFormula>Sheet1!$2:$2,Sheet1!$73:$74,Sheet1!$150:$150,Sheet1!$156:$156</oldFormula>
  </rdn>
  <rcv guid="{3A56BBDD-68CD-4AEA-B9E4-12391459D4C4}" action="add"/>
</revisions>
</file>

<file path=xl/revisions/revisionLog7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4" sId="1">
    <oc r="D225">
      <f>'\\DC1\Finanses\BUDZETS_2018\BUDŽETS_2018\[Ienemumi 1 pielik _2018.xls]Sheet1'!$D$113</f>
    </oc>
    <nc r="D225">
      <f>'\\DC1\Finanses\BUDZETS_2018\BUDŽETS_2018\[Ienemumi 1 pielik _2018.xls]Sheet1'!$D$113</f>
    </nc>
  </rcc>
  <rcc rId="3985" sId="1">
    <nc r="F41">
      <v>1500</v>
    </nc>
  </rcc>
  <rcc rId="3986" sId="1">
    <nc r="G41">
      <v>361</v>
    </nc>
  </rcc>
  <rcc rId="3987" sId="1">
    <nc r="L41">
      <v>68500</v>
    </nc>
  </rcc>
</revisions>
</file>

<file path=xl/revisions/revisionLog7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88" sId="1">
    <oc r="C151">
      <v>777120</v>
    </oc>
    <nc r="C151">
      <v>531346</v>
    </nc>
  </rcc>
  <rcc rId="3989" sId="1">
    <oc r="K72">
      <v>430414</v>
    </oc>
    <nc r="K72">
      <v>225828</v>
    </nc>
  </rcc>
</revisions>
</file>

<file path=xl/revisions/revisionLog7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0" sId="1">
    <nc r="F220">
      <f>D222+D220+D219+D218</f>
    </nc>
  </rcc>
</revisions>
</file>

<file path=xl/revisions/revisionLog7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2" sId="1">
    <oc r="F220">
      <f>D222+D220+D219+D218</f>
    </oc>
    <nc r="F220"/>
  </rcc>
  <rcc rId="3993" sId="1">
    <oc r="D227">
      <f>D225-D223</f>
    </oc>
    <nc r="D227"/>
  </rcc>
  <rcc rId="3994" sId="1">
    <oc r="D225">
      <f>'\\DC1\Finanses\BUDZETS_2018\BUDŽETS_2018\[Ienemumi 1 pielik _2018.xls]Sheet1'!$D$113</f>
    </oc>
    <nc r="D225"/>
  </rcc>
</revisions>
</file>

<file path=xl/revisions/revisionLog7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1:N101">
    <dxf>
      <fill>
        <patternFill>
          <bgColor theme="0"/>
        </patternFill>
      </fill>
    </dxf>
  </rfmt>
  <rfmt sheetId="1" sqref="A191:N191">
    <dxf>
      <fill>
        <patternFill>
          <bgColor theme="0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Sheet1!$2:$2,Sheet1!$73:$74,Sheet1!$150:$150,Sheet1!$156:$156,Sheet1!$191:$191</formula>
    <oldFormula>Sheet1!$2:$2,Sheet1!$73:$74,Sheet1!$150:$150,Sheet1!$156:$156</oldFormula>
  </rdn>
  <rcv guid="{3A56BBDD-68CD-4AEA-B9E4-12391459D4C4}" action="add"/>
</revisions>
</file>

<file path=xl/revisions/revisionLog7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01">
    <dxf>
      <fill>
        <patternFill>
          <bgColor theme="9" tint="0.59999389629810485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Sheet1!$2:$2,Sheet1!$73:$74,Sheet1!$150:$150,Sheet1!$156:$156,Sheet1!$191:$191</oldFormula>
  </rdn>
  <rcv guid="{3A56BBDD-68CD-4AEA-B9E4-12391459D4C4}" action="add"/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7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01" sId="1">
    <oc r="F174">
      <v>242537</v>
    </oc>
    <nc r="F174">
      <v>242631</v>
    </nc>
  </rcc>
  <rcc rId="4002" sId="1">
    <oc r="G174">
      <v>58857</v>
    </oc>
    <nc r="G174">
      <v>58880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004" sId="1" ref="C1:C1048576" action="deleteCol">
    <undo index="65535" exp="area" ref3D="1" dr="$A$191:$XFD$191" dn="Z_3A56BBDD_68CD_4AEA_B9E4_12391459D4C4_.wvu.Rows" sId="1"/>
    <undo index="65535" exp="area" ref3D="1" dr="$A$155:$XFD$156" dn="Z_3A56BBDD_68CD_4AEA_B9E4_12391459D4C4_.wvu.Rows" sId="1"/>
    <undo index="65535" exp="area" ref3D="1" dr="$A$150:$XFD$150" dn="Z_3A56BBDD_68CD_4AEA_B9E4_12391459D4C4_.wvu.Rows" sId="1"/>
    <undo index="65535" exp="area" ref3D="1" dr="$A$73:$XFD$74" dn="Z_3A56BBDD_68CD_4AEA_B9E4_12391459D4C4_.wvu.Rows" sId="1"/>
    <undo index="1" exp="area" ref3D="1" dr="$A$2:$XFD$2" dn="Z_3A56BBDD_68CD_4AEA_B9E4_12391459D4C4_.wvu.Rows" sId="1"/>
    <undo index="65535" exp="area" ref3D="1" dr="$A$156:$XFD$156" dn="Z_CFE03FCF_A4D8_435A_8A9B_0544466F5A93_.wvu.Rows" sId="1"/>
    <undo index="65535" exp="area" ref3D="1" dr="$A$150:$XFD$150" dn="Z_CFE03FCF_A4D8_435A_8A9B_0544466F5A93_.wvu.Rows" sId="1"/>
    <undo index="65535" exp="area" ref3D="1" dr="$A$73:$XFD$74" dn="Z_CFE03FCF_A4D8_435A_8A9B_0544466F5A93_.wvu.Rows" sId="1"/>
    <undo index="65535" exp="area" ref3D="1" dr="$A$44:$XFD$45" dn="Z_CFE03FCF_A4D8_435A_8A9B_0544466F5A93_.wvu.Rows" sId="1"/>
    <undo index="1" exp="area" ref3D="1" dr="$A$2:$XFD$2" dn="Z_CFE03FCF_A4D8_435A_8A9B_0544466F5A93_.wvu.Rows" sId="1"/>
    <rfmt sheetId="1" xfDxf="1" sqref="C1:C1048576" start="0" length="0">
      <dxf>
        <font>
          <name val="Times New Roman"/>
          <family val="1"/>
        </font>
        <alignment horizontal="right"/>
      </dxf>
    </rfmt>
    <rfmt sheetId="1" sqref="C1" start="0" length="0">
      <dxf>
        <font>
          <b/>
          <sz val="12"/>
          <name val="Times New Roman"/>
          <family val="1"/>
        </font>
        <alignment horizontal="center"/>
      </dxf>
    </rfmt>
    <rfmt sheetId="1" sqref="C2" start="0" length="0">
      <dxf>
        <font>
          <b/>
          <sz val="12"/>
          <name val="Times New Roman"/>
          <family val="1"/>
        </font>
      </dxf>
    </rfmt>
    <rfmt sheetId="1" sqref="C3" start="0" length="0">
      <dxf>
        <font>
          <b/>
          <sz val="12"/>
          <name val="Times New Roman"/>
          <family val="1"/>
        </font>
      </dxf>
    </rfmt>
    <rfmt sheetId="1" sqref="C5" start="0" length="0">
      <dxf>
        <font>
          <i/>
          <name val="Times New Roman"/>
          <family val="1"/>
        </font>
        <alignment vertical="center" wrapText="1"/>
      </dxf>
    </rfmt>
    <rfmt sheetId="1" sqref="C6" start="0" length="0">
      <dxf>
        <alignment vertical="center" wrapText="1"/>
      </dxf>
    </rfmt>
    <rfmt sheetId="1" sqref="C7" start="0" length="0">
      <dxf>
        <alignment vertical="center" wrapText="1"/>
      </dxf>
    </rfmt>
    <rfmt sheetId="1" sqref="C8" start="0" length="0">
      <dxf>
        <alignment vertical="center" wrapText="1"/>
      </dxf>
    </rfmt>
    <rfmt sheetId="1" sqref="C9" start="0" length="0">
      <dxf>
        <alignment vertical="center" wrapText="1"/>
      </dxf>
    </rfmt>
    <rfmt sheetId="1" sqref="C10" start="0" length="0">
      <dxf>
        <font>
          <b/>
          <sz val="12"/>
          <name val="Times New Roman"/>
          <family val="1"/>
        </font>
        <alignment horizontal="center"/>
      </dxf>
    </rfmt>
    <rfmt sheetId="1" sqref="C11" start="0" length="0">
      <dxf>
        <font>
          <b/>
          <name val="Times New Roman"/>
          <family val="1"/>
        </font>
      </dxf>
    </rfmt>
    <rfmt sheetId="1" sqref="C12" start="0" length="0">
      <dxf>
        <font>
          <b/>
          <name val="Times New Roman"/>
          <family val="1"/>
        </font>
      </dxf>
    </rfmt>
    <rcc rId="0" sId="1" dxf="1">
      <nc r="C13" t="inlineStr">
        <is>
          <t>2017.g.izpilde</t>
        </is>
      </nc>
      <ndxf>
        <font>
          <i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top style="thin">
            <color indexed="64"/>
          </top>
        </border>
      </ndxf>
    </rcc>
    <rfmt sheetId="1" sqref="C14" start="0" length="0">
      <dxf>
        <font>
          <i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bottom style="thin">
            <color indexed="64"/>
          </bottom>
        </border>
      </dxf>
    </rfmt>
    <rcc rId="0" sId="1" dxf="1">
      <nc r="C15">
        <f>SUM(C16:C31)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</ndxf>
    </rcc>
    <rcc rId="0" sId="1" dxf="1">
      <nc r="C16">
        <v>11013821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">
        <v>111569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">
        <v>76780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">
        <v>61762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">
        <v>41418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">
        <v>77342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2">
        <v>75649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3">
        <v>45997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4">
        <v>71819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5">
        <v>61340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6">
        <v>81213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7">
        <v>50166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8">
        <v>42894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9">
        <v>29985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0">
        <v>4777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1">
        <v>275000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2">
        <v>21818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3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4">
        <f>C33+C32+C15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5">
        <v>252519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6">
        <f>SUM(C37)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7">
        <v>370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8">
        <v>126197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9">
        <f>SUM(C35,C36,C38)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0">
        <v>123497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1" t="inlineStr">
        <is>
          <t>66065</t>
        </is>
      </nc>
      <ndxf>
        <font>
          <b/>
          <color indexed="8"/>
          <name val="Times New Roman"/>
          <family val="1"/>
        </font>
        <numFmt numFmtId="30" formatCode="@"/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2">
        <v>93338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3">
        <v>60369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44" start="0" length="0">
      <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45" start="0" length="0">
      <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46">
        <v>140532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7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8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9">
        <v>219638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0">
        <v>406050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1">
        <v>45326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2">
        <f>C40+C41+C42+C43+C44+C45+C46+C47+C48+C49+C51+C50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3">
        <v>13430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54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55">
        <f>SUM(C56:C58)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6">
        <v>20788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7">
        <v>10000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8">
        <v>101320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59">
        <f>C55+C53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0">
        <f>SUM(C61:C70)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1">
        <v>36147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2">
        <v>24185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3">
        <v>165689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4">
        <v>7359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5">
        <v>32857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6">
        <v>31809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7">
        <v>12996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8">
        <v>3807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69">
        <v>30710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0">
        <v>3720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1">
        <f>SUM(C72:C79)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2">
        <v>185883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73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74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75">
        <v>34746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6">
        <v>181707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7">
        <v>0</v>
      </nc>
      <ndxf>
        <font>
          <sz val="10"/>
          <color indexed="8"/>
          <name val="Times New Roman"/>
          <family val="1"/>
          <charset val="186"/>
          <scheme val="none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8">
        <v>5000</v>
      </nc>
      <ndxf>
        <font>
          <sz val="10"/>
          <color indexed="8"/>
          <name val="Times New Roman"/>
          <family val="1"/>
          <charset val="186"/>
          <scheme val="none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C79">
        <v>11083</v>
      </nc>
      <ndxf>
        <font>
          <sz val="10"/>
          <color indexed="8"/>
          <name val="Times New Roman"/>
          <family val="1"/>
          <charset val="186"/>
          <scheme val="none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0">
        <f>SUM(C81:C81)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1">
        <v>40000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2">
        <f>SUM(C83:C85)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3">
        <v>62211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4">
        <v>45142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5">
        <v>128762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6">
        <f>SUM(C87:C101)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7">
        <v>106389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8">
        <v>13350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89">
        <v>20988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0">
        <v>105584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1">
        <v>77838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2">
        <v>9273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3">
        <v>4680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4">
        <v>164329</v>
      </nc>
      <n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5">
        <v>319563</v>
      </nc>
      <ndxf>
        <fill>
          <patternFill patternType="solid">
            <bgColor theme="9" tint="0.59999389629810485"/>
          </patternFill>
        </fill>
        <alignment vertical="justify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6">
        <v>0</v>
      </nc>
      <ndxf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7">
        <v>14421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8">
        <v>118765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9">
        <v>36000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0">
        <v>124230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1">
        <v>236404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2">
        <f>C86+C82+C80+C71+C60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3">
        <f>SUM(C104:C110)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4">
        <v>2008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5">
        <v>2154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6">
        <v>3789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7">
        <v>3470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8">
        <v>1116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09">
        <v>1281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0">
        <v>63620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1">
        <f>SUM(C112:C117)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2">
        <v>314963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3">
        <v>3070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4">
        <v>38422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5">
        <v>23257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6">
        <v>22042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7">
        <v>74098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8">
        <f>SUM(C119:C129)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19">
        <v>189996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0">
        <v>10916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1">
        <v>9925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2">
        <v>9883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3">
        <v>18190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4">
        <v>10087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5">
        <v>8670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6">
        <v>16362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7">
        <v>10992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8">
        <v>10063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29">
        <v>9687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0">
        <f>SUM(C131:C139)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1">
        <v>75257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2">
        <v>42953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3">
        <v>181541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4">
        <v>20502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5">
        <v>44124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6">
        <v>97924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7">
        <v>216742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8">
        <v>18935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9">
        <v>84527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0">
        <f>SUM(C141:C142)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1">
        <v>197123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2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43">
        <v>99611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4">
        <v>0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5">
        <v>122381</v>
      </nc>
      <ndxf>
        <font>
          <b/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6">
        <f>C111+C118+C130+C140+C143+C144+C145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7">
        <f>SUM(C148:C198)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8">
        <v>590059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49">
        <v>734142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50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51">
        <v>531346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2">
        <v>280524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3">
        <v>289909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4">
        <v>167722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5">
        <v>45054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56" start="0" length="0">
      <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57">
        <v>280585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8">
        <v>842498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9">
        <v>1531439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>
        <v>504881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1">
        <v>325556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2">
        <v>266427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3">
        <v>226926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4">
        <v>267322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5">
        <v>207405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6">
        <v>580463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7">
        <v>312558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8">
        <v>257614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9">
        <v>655020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0">
        <v>873664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1">
        <v>183391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2">
        <v>435610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3">
        <v>146720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4">
        <v>415606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5">
        <v>222838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6">
        <v>1004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7">
        <v>3839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78">
        <v>41545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79" start="0" length="0">
      <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180">
        <v>74408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1">
        <v>319057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2">
        <v>2620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3">
        <v>355401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4">
        <v>431878</v>
      </nc>
      <ndxf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5">
        <v>20389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6">
        <v>166334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7">
        <v>62318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8">
        <v>73448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89">
        <v>0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0">
        <v>5853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1">
        <v>0</v>
      </nc>
      <ndxf>
        <fill>
          <patternFill patternType="solid">
            <bgColor theme="0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2">
        <v>116648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3">
        <v>1482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4">
        <v>1336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5">
        <v>19684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6">
        <v>14094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7">
        <v>4033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8">
        <v>6612</v>
      </nc>
      <ndxf>
        <fill>
          <patternFill patternType="solid">
            <bgColor theme="9" tint="0.59999389629810485"/>
          </patternFill>
        </fill>
        <alignment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99">
        <f>SUM(C200:C216)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0">
        <v>261343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1">
        <v>117710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2">
        <v>492515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3">
        <v>3856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4">
        <v>69357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5">
        <v>158484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6">
        <v>115935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7">
        <v>170300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8">
        <v>9852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09">
        <v>244407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0">
        <v>28037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1">
        <v>31250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2">
        <v>142867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3">
        <v>12315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4">
        <v>1170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5">
        <v>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6">
        <v>0</v>
      </nc>
      <ndxf>
        <font>
          <color indexed="8"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217">
        <f>SUM(C34,C39,C52,C59,C102,C103,C146,C147,C199)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18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19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220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221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dxf>
    </rfmt>
    <rfmt sheetId="1" sqref="C222" start="0" length="0">
      <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C223">
        <f>SUM(C217:C222)</f>
      </nc>
      <ndxf>
        <font>
          <b/>
          <name val="Times New Roman"/>
          <family val="1"/>
        </font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224" start="0" length="0">
      <dxf>
        <font>
          <b/>
          <name val="Times New Roman"/>
          <family val="1"/>
        </font>
      </dxf>
    </rfmt>
    <rfmt sheetId="1" sqref="C225" start="0" length="0">
      <dxf>
        <font>
          <b/>
          <name val="Times New Roman"/>
          <family val="1"/>
        </font>
      </dxf>
    </rfmt>
    <rfmt sheetId="1" sqref="C226" start="0" length="0">
      <dxf/>
    </rfmt>
    <rfmt sheetId="1" sqref="C227" start="0" length="0">
      <dxf/>
    </rfmt>
    <rfmt sheetId="1" sqref="C228" start="0" length="0">
      <dxf/>
    </rfmt>
    <rfmt sheetId="1" sqref="C229" start="0" length="0">
      <dxf/>
    </rfmt>
    <rfmt sheetId="1" sqref="C230" start="0" length="0">
      <dxf/>
    </rfmt>
    <rfmt sheetId="1" sqref="C231" start="0" length="0">
      <dxf/>
    </rfmt>
    <rfmt sheetId="1" sqref="C232" start="0" length="0">
      <dxf/>
    </rfmt>
    <rfmt sheetId="1" sqref="C233" start="0" length="0">
      <dxf/>
    </rfmt>
    <rfmt sheetId="1" sqref="C234" start="0" length="0">
      <dxf/>
    </rfmt>
    <rfmt sheetId="1" sqref="C235" start="0" length="0">
      <dxf/>
    </rfmt>
    <rfmt sheetId="1" sqref="C236" start="0" length="0">
      <dxf/>
    </rfmt>
    <rfmt sheetId="1" sqref="C237" start="0" length="0">
      <dxf/>
    </rfmt>
    <rfmt sheetId="1" sqref="C238" start="0" length="0">
      <dxf/>
    </rfmt>
    <rfmt sheetId="1" sqref="C239" start="0" length="0">
      <dxf/>
    </rfmt>
    <rfmt sheetId="1" sqref="C240" start="0" length="0">
      <dxf/>
    </rfmt>
    <rfmt sheetId="1" sqref="C241" start="0" length="0">
      <dxf/>
    </rfmt>
    <rfmt sheetId="1" sqref="C242" start="0" length="0">
      <dxf/>
    </rfmt>
    <rfmt sheetId="1" sqref="C243" start="0" length="0">
      <dxf/>
    </rfmt>
    <rfmt sheetId="1" sqref="C244" start="0" length="0">
      <dxf/>
    </rfmt>
    <rfmt sheetId="1" sqref="C245" start="0" length="0">
      <dxf/>
    </rfmt>
    <rfmt sheetId="1" sqref="C246" start="0" length="0">
      <dxf/>
    </rfmt>
    <rfmt sheetId="1" sqref="C247" start="0" length="0">
      <dxf/>
    </rfmt>
    <rfmt sheetId="1" sqref="C248" start="0" length="0">
      <dxf/>
    </rfmt>
    <rfmt sheetId="1" sqref="C249" start="0" length="0">
      <dxf/>
    </rfmt>
    <rfmt sheetId="1" sqref="C250" start="0" length="0">
      <dxf/>
    </rfmt>
    <rfmt sheetId="1" sqref="C251" start="0" length="0">
      <dxf/>
    </rfmt>
    <rfmt sheetId="1" sqref="C252" start="0" length="0">
      <dxf/>
    </rfmt>
    <rfmt sheetId="1" sqref="C253" start="0" length="0">
      <dxf/>
    </rfmt>
    <rfmt sheetId="1" sqref="C254" start="0" length="0">
      <dxf/>
    </rfmt>
    <rfmt sheetId="1" sqref="C255" start="0" length="0">
      <dxf/>
    </rfmt>
    <rfmt sheetId="1" sqref="C256" start="0" length="0">
      <dxf/>
    </rfmt>
    <rfmt sheetId="1" sqref="C257" start="0" length="0">
      <dxf/>
    </rfmt>
    <rfmt sheetId="1" sqref="C258" start="0" length="0">
      <dxf/>
    </rfmt>
    <rfmt sheetId="1" sqref="C259" start="0" length="0">
      <dxf/>
    </rfmt>
    <rfmt sheetId="1" sqref="C260" start="0" length="0">
      <dxf/>
    </rfmt>
    <rfmt sheetId="1" sqref="C261" start="0" length="0">
      <dxf/>
    </rfmt>
    <rfmt sheetId="1" sqref="C262" start="0" length="0">
      <dxf/>
    </rfmt>
    <rfmt sheetId="1" sqref="C263" start="0" length="0">
      <dxf/>
    </rfmt>
    <rfmt sheetId="1" sqref="C264" start="0" length="0">
      <dxf/>
    </rfmt>
    <rfmt sheetId="1" sqref="C265" start="0" length="0">
      <dxf/>
    </rfmt>
    <rfmt sheetId="1" sqref="C266" start="0" length="0">
      <dxf/>
    </rfmt>
    <rfmt sheetId="1" sqref="C267" start="0" length="0">
      <dxf/>
    </rfmt>
    <rfmt sheetId="1" sqref="C268" start="0" length="0">
      <dxf/>
    </rfmt>
    <rfmt sheetId="1" sqref="C269" start="0" length="0">
      <dxf/>
    </rfmt>
    <rfmt sheetId="1" sqref="C270" start="0" length="0">
      <dxf/>
    </rfmt>
    <rfmt sheetId="1" sqref="C271" start="0" length="0">
      <dxf/>
    </rfmt>
    <rfmt sheetId="1" sqref="C272" start="0" length="0">
      <dxf/>
    </rfmt>
    <rfmt sheetId="1" sqref="C273" start="0" length="0">
      <dxf/>
    </rfmt>
    <rfmt sheetId="1" sqref="C274" start="0" length="0">
      <dxf/>
    </rfmt>
    <rfmt sheetId="1" sqref="C275" start="0" length="0">
      <dxf/>
    </rfmt>
    <rfmt sheetId="1" sqref="C276" start="0" length="0">
      <dxf/>
    </rfmt>
    <rfmt sheetId="1" sqref="C277" start="0" length="0">
      <dxf/>
    </rfmt>
    <rfmt sheetId="1" sqref="C278" start="0" length="0">
      <dxf/>
    </rfmt>
    <rfmt sheetId="1" sqref="C279" start="0" length="0">
      <dxf/>
    </rfmt>
    <rfmt sheetId="1" sqref="C280" start="0" length="0">
      <dxf/>
    </rfmt>
    <rfmt sheetId="1" sqref="C281" start="0" length="0">
      <dxf/>
    </rfmt>
    <rfmt sheetId="1" sqref="C282" start="0" length="0">
      <dxf/>
    </rfmt>
    <rfmt sheetId="1" sqref="C283" start="0" length="0">
      <dxf/>
    </rfmt>
    <rfmt sheetId="1" sqref="C284" start="0" length="0">
      <dxf/>
    </rfmt>
    <rfmt sheetId="1" sqref="C285" start="0" length="0">
      <dxf/>
    </rfmt>
    <rfmt sheetId="1" sqref="C286" start="0" length="0">
      <dxf/>
    </rfmt>
    <rfmt sheetId="1" sqref="C287" start="0" length="0">
      <dxf/>
    </rfmt>
    <rfmt sheetId="1" sqref="C288" start="0" length="0">
      <dxf/>
    </rfmt>
    <rfmt sheetId="1" sqref="C289" start="0" length="0">
      <dxf/>
    </rfmt>
    <rfmt sheetId="1" sqref="C290" start="0" length="0">
      <dxf/>
    </rfmt>
    <rfmt sheetId="1" sqref="C291" start="0" length="0">
      <dxf/>
    </rfmt>
    <rfmt sheetId="1" sqref="C292" start="0" length="0">
      <dxf/>
    </rfmt>
    <rfmt sheetId="1" sqref="C293" start="0" length="0">
      <dxf/>
    </rfmt>
    <rfmt sheetId="1" sqref="C294" start="0" length="0">
      <dxf/>
    </rfmt>
    <rfmt sheetId="1" sqref="C295" start="0" length="0">
      <dxf/>
    </rfmt>
    <rfmt sheetId="1" sqref="C296" start="0" length="0">
      <dxf/>
    </rfmt>
    <rfmt sheetId="1" sqref="C297" start="0" length="0">
      <dxf/>
    </rfmt>
    <rfmt sheetId="1" sqref="C298" start="0" length="0">
      <dxf/>
    </rfmt>
    <rfmt sheetId="1" sqref="C299" start="0" length="0">
      <dxf/>
    </rfmt>
    <rfmt sheetId="1" sqref="C300" start="0" length="0">
      <dxf/>
    </rfmt>
    <rfmt sheetId="1" sqref="C301" start="0" length="0">
      <dxf/>
    </rfmt>
    <rfmt sheetId="1" sqref="C302" start="0" length="0">
      <dxf/>
    </rfmt>
    <rfmt sheetId="1" sqref="C303" start="0" length="0">
      <dxf/>
    </rfmt>
    <rfmt sheetId="1" sqref="C304" start="0" length="0">
      <dxf/>
    </rfmt>
    <rfmt sheetId="1" sqref="C305" start="0" length="0">
      <dxf/>
    </rfmt>
    <rfmt sheetId="1" sqref="C306" start="0" length="0">
      <dxf/>
    </rfmt>
    <rfmt sheetId="1" sqref="C307" start="0" length="0">
      <dxf/>
    </rfmt>
    <rfmt sheetId="1" sqref="C308" start="0" length="0">
      <dxf/>
    </rfmt>
    <rfmt sheetId="1" sqref="C309" start="0" length="0">
      <dxf/>
    </rfmt>
    <rfmt sheetId="1" sqref="C310" start="0" length="0">
      <dxf/>
    </rfmt>
    <rfmt sheetId="1" sqref="C311" start="0" length="0">
      <dxf/>
    </rfmt>
    <rfmt sheetId="1" sqref="C312" start="0" length="0">
      <dxf/>
    </rfmt>
    <rfmt sheetId="1" sqref="C313" start="0" length="0">
      <dxf/>
    </rfmt>
    <rfmt sheetId="1" sqref="C314" start="0" length="0">
      <dxf/>
    </rfmt>
    <rfmt sheetId="1" sqref="C315" start="0" length="0">
      <dxf/>
    </rfmt>
    <rfmt sheetId="1" sqref="C316" start="0" length="0">
      <dxf/>
    </rfmt>
    <rfmt sheetId="1" sqref="C317" start="0" length="0">
      <dxf/>
    </rfmt>
    <rfmt sheetId="1" sqref="C318" start="0" length="0">
      <dxf/>
    </rfmt>
    <rfmt sheetId="1" sqref="C319" start="0" length="0">
      <dxf/>
    </rfmt>
    <rfmt sheetId="1" sqref="C320" start="0" length="0">
      <dxf/>
    </rfmt>
    <rfmt sheetId="1" sqref="C321" start="0" length="0">
      <dxf/>
    </rfmt>
    <rfmt sheetId="1" sqref="C322" start="0" length="0">
      <dxf/>
    </rfmt>
    <rfmt sheetId="1" sqref="C323" start="0" length="0">
      <dxf/>
    </rfmt>
    <rfmt sheetId="1" sqref="C324" start="0" length="0">
      <dxf/>
    </rfmt>
    <rfmt sheetId="1" sqref="C325" start="0" length="0">
      <dxf/>
    </rfmt>
    <rfmt sheetId="1" sqref="C326" start="0" length="0">
      <dxf/>
    </rfmt>
    <rfmt sheetId="1" sqref="C327" start="0" length="0">
      <dxf/>
    </rfmt>
    <rfmt sheetId="1" sqref="C328" start="0" length="0">
      <dxf/>
    </rfmt>
    <rfmt sheetId="1" sqref="C329" start="0" length="0">
      <dxf/>
    </rfmt>
    <rfmt sheetId="1" sqref="C330" start="0" length="0">
      <dxf/>
    </rfmt>
    <rfmt sheetId="1" sqref="C331" start="0" length="0">
      <dxf/>
    </rfmt>
    <rfmt sheetId="1" sqref="C332" start="0" length="0">
      <dxf/>
    </rfmt>
    <rfmt sheetId="1" sqref="C333" start="0" length="0">
      <dxf/>
    </rfmt>
    <rfmt sheetId="1" sqref="C334" start="0" length="0">
      <dxf/>
    </rfmt>
    <rfmt sheetId="1" sqref="C335" start="0" length="0">
      <dxf/>
    </rfmt>
    <rfmt sheetId="1" sqref="C336" start="0" length="0">
      <dxf/>
    </rfmt>
    <rfmt sheetId="1" sqref="C337" start="0" length="0">
      <dxf/>
    </rfmt>
    <rfmt sheetId="1" sqref="C338" start="0" length="0">
      <dxf/>
    </rfmt>
    <rfmt sheetId="1" sqref="C339" start="0" length="0">
      <dxf/>
    </rfmt>
    <rfmt sheetId="1" sqref="C340" start="0" length="0">
      <dxf/>
    </rfmt>
    <rfmt sheetId="1" sqref="C341" start="0" length="0">
      <dxf/>
    </rfmt>
    <rfmt sheetId="1" sqref="C342" start="0" length="0">
      <dxf/>
    </rfmt>
    <rfmt sheetId="1" sqref="C343" start="0" length="0">
      <dxf/>
    </rfmt>
    <rfmt sheetId="1" sqref="C344" start="0" length="0">
      <dxf/>
    </rfmt>
    <rfmt sheetId="1" sqref="C345" start="0" length="0">
      <dxf/>
    </rfmt>
    <rfmt sheetId="1" sqref="C346" start="0" length="0">
      <dxf/>
    </rfmt>
    <rfmt sheetId="1" sqref="C347" start="0" length="0">
      <dxf/>
    </rfmt>
    <rfmt sheetId="1" sqref="C348" start="0" length="0">
      <dxf/>
    </rfmt>
    <rfmt sheetId="1" sqref="C349" start="0" length="0">
      <dxf/>
    </rfmt>
    <rfmt sheetId="1" sqref="C350" start="0" length="0">
      <dxf/>
    </rfmt>
    <rfmt sheetId="1" sqref="C351" start="0" length="0">
      <dxf/>
    </rfmt>
    <rfmt sheetId="1" sqref="C352" start="0" length="0">
      <dxf/>
    </rfmt>
    <rfmt sheetId="1" sqref="C353" start="0" length="0">
      <dxf/>
    </rfmt>
    <rfmt sheetId="1" sqref="C354" start="0" length="0">
      <dxf/>
    </rfmt>
    <rfmt sheetId="1" sqref="C355" start="0" length="0">
      <dxf/>
    </rfmt>
    <rfmt sheetId="1" sqref="C356" start="0" length="0">
      <dxf/>
    </rfmt>
    <rfmt sheetId="1" sqref="C357" start="0" length="0">
      <dxf/>
    </rfmt>
    <rfmt sheetId="1" sqref="C358" start="0" length="0">
      <dxf/>
    </rfmt>
    <rfmt sheetId="1" sqref="C359" start="0" length="0">
      <dxf/>
    </rfmt>
    <rfmt sheetId="1" sqref="C360" start="0" length="0">
      <dxf/>
    </rfmt>
    <rfmt sheetId="1" sqref="C361" start="0" length="0">
      <dxf/>
    </rfmt>
    <rfmt sheetId="1" sqref="C362" start="0" length="0">
      <dxf/>
    </rfmt>
    <rfmt sheetId="1" sqref="C363" start="0" length="0">
      <dxf/>
    </rfmt>
    <rfmt sheetId="1" sqref="C364" start="0" length="0">
      <dxf/>
    </rfmt>
    <rfmt sheetId="1" sqref="C365" start="0" length="0">
      <dxf/>
    </rfmt>
    <rfmt sheetId="1" sqref="C366" start="0" length="0">
      <dxf/>
    </rfmt>
    <rfmt sheetId="1" sqref="C367" start="0" length="0">
      <dxf/>
    </rfmt>
    <rfmt sheetId="1" sqref="C368" start="0" length="0">
      <dxf/>
    </rfmt>
    <rfmt sheetId="1" sqref="C369" start="0" length="0">
      <dxf/>
    </rfmt>
    <rfmt sheetId="1" sqref="C370" start="0" length="0">
      <dxf/>
    </rfmt>
    <rfmt sheetId="1" sqref="C371" start="0" length="0">
      <dxf/>
    </rfmt>
    <rfmt sheetId="1" sqref="C372" start="0" length="0">
      <dxf/>
    </rfmt>
    <rfmt sheetId="1" sqref="C373" start="0" length="0">
      <dxf/>
    </rfmt>
    <rfmt sheetId="1" sqref="C374" start="0" length="0">
      <dxf/>
    </rfmt>
    <rfmt sheetId="1" sqref="C375" start="0" length="0">
      <dxf/>
    </rfmt>
    <rfmt sheetId="1" sqref="C376" start="0" length="0">
      <dxf/>
    </rfmt>
    <rfmt sheetId="1" sqref="C377" start="0" length="0">
      <dxf/>
    </rfmt>
    <rfmt sheetId="1" sqref="C378" start="0" length="0">
      <dxf/>
    </rfmt>
    <rfmt sheetId="1" sqref="C379" start="0" length="0">
      <dxf/>
    </rfmt>
    <rfmt sheetId="1" sqref="C380" start="0" length="0">
      <dxf/>
    </rfmt>
    <rfmt sheetId="1" sqref="C381" start="0" length="0">
      <dxf/>
    </rfmt>
    <rfmt sheetId="1" sqref="C382" start="0" length="0">
      <dxf/>
    </rfmt>
    <rfmt sheetId="1" sqref="C383" start="0" length="0">
      <dxf/>
    </rfmt>
    <rfmt sheetId="1" sqref="C384" start="0" length="0">
      <dxf/>
    </rfmt>
    <rfmt sheetId="1" sqref="C385" start="0" length="0">
      <dxf/>
    </rfmt>
    <rfmt sheetId="1" sqref="C386" start="0" length="0">
      <dxf/>
    </rfmt>
    <rfmt sheetId="1" sqref="C387" start="0" length="0">
      <dxf/>
    </rfmt>
    <rfmt sheetId="1" sqref="C388" start="0" length="0">
      <dxf/>
    </rfmt>
    <rfmt sheetId="1" sqref="C389" start="0" length="0">
      <dxf/>
    </rfmt>
    <rfmt sheetId="1" sqref="C390" start="0" length="0">
      <dxf/>
    </rfmt>
    <rfmt sheetId="1" sqref="C391" start="0" length="0">
      <dxf/>
    </rfmt>
    <rfmt sheetId="1" sqref="C392" start="0" length="0">
      <dxf/>
    </rfmt>
    <rfmt sheetId="1" sqref="C393" start="0" length="0">
      <dxf/>
    </rfmt>
    <rfmt sheetId="1" sqref="C394" start="0" length="0">
      <dxf/>
    </rfmt>
    <rfmt sheetId="1" sqref="C395" start="0" length="0">
      <dxf/>
    </rfmt>
    <rfmt sheetId="1" sqref="C396" start="0" length="0">
      <dxf/>
    </rfmt>
    <rfmt sheetId="1" sqref="C397" start="0" length="0">
      <dxf/>
    </rfmt>
    <rfmt sheetId="1" sqref="C398" start="0" length="0">
      <dxf/>
    </rfmt>
    <rfmt sheetId="1" sqref="C399" start="0" length="0">
      <dxf/>
    </rfmt>
    <rfmt sheetId="1" sqref="C400" start="0" length="0">
      <dxf/>
    </rfmt>
    <rfmt sheetId="1" sqref="C401" start="0" length="0">
      <dxf/>
    </rfmt>
    <rfmt sheetId="1" sqref="C402" start="0" length="0">
      <dxf/>
    </rfmt>
    <rfmt sheetId="1" sqref="C403" start="0" length="0">
      <dxf/>
    </rfmt>
    <rfmt sheetId="1" sqref="C404" start="0" length="0">
      <dxf/>
    </rfmt>
    <rfmt sheetId="1" sqref="C405" start="0" length="0">
      <dxf/>
    </rfmt>
    <rfmt sheetId="1" sqref="C406" start="0" length="0">
      <dxf/>
    </rfmt>
    <rfmt sheetId="1" sqref="C407" start="0" length="0">
      <dxf/>
    </rfmt>
    <rfmt sheetId="1" sqref="C408" start="0" length="0">
      <dxf/>
    </rfmt>
    <rfmt sheetId="1" sqref="C409" start="0" length="0">
      <dxf/>
    </rfmt>
    <rfmt sheetId="1" sqref="C410" start="0" length="0">
      <dxf/>
    </rfmt>
    <rfmt sheetId="1" sqref="C411" start="0" length="0">
      <dxf/>
    </rfmt>
    <rfmt sheetId="1" sqref="C412" start="0" length="0">
      <dxf/>
    </rfmt>
    <rfmt sheetId="1" sqref="C413" start="0" length="0">
      <dxf/>
    </rfmt>
    <rfmt sheetId="1" sqref="C414" start="0" length="0">
      <dxf/>
    </rfmt>
    <rfmt sheetId="1" sqref="C415" start="0" length="0">
      <dxf/>
    </rfmt>
    <rfmt sheetId="1" sqref="C416" start="0" length="0">
      <dxf/>
    </rfmt>
    <rfmt sheetId="1" sqref="C417" start="0" length="0">
      <dxf/>
    </rfmt>
    <rfmt sheetId="1" sqref="C418" start="0" length="0">
      <dxf/>
    </rfmt>
    <rfmt sheetId="1" sqref="C419" start="0" length="0">
      <dxf/>
    </rfmt>
    <rfmt sheetId="1" sqref="C420" start="0" length="0">
      <dxf/>
    </rfmt>
    <rfmt sheetId="1" sqref="C421" start="0" length="0">
      <dxf/>
    </rfmt>
    <rfmt sheetId="1" sqref="C422" start="0" length="0">
      <dxf/>
    </rfmt>
    <rfmt sheetId="1" sqref="C423" start="0" length="0">
      <dxf/>
    </rfmt>
    <rfmt sheetId="1" sqref="C424" start="0" length="0">
      <dxf/>
    </rfmt>
    <rfmt sheetId="1" sqref="C425" start="0" length="0">
      <dxf/>
    </rfmt>
    <rfmt sheetId="1" sqref="C426" start="0" length="0">
      <dxf/>
    </rfmt>
    <rfmt sheetId="1" sqref="C427" start="0" length="0">
      <dxf/>
    </rfmt>
    <rfmt sheetId="1" sqref="C428" start="0" length="0">
      <dxf/>
    </rfmt>
    <rfmt sheetId="1" sqref="C429" start="0" length="0">
      <dxf/>
    </rfmt>
    <rfmt sheetId="1" sqref="C430" start="0" length="0">
      <dxf/>
    </rfmt>
    <rfmt sheetId="1" sqref="C431" start="0" length="0">
      <dxf/>
    </rfmt>
    <rfmt sheetId="1" sqref="C432" start="0" length="0">
      <dxf/>
    </rfmt>
    <rfmt sheetId="1" sqref="C433" start="0" length="0">
      <dxf/>
    </rfmt>
    <rfmt sheetId="1" sqref="C434" start="0" length="0">
      <dxf/>
    </rfmt>
    <rfmt sheetId="1" sqref="C435" start="0" length="0">
      <dxf/>
    </rfmt>
    <rfmt sheetId="1" sqref="C436" start="0" length="0">
      <dxf/>
    </rfmt>
    <rfmt sheetId="1" sqref="C437" start="0" length="0">
      <dxf/>
    </rfmt>
    <rfmt sheetId="1" sqref="C438" start="0" length="0">
      <dxf/>
    </rfmt>
    <rfmt sheetId="1" sqref="C439" start="0" length="0">
      <dxf/>
    </rfmt>
    <rfmt sheetId="1" sqref="C440" start="0" length="0">
      <dxf/>
    </rfmt>
    <rfmt sheetId="1" sqref="C441" start="0" length="0">
      <dxf/>
    </rfmt>
    <rfmt sheetId="1" sqref="C442" start="0" length="0">
      <dxf/>
    </rfmt>
    <rfmt sheetId="1" sqref="C443" start="0" length="0">
      <dxf/>
    </rfmt>
    <rfmt sheetId="1" sqref="C444" start="0" length="0">
      <dxf/>
    </rfmt>
    <rfmt sheetId="1" sqref="C445" start="0" length="0">
      <dxf/>
    </rfmt>
    <rfmt sheetId="1" sqref="C446" start="0" length="0">
      <dxf/>
    </rfmt>
    <rfmt sheetId="1" sqref="C447" start="0" length="0">
      <dxf/>
    </rfmt>
    <rfmt sheetId="1" sqref="C448" start="0" length="0">
      <dxf/>
    </rfmt>
    <rfmt sheetId="1" sqref="C449" start="0" length="0">
      <dxf/>
    </rfmt>
    <rfmt sheetId="1" sqref="C450" start="0" length="0">
      <dxf/>
    </rfmt>
    <rfmt sheetId="1" sqref="C451" start="0" length="0">
      <dxf/>
    </rfmt>
    <rfmt sheetId="1" sqref="C452" start="0" length="0">
      <dxf/>
    </rfmt>
    <rfmt sheetId="1" sqref="C453" start="0" length="0">
      <dxf/>
    </rfmt>
    <rfmt sheetId="1" sqref="C454" start="0" length="0">
      <dxf/>
    </rfmt>
    <rfmt sheetId="1" sqref="C455" start="0" length="0">
      <dxf/>
    </rfmt>
    <rfmt sheetId="1" sqref="C456" start="0" length="0">
      <dxf/>
    </rfmt>
    <rfmt sheetId="1" sqref="C457" start="0" length="0">
      <dxf/>
    </rfmt>
    <rfmt sheetId="1" sqref="C458" start="0" length="0">
      <dxf/>
    </rfmt>
    <rfmt sheetId="1" sqref="C459" start="0" length="0">
      <dxf/>
    </rfmt>
    <rfmt sheetId="1" sqref="C460" start="0" length="0">
      <dxf/>
    </rfmt>
    <rfmt sheetId="1" sqref="C461" start="0" length="0">
      <dxf/>
    </rfmt>
    <rfmt sheetId="1" sqref="C462" start="0" length="0">
      <dxf/>
    </rfmt>
    <rfmt sheetId="1" sqref="C463" start="0" length="0">
      <dxf/>
    </rfmt>
    <rfmt sheetId="1" sqref="C464" start="0" length="0">
      <dxf/>
    </rfmt>
    <rfmt sheetId="1" sqref="C465" start="0" length="0">
      <dxf/>
    </rfmt>
    <rfmt sheetId="1" sqref="C466" start="0" length="0">
      <dxf/>
    </rfmt>
    <rfmt sheetId="1" sqref="C467" start="0" length="0">
      <dxf/>
    </rfmt>
    <rfmt sheetId="1" sqref="C468" start="0" length="0">
      <dxf/>
    </rfmt>
    <rfmt sheetId="1" sqref="C469" start="0" length="0">
      <dxf/>
    </rfmt>
    <rfmt sheetId="1" sqref="C470" start="0" length="0">
      <dxf/>
    </rfmt>
    <rfmt sheetId="1" sqref="C471" start="0" length="0">
      <dxf/>
    </rfmt>
    <rfmt sheetId="1" sqref="C472" start="0" length="0">
      <dxf/>
    </rfmt>
    <rfmt sheetId="1" sqref="C473" start="0" length="0">
      <dxf/>
    </rfmt>
    <rfmt sheetId="1" sqref="C474" start="0" length="0">
      <dxf/>
    </rfmt>
    <rfmt sheetId="1" sqref="C475" start="0" length="0">
      <dxf/>
    </rfmt>
    <rfmt sheetId="1" sqref="C476" start="0" length="0">
      <dxf/>
    </rfmt>
    <rfmt sheetId="1" sqref="C477" start="0" length="0">
      <dxf/>
    </rfmt>
    <rfmt sheetId="1" sqref="C478" start="0" length="0">
      <dxf/>
    </rfmt>
    <rfmt sheetId="1" sqref="C479" start="0" length="0">
      <dxf/>
    </rfmt>
    <rfmt sheetId="1" sqref="C480" start="0" length="0">
      <dxf/>
    </rfmt>
    <rfmt sheetId="1" sqref="C481" start="0" length="0">
      <dxf/>
    </rfmt>
    <rfmt sheetId="1" sqref="C482" start="0" length="0">
      <dxf/>
    </rfmt>
    <rfmt sheetId="1" sqref="C483" start="0" length="0">
      <dxf/>
    </rfmt>
    <rfmt sheetId="1" sqref="C484" start="0" length="0">
      <dxf/>
    </rfmt>
    <rfmt sheetId="1" sqref="C485" start="0" length="0">
      <dxf/>
    </rfmt>
    <rfmt sheetId="1" sqref="C486" start="0" length="0">
      <dxf/>
    </rfmt>
    <rfmt sheetId="1" sqref="C487" start="0" length="0">
      <dxf/>
    </rfmt>
    <rfmt sheetId="1" sqref="C488" start="0" length="0">
      <dxf/>
    </rfmt>
    <rfmt sheetId="1" sqref="C489" start="0" length="0">
      <dxf/>
    </rfmt>
    <rfmt sheetId="1" sqref="C490" start="0" length="0">
      <dxf/>
    </rfmt>
    <rfmt sheetId="1" sqref="C491" start="0" length="0">
      <dxf/>
    </rfmt>
    <rfmt sheetId="1" sqref="C492" start="0" length="0">
      <dxf/>
    </rfmt>
    <rfmt sheetId="1" sqref="C493" start="0" length="0">
      <dxf/>
    </rfmt>
    <rfmt sheetId="1" sqref="C494" start="0" length="0">
      <dxf/>
    </rfmt>
    <rfmt sheetId="1" sqref="C495" start="0" length="0">
      <dxf/>
    </rfmt>
    <rfmt sheetId="1" sqref="C496" start="0" length="0">
      <dxf/>
    </rfmt>
    <rfmt sheetId="1" sqref="C497" start="0" length="0">
      <dxf/>
    </rfmt>
    <rfmt sheetId="1" sqref="C498" start="0" length="0">
      <dxf/>
    </rfmt>
    <rfmt sheetId="1" sqref="C499" start="0" length="0">
      <dxf/>
    </rfmt>
    <rfmt sheetId="1" sqref="C500" start="0" length="0">
      <dxf/>
    </rfmt>
    <rfmt sheetId="1" sqref="C501" start="0" length="0">
      <dxf/>
    </rfmt>
    <rfmt sheetId="1" sqref="C502" start="0" length="0">
      <dxf/>
    </rfmt>
    <rfmt sheetId="1" sqref="C503" start="0" length="0">
      <dxf/>
    </rfmt>
    <rfmt sheetId="1" sqref="C504" start="0" length="0">
      <dxf/>
    </rfmt>
    <rfmt sheetId="1" sqref="C505" start="0" length="0">
      <dxf/>
    </rfmt>
    <rfmt sheetId="1" sqref="C506" start="0" length="0">
      <dxf/>
    </rfmt>
    <rfmt sheetId="1" sqref="C507" start="0" length="0">
      <dxf/>
    </rfmt>
    <rfmt sheetId="1" sqref="C508" start="0" length="0">
      <dxf/>
    </rfmt>
    <rfmt sheetId="1" sqref="C509" start="0" length="0">
      <dxf/>
    </rfmt>
    <rfmt sheetId="1" sqref="C510" start="0" length="0">
      <dxf/>
    </rfmt>
    <rfmt sheetId="1" sqref="C511" start="0" length="0">
      <dxf/>
    </rfmt>
    <rfmt sheetId="1" sqref="C512" start="0" length="0">
      <dxf/>
    </rfmt>
    <rfmt sheetId="1" sqref="C513" start="0" length="0">
      <dxf/>
    </rfmt>
    <rfmt sheetId="1" sqref="C514" start="0" length="0">
      <dxf/>
    </rfmt>
    <rfmt sheetId="1" sqref="C515" start="0" length="0">
      <dxf/>
    </rfmt>
    <rfmt sheetId="1" sqref="C516" start="0" length="0">
      <dxf/>
    </rfmt>
    <rfmt sheetId="1" sqref="C517" start="0" length="0">
      <dxf/>
    </rfmt>
    <rfmt sheetId="1" sqref="C518" start="0" length="0">
      <dxf/>
    </rfmt>
    <rfmt sheetId="1" sqref="C519" start="0" length="0">
      <dxf/>
    </rfmt>
    <rfmt sheetId="1" sqref="C520" start="0" length="0">
      <dxf/>
    </rfmt>
    <rfmt sheetId="1" sqref="C521" start="0" length="0">
      <dxf/>
    </rfmt>
    <rfmt sheetId="1" sqref="C522" start="0" length="0">
      <dxf/>
    </rfmt>
    <rfmt sheetId="1" sqref="C523" start="0" length="0">
      <dxf/>
    </rfmt>
    <rfmt sheetId="1" sqref="C524" start="0" length="0">
      <dxf/>
    </rfmt>
    <rfmt sheetId="1" sqref="C525" start="0" length="0">
      <dxf/>
    </rfmt>
    <rfmt sheetId="1" sqref="C526" start="0" length="0">
      <dxf/>
    </rfmt>
    <rfmt sheetId="1" sqref="C527" start="0" length="0">
      <dxf/>
    </rfmt>
    <rfmt sheetId="1" sqref="C528" start="0" length="0">
      <dxf/>
    </rfmt>
    <rfmt sheetId="1" sqref="C529" start="0" length="0">
      <dxf/>
    </rfmt>
    <rfmt sheetId="1" sqref="C530" start="0" length="0">
      <dxf/>
    </rfmt>
    <rfmt sheetId="1" sqref="C531" start="0" length="0">
      <dxf/>
    </rfmt>
    <rfmt sheetId="1" sqref="C532" start="0" length="0">
      <dxf/>
    </rfmt>
    <rfmt sheetId="1" sqref="C533" start="0" length="0">
      <dxf/>
    </rfmt>
    <rfmt sheetId="1" sqref="C534" start="0" length="0">
      <dxf/>
    </rfmt>
    <rfmt sheetId="1" sqref="C535" start="0" length="0">
      <dxf/>
    </rfmt>
    <rfmt sheetId="1" sqref="C536" start="0" length="0">
      <dxf/>
    </rfmt>
    <rfmt sheetId="1" sqref="C537" start="0" length="0">
      <dxf/>
    </rfmt>
    <rfmt sheetId="1" sqref="C538" start="0" length="0">
      <dxf/>
    </rfmt>
    <rfmt sheetId="1" sqref="C539" start="0" length="0">
      <dxf/>
    </rfmt>
  </rrc>
  <rrc rId="4005" sId="1" ref="A218:XFD218" action="insertRow"/>
  <rcc rId="4006" sId="1">
    <nc r="B218" t="inlineStr">
      <is>
        <t>Finansēšana</t>
      </is>
    </nc>
  </rcc>
  <rcc rId="4007" sId="1">
    <oc r="C219">
      <v>1176323</v>
    </oc>
    <nc r="C219">
      <v>-1176323</v>
    </nc>
  </rcc>
  <rcc rId="4008" sId="1">
    <oc r="C220">
      <v>56915</v>
    </oc>
    <nc r="C220">
      <v>-56915</v>
    </nc>
  </rcc>
  <rcc rId="4009" sId="1">
    <oc r="C221">
      <v>346882</v>
    </oc>
    <nc r="C221">
      <v>-346882</v>
    </nc>
  </rcc>
  <rcc rId="4010" sId="1">
    <oc r="C223">
      <v>1500000</v>
    </oc>
    <nc r="C223">
      <v>-1500000</v>
    </nc>
  </rcc>
  <rcc rId="4011" sId="1">
    <oc r="B224" t="inlineStr">
      <is>
        <t>PAVISAM KOPĀ</t>
      </is>
    </oc>
    <nc r="B224"/>
  </rcc>
  <rcc rId="4012" sId="1">
    <oc r="C224">
      <f>SUM(C217:C223)</f>
    </oc>
    <nc r="C224"/>
  </rcc>
  <rrc rId="4013" sId="1" ref="A224:XFD224" action="deleteRow">
    <rfmt sheetId="1" xfDxf="1" sqref="A224:XFD224" start="0" length="0">
      <dxf>
        <font>
          <b/>
          <name val="Times New Roman"/>
          <family val="1"/>
        </font>
      </dxf>
    </rfmt>
    <rfmt sheetId="1" sqref="A224" start="0" length="0">
      <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24" start="0" length="0">
      <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224" start="0" length="0">
      <dxf>
        <fill>
          <patternFill patternType="solid">
            <bgColor theme="9" tint="0.5999938962981048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014" sId="1">
    <nc r="C218">
      <f>C219+C220+C221+C223</f>
    </nc>
  </rcc>
  <rrc rId="4015" sId="1" ref="A222:XFD222" action="deleteRow">
    <rfmt sheetId="1" xfDxf="1" sqref="A222:XFD222" start="0" length="0">
      <dxf>
        <font>
          <b/>
          <name val="Times New Roman"/>
          <family val="1"/>
        </font>
      </dxf>
    </rfmt>
    <rfmt sheetId="1" sqref="A22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22" t="inlineStr">
        <is>
          <t>Ieguldījumi SIA  "Dobeles enerģija" pamatkapitālā</t>
        </is>
      </nc>
      <ndxf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C222">
        <v>0</v>
      </nc>
      <n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D222" start="0" length="0">
      <dxf/>
    </rfmt>
    <rfmt sheetId="1" sqref="E222" start="0" length="0">
      <dxf/>
    </rfmt>
    <rfmt sheetId="1" sqref="F222" start="0" length="0">
      <dxf/>
    </rfmt>
    <rfmt sheetId="1" sqref="G222" start="0" length="0">
      <dxf/>
    </rfmt>
    <rfmt sheetId="1" sqref="H222" start="0" length="0">
      <dxf/>
    </rfmt>
    <rfmt sheetId="1" sqref="I222" start="0" length="0">
      <dxf/>
    </rfmt>
    <rfmt sheetId="1" sqref="J222" start="0" length="0">
      <dxf/>
    </rfmt>
    <rfmt sheetId="1" sqref="K222" start="0" length="0">
      <dxf/>
    </rfmt>
    <rfmt sheetId="1" sqref="L222" start="0" length="0">
      <dxf/>
    </rfmt>
    <rfmt sheetId="1" sqref="M222" start="0" length="0">
      <dxf/>
    </rfmt>
  </rrc>
  <rfmt sheetId="1" sqref="D218:M218">
    <dxf>
      <fill>
        <patternFill>
          <bgColor theme="0"/>
        </patternFill>
      </fill>
    </dxf>
  </rfmt>
  <rcc rId="4016" sId="1">
    <nc r="O217">
      <f>E217+F217+G217+H217+I217+J217+K217+L217+M217</f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54:D54">
    <dxf>
      <fill>
        <patternFill patternType="solid">
          <bgColor theme="8" tint="0.79998168889431442"/>
        </patternFill>
      </fill>
    </dxf>
  </rfmt>
</revisions>
</file>

<file path=xl/revisions/revisionLog7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99:M199">
    <dxf>
      <fill>
        <patternFill>
          <bgColor theme="8" tint="0.79998168889431442"/>
        </patternFill>
      </fill>
    </dxf>
  </rfmt>
  <rcc rId="4018" sId="1">
    <oc r="O217">
      <f>E217+F217+G217+H217+I217+J217+K217+L217+M217</f>
    </oc>
    <nc r="O217"/>
  </rcc>
</revisions>
</file>

<file path=xl/revisions/revisionLog7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B225" start="0" length="0">
    <dxf>
      <font>
        <name val="Times New Roman"/>
        <family val="1"/>
      </font>
    </dxf>
  </rfmt>
  <rfmt sheetId="1" xfDxf="1" sqref="C225" start="0" length="0">
    <dxf>
      <font>
        <color rgb="FFFF0000"/>
        <name val="Times New Roman"/>
        <family val="1"/>
      </font>
    </dxf>
  </rfmt>
  <rcc rId="4019" sId="1">
    <nc r="F225" t="inlineStr">
      <is>
        <t>J.Kalniņa</t>
      </is>
    </nc>
  </rcc>
  <rcc rId="4020" sId="1">
    <nc r="B225" t="inlineStr">
      <is>
        <t xml:space="preserve">Finanšu un grāmatvedības nodaļas vadītāja </t>
      </is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Sheet1!$2:$2,Sheet1!$43:$44,Sheet1!$69:$70,Sheet1!$72:$72,Sheet1!$142:$142,Sheet1!$148:$148</formula>
    <oldFormula>Sheet1!$2:$2,Sheet1!$43:$44,Sheet1!$69:$70,Sheet1!$72:$72,Sheet1!$142:$142,Sheet1!$148:$148</oldFormula>
  </rdn>
  <rcv guid="{CFE03FCF-A4D8-435A-8A9B-0544466F5A93}" action="add"/>
</revisions>
</file>

<file path=xl/revisions/revisionLog7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3" sId="1">
    <nc r="G214">
      <v>72753</v>
    </nc>
  </rcc>
  <rcc rId="4024" sId="1">
    <oc r="H214">
      <v>72753</v>
    </oc>
    <nc r="H214"/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29" sId="1">
    <oc r="J16">
      <v>130680</v>
    </oc>
    <nc r="J16">
      <v>180680</v>
    </nc>
  </rcc>
  <rcc rId="4030" sId="1">
    <oc r="E202">
      <v>346643</v>
    </oc>
    <nc r="E202">
      <v>360978</v>
    </nc>
  </rcc>
  <rcc rId="4031" sId="1">
    <oc r="F202">
      <v>92907</v>
    </oc>
    <nc r="F202">
      <v>96360</v>
    </nc>
  </rcc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5" sId="1">
    <oc r="M5" t="inlineStr">
      <is>
        <t>saistošajiem noteikumiem N….</t>
      </is>
    </oc>
    <nc r="M5" t="inlineStr">
      <is>
        <t>saistošajiem noteikumiem Nr.3</t>
      </is>
    </nc>
  </rcc>
  <rfmt sheetId="1" sqref="M4:M5">
    <dxf>
      <fill>
        <patternFill>
          <bgColor theme="0"/>
        </patternFill>
      </fill>
    </dxf>
  </rfmt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Sheet1!$2:$2,Sheet1!$73:$74,Sheet1!$150:$150,Sheet1!$155:$156,Sheet1!$191:$191</formula>
    <oldFormula>Sheet1!$2:$2,Sheet1!$73:$74,Sheet1!$150:$150,Sheet1!$155:$156,Sheet1!$191:$191</oldFormula>
  </rdn>
  <rcv guid="{3A56BBDD-68CD-4AEA-B9E4-12391459D4C4}" action="add"/>
</revisions>
</file>

<file path=xl/revisions/revisionLog7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8" sId="1">
    <oc r="B78" t="inlineStr">
      <is>
        <t>Atbalsts biedrībai "Gold Barbell"</t>
      </is>
    </oc>
    <nc r="B78"/>
  </rcc>
  <rcc rId="4039" sId="1">
    <oc r="B79" t="inlineStr">
      <is>
        <t>Atbalsts biedrībai "Saspraude"</t>
      </is>
    </oc>
    <nc r="B79"/>
  </rcc>
  <rcc rId="4040" sId="1">
    <oc r="B76" t="inlineStr">
      <is>
        <t>Stadiona tehniskā projekta izstrāde</t>
      </is>
    </oc>
    <nc r="B76"/>
  </rcc>
  <rcc rId="4041" sId="1">
    <oc r="B58" t="inlineStr">
      <is>
        <t>Projekts"Meliorācijas sistēmu rekonstrukcija"</t>
      </is>
    </oc>
    <nc r="B58"/>
  </rcc>
  <rcc rId="4042" sId="1">
    <oc r="B49" t="inlineStr">
      <is>
        <t>Gājēju ceļa uz Virkus kapiem izbūve</t>
      </is>
    </oc>
    <nc r="B49"/>
  </rcc>
  <rcc rId="4043" sId="1">
    <oc r="B50" t="inlineStr">
      <is>
        <t>Liepājas šosejas rekonstrukcija Dobelē</t>
      </is>
    </oc>
    <nc r="B50"/>
  </rcc>
  <rcc rId="4044" sId="1">
    <oc r="B31" t="inlineStr">
      <is>
        <t>Brīvības ielas 15 siltināšana</t>
      </is>
    </oc>
    <nc r="B31"/>
  </rcc>
  <rcc rId="4045" sId="1">
    <oc r="B29" t="inlineStr">
      <is>
        <t>Vēlēšanu komisija</t>
      </is>
    </oc>
    <nc r="B29"/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Sheet1!$2:$2,Sheet1!$73:$74,Sheet1!$150:$150,Sheet1!$155:$156,Sheet1!$191:$191</oldFormula>
  </rdn>
  <rcv guid="{3A56BBDD-68CD-4AEA-B9E4-12391459D4C4}" action="add"/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Sheet1!$2:$2,Sheet1!$43:$44,Sheet1!$69:$70,Sheet1!$72:$72,Sheet1!$142:$142,Sheet1!$148:$148</formula>
    <oldFormula>Sheet1!$2:$2,Sheet1!$43:$44,Sheet1!$69:$70,Sheet1!$72:$72,Sheet1!$142:$142,Sheet1!$148:$148</oldFormula>
  </rdn>
  <rcv guid="{CFE03FCF-A4D8-435A-8A9B-0544466F5A93}" action="add"/>
</revisions>
</file>

<file path=xl/revisions/revisionLog7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Sheet1!$2:$2,Sheet1!$44:$45,Sheet1!$73:$74,Sheet1!$150:$150,Sheet1!$156:$156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Sheet1!$2:$2,Sheet1!$44:$45,Sheet1!$73:$74,Sheet1!$150:$150,Sheet1!$156:$156</oldFormula>
  </rdn>
  <rcv guid="{CFE03FCF-A4D8-435A-8A9B-0544466F5A93}" action="add"/>
</revisions>
</file>

<file path=xl/revisions/revisionLog7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3A56BBDD-68CD-4AEA-B9E4-12391459D4C4}" action="add"/>
</revisions>
</file>

<file path=xl/revisions/revisionLog7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7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Sheet1!$2:$2,Sheet1!$29:$29,Sheet1!$31:$31,Sheet1!$49:$50,Sheet1!$58:$58,Sheet1!$73:$74,Sheet1!$76:$76,Sheet1!$78:$79,Sheet1!$116:$116,Sheet1!$139:$139,Sheet1!$150:$150,Sheet1!$155:$156,Sheet1!$176:$176,Sheet1!$190:$191</formula>
    <oldFormula>Sheet1!$2:$2,Sheet1!$29:$29,Sheet1!$31:$31,Sheet1!$49:$50,Sheet1!$58:$58,Sheet1!$73:$74,Sheet1!$76:$76,Sheet1!$78:$79,Sheet1!$116:$116,Sheet1!$139:$139,Sheet1!$150:$150,Sheet1!$155:$156,Sheet1!$176:$176,Sheet1!$190:$191</oldFormula>
  </rdn>
  <rcv guid="{3A56BBDD-68CD-4AEA-B9E4-12391459D4C4}" action="add"/>
</revisions>
</file>

<file path=xl/revisions/revisionLog7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52" sId="1">
    <oc r="M4" t="inlineStr">
      <is>
        <t>Dobeles novada domes 25.01.2018</t>
      </is>
    </oc>
    <nc r="M4" t="inlineStr">
      <is>
        <t>Dobeles novada domes 24.01.2019</t>
      </is>
    </nc>
  </rcc>
  <rcc rId="4053" sId="1">
    <oc r="M5" t="inlineStr">
      <is>
        <t>saistošajiem noteikumiem Nr.3</t>
      </is>
    </oc>
    <nc r="M5" t="inlineStr">
      <is>
        <r>
          <t>saistošajiem noteikumiem Nr</t>
        </r>
        <r>
          <rPr>
            <sz val="11"/>
            <color rgb="FFFF0000"/>
            <rFont val="Times New Roman Baltic"/>
            <charset val="186"/>
          </rPr>
          <t>.3</t>
        </r>
      </is>
    </nc>
  </rcc>
  <rcc rId="4054" sId="1">
    <oc r="M7" t="inlineStr">
      <is>
        <t>budžets 2018.gadam."</t>
      </is>
    </oc>
    <nc r="M7" t="inlineStr">
      <is>
        <t>budžets 2019.gadam."</t>
      </is>
    </nc>
  </rcc>
  <rcc rId="4055" sId="1">
    <oc r="C9" t="inlineStr">
      <is>
        <t>DOBELES NOVADA PAŠVALDĪBAS 2018.GADA PAMATBUDŽETA IZDEVUMI</t>
      </is>
    </oc>
    <nc r="C9" t="inlineStr">
      <is>
        <t>DOBELES NOVADA PAŠVALDĪBAS 2019.GADA PAMATBUDŽETA IZDEVUMI</t>
      </is>
    </nc>
  </rcc>
  <rcc rId="4056" sId="1">
    <oc r="E16">
      <v>858000</v>
    </oc>
    <nc r="E16"/>
  </rcc>
  <rcc rId="4057" sId="1">
    <oc r="F16">
      <v>212546</v>
    </oc>
    <nc r="F16"/>
  </rcc>
  <rcc rId="4058" sId="1">
    <oc r="G16">
      <v>518960</v>
    </oc>
    <nc r="G16"/>
  </rcc>
  <rcc rId="4059" sId="1">
    <oc r="I16">
      <v>3500</v>
    </oc>
    <nc r="I16"/>
  </rcc>
  <rcc rId="4060" sId="1">
    <oc r="J16">
      <v>180680</v>
    </oc>
    <nc r="J16"/>
  </rcc>
  <rcc rId="4061" sId="1">
    <oc r="L16">
      <v>3000</v>
    </oc>
    <nc r="L16"/>
  </rcc>
  <rcc rId="4062" sId="1">
    <oc r="M16">
      <v>300</v>
    </oc>
    <nc r="M16"/>
  </rcc>
  <rcc rId="4063" sId="1">
    <oc r="E17">
      <v>97000</v>
    </oc>
    <nc r="E17"/>
  </rcc>
  <rcc rId="4064" sId="1">
    <oc r="F17">
      <v>38368</v>
    </oc>
    <nc r="F17"/>
  </rcc>
  <rcc rId="4065" sId="1">
    <oc r="G17">
      <v>4254</v>
    </oc>
    <nc r="G17"/>
  </rcc>
  <rcc rId="4066" sId="1">
    <oc r="E18">
      <v>73349</v>
    </oc>
    <nc r="E18"/>
  </rcc>
  <rcc rId="4067" sId="1">
    <oc r="F18">
      <v>17670</v>
    </oc>
    <nc r="F18"/>
  </rcc>
  <rcc rId="4068" sId="1">
    <oc r="G18">
      <v>24742</v>
    </oc>
    <nc r="G18"/>
  </rcc>
  <rcc rId="4069" sId="1">
    <oc r="E19">
      <v>51219</v>
    </oc>
    <nc r="E19"/>
  </rcc>
  <rcc rId="4070" sId="1">
    <oc r="F19">
      <v>12339</v>
    </oc>
    <nc r="F19"/>
  </rcc>
  <rcc rId="4071" sId="1">
    <oc r="G19">
      <v>17997</v>
    </oc>
    <nc r="G19"/>
  </rcc>
  <rcc rId="4072" sId="1">
    <oc r="E20">
      <v>26202</v>
    </oc>
    <nc r="E20"/>
  </rcc>
  <rcc rId="4073" sId="1">
    <oc r="F20">
      <v>6312</v>
    </oc>
    <nc r="F20"/>
  </rcc>
  <rcc rId="4074" sId="1">
    <oc r="G20">
      <v>28260</v>
    </oc>
    <nc r="G20"/>
  </rcc>
  <rcc rId="4075" sId="1">
    <oc r="E21">
      <v>50236</v>
    </oc>
    <nc r="E21"/>
  </rcc>
  <rcc rId="4076" sId="1">
    <oc r="F21">
      <v>12102</v>
    </oc>
    <nc r="F21"/>
  </rcc>
  <rcc rId="4077" sId="1">
    <oc r="G21">
      <v>20029</v>
    </oc>
    <nc r="G21"/>
  </rcc>
  <rcc rId="4078" sId="1">
    <oc r="E22">
      <v>69186</v>
    </oc>
    <nc r="E22"/>
  </rcc>
  <rcc rId="4079" sId="1">
    <oc r="F22">
      <v>16667</v>
    </oc>
    <nc r="F22"/>
  </rcc>
  <rcc rId="4080" sId="1">
    <oc r="G22">
      <v>10754</v>
    </oc>
    <nc r="G22"/>
  </rcc>
  <rcc rId="4081" sId="1">
    <oc r="E23">
      <v>28694</v>
    </oc>
    <nc r="E23"/>
  </rcc>
  <rcc rId="4082" sId="1">
    <oc r="F23">
      <v>6912</v>
    </oc>
    <nc r="F23"/>
  </rcc>
  <rcc rId="4083" sId="1">
    <oc r="G23">
      <v>30960</v>
    </oc>
    <nc r="G23"/>
  </rcc>
  <rcc rId="4084" sId="1">
    <oc r="E24">
      <v>59674</v>
    </oc>
    <nc r="E24"/>
  </rcc>
  <rcc rId="4085" sId="1">
    <oc r="F24">
      <v>14375</v>
    </oc>
    <nc r="F24"/>
  </rcc>
  <rcc rId="4086" sId="1">
    <oc r="G24">
      <v>32655</v>
    </oc>
    <nc r="G24"/>
  </rcc>
  <rcc rId="4087" sId="1">
    <oc r="E25">
      <v>54437</v>
    </oc>
    <nc r="E25"/>
  </rcc>
  <rcc rId="4088" sId="1">
    <oc r="F25">
      <v>13114</v>
    </oc>
    <nc r="F25"/>
  </rcc>
  <rcc rId="4089" sId="1">
    <oc r="G25">
      <v>12867</v>
    </oc>
    <nc r="G25"/>
  </rcc>
  <rcc rId="4090" sId="1">
    <oc r="E26">
      <v>57002</v>
    </oc>
    <nc r="E26"/>
  </rcc>
  <rcc rId="4091" sId="1">
    <oc r="F26">
      <v>13732</v>
    </oc>
    <nc r="F26"/>
  </rcc>
  <rcc rId="4092" sId="1">
    <oc r="G26">
      <v>29320</v>
    </oc>
    <nc r="G26"/>
  </rcc>
  <rcc rId="4093" sId="1">
    <oc r="E27">
      <v>19517</v>
    </oc>
    <nc r="E27"/>
  </rcc>
  <rcc rId="4094" sId="1">
    <oc r="F27">
      <v>4702</v>
    </oc>
    <nc r="F27"/>
  </rcc>
  <rcc rId="4095" sId="1">
    <oc r="G27">
      <v>41835</v>
    </oc>
    <nc r="G27"/>
  </rcc>
  <rcc rId="4096" sId="1">
    <oc r="E28">
      <v>29849</v>
    </oc>
    <nc r="E28"/>
  </rcc>
  <rcc rId="4097" sId="1">
    <oc r="F28">
      <v>7341</v>
    </oc>
    <nc r="F28"/>
  </rcc>
  <rcc rId="4098" sId="1">
    <oc r="G28">
      <v>11607</v>
    </oc>
    <nc r="G28"/>
  </rcc>
  <rcc rId="4099" sId="1">
    <oc r="J28">
      <v>1400</v>
    </oc>
    <nc r="J28"/>
  </rcc>
  <rcc rId="4100" sId="1">
    <oc r="G30">
      <v>35813</v>
    </oc>
    <nc r="G30"/>
  </rcc>
  <rcc rId="4101" sId="1">
    <oc r="G32">
      <v>50000</v>
    </oc>
    <nc r="G32"/>
  </rcc>
  <rcc rId="4102" sId="1">
    <oc r="I32">
      <v>20000</v>
    </oc>
    <nc r="I32"/>
  </rcc>
  <rcc rId="4103" sId="1">
    <oc r="G33">
      <v>500000</v>
    </oc>
    <nc r="G33"/>
  </rcc>
  <rcc rId="4104" sId="1">
    <oc r="E35">
      <v>186183</v>
    </oc>
    <nc r="E35"/>
  </rcc>
  <rcc rId="4105" sId="1">
    <oc r="F35">
      <v>48352</v>
    </oc>
    <nc r="F35"/>
  </rcc>
  <rcc rId="4106" sId="1">
    <oc r="G35">
      <v>39234</v>
    </oc>
    <nc r="G35"/>
  </rcc>
  <rcc rId="4107" sId="1">
    <oc r="J35">
      <v>2272</v>
    </oc>
    <nc r="J35"/>
  </rcc>
  <rcc rId="4108" sId="1">
    <oc r="G37">
      <v>1220</v>
    </oc>
    <nc r="G37"/>
  </rcc>
  <rcc rId="4109" sId="1">
    <oc r="E38">
      <v>105287</v>
    </oc>
    <nc r="E38"/>
  </rcc>
  <rcc rId="4110" sId="1">
    <oc r="F38">
      <v>26514</v>
    </oc>
    <nc r="F38"/>
  </rcc>
  <rcc rId="4111" sId="1">
    <oc r="G38">
      <v>12275</v>
    </oc>
    <nc r="G38"/>
  </rcc>
  <rcc rId="4112" sId="1">
    <oc r="E40">
      <v>68964</v>
    </oc>
    <nc r="E40"/>
  </rcc>
  <rcc rId="4113" sId="1">
    <oc r="F40">
      <v>16613</v>
    </oc>
    <nc r="F40"/>
  </rcc>
  <rcc rId="4114" sId="1">
    <oc r="G40">
      <v>34890</v>
    </oc>
    <nc r="G40"/>
  </rcc>
  <rcc rId="4115" sId="1">
    <oc r="E41">
      <v>1500</v>
    </oc>
    <nc r="E41"/>
  </rcc>
  <rcc rId="4116" sId="1">
    <oc r="F41">
      <v>361</v>
    </oc>
    <nc r="F41"/>
  </rcc>
  <rcc rId="4117" sId="1">
    <oc r="G41">
      <v>2100</v>
    </oc>
    <nc r="G41"/>
  </rcc>
  <rcc rId="4118" sId="1">
    <oc r="K41">
      <v>68500</v>
    </oc>
    <nc r="K41"/>
  </rcc>
  <rcc rId="4119" sId="1">
    <oc r="E42">
      <v>82411</v>
    </oc>
    <nc r="E42"/>
  </rcc>
  <rcc rId="4120" sId="1">
    <oc r="F42">
      <v>19853</v>
    </oc>
    <nc r="F42"/>
  </rcc>
  <rcc rId="4121" sId="1">
    <oc r="J43">
      <v>202852</v>
    </oc>
    <nc r="J43"/>
  </rcc>
  <rcc rId="4122" sId="1">
    <oc r="J44">
      <v>1125000</v>
    </oc>
    <nc r="J44"/>
  </rcc>
  <rcc rId="4123" sId="1">
    <oc r="J45">
      <v>1151502</v>
    </oc>
    <nc r="J45"/>
  </rcc>
  <rcc rId="4124" sId="1">
    <oc r="J46">
      <v>5202178</v>
    </oc>
    <nc r="J46"/>
  </rcc>
  <rcc rId="4125" sId="1">
    <oc r="J47">
      <v>1300612</v>
    </oc>
    <nc r="J47"/>
  </rcc>
  <rcc rId="4126" sId="1">
    <oc r="J48">
      <v>1754192</v>
    </oc>
    <nc r="J48"/>
  </rcc>
  <rcc rId="4127" sId="1">
    <oc r="E51">
      <v>32332</v>
    </oc>
    <nc r="E51"/>
  </rcc>
  <rcc rId="4128" sId="1">
    <oc r="F51">
      <v>7789</v>
    </oc>
    <nc r="F51"/>
  </rcc>
  <rcc rId="4129" sId="1">
    <oc r="G51">
      <v>19908</v>
    </oc>
    <nc r="G51"/>
  </rcc>
  <rcc rId="4130" sId="1">
    <oc r="G56">
      <v>9815</v>
    </oc>
    <nc r="G56"/>
  </rcc>
  <rcc rId="4131" sId="1">
    <oc r="J56">
      <v>105105</v>
    </oc>
    <nc r="J56"/>
  </rcc>
  <rcc rId="4132" sId="1">
    <oc r="G57">
      <v>9075</v>
    </oc>
    <nc r="G57"/>
  </rcc>
  <rcc rId="4133" sId="1">
    <oc r="H54">
      <v>62091</v>
    </oc>
    <nc r="H54"/>
  </rcc>
  <rcc rId="4134" sId="1">
    <oc r="G61">
      <v>18260</v>
    </oc>
    <nc r="G61"/>
  </rcc>
  <rcc rId="4135" sId="1">
    <oc r="J61">
      <v>9216</v>
    </oc>
    <nc r="J61"/>
  </rcc>
  <rcc rId="4136" sId="1">
    <oc r="G62">
      <v>6675</v>
    </oc>
    <nc r="G62"/>
  </rcc>
  <rcc rId="4137" sId="1">
    <oc r="G63">
      <v>52812</v>
    </oc>
    <nc r="G63"/>
  </rcc>
  <rcc rId="4138" sId="1">
    <oc r="J63">
      <v>67127</v>
    </oc>
    <nc r="J63"/>
  </rcc>
  <rcc rId="4139" sId="1">
    <oc r="G64">
      <v>3780</v>
    </oc>
    <nc r="G64"/>
  </rcc>
  <rcc rId="4140" sId="1">
    <oc r="J64">
      <v>13000</v>
    </oc>
    <nc r="J64"/>
  </rcc>
  <rcc rId="4141" sId="1">
    <oc r="G65">
      <v>31550</v>
    </oc>
    <nc r="G65"/>
  </rcc>
  <rcc rId="4142" sId="1">
    <oc r="G66">
      <v>40590</v>
    </oc>
    <nc r="G66"/>
  </rcc>
  <rcc rId="4143" sId="1">
    <oc r="J66">
      <v>15300</v>
    </oc>
    <nc r="J66"/>
  </rcc>
  <rcc rId="4144" sId="1">
    <oc r="G67">
      <v>9870</v>
    </oc>
    <nc r="G67"/>
  </rcc>
  <rcc rId="4145" sId="1">
    <oc r="J67">
      <v>5000</v>
    </oc>
    <nc r="J67"/>
  </rcc>
  <rcc rId="4146" sId="1">
    <oc r="G68">
      <v>16995</v>
    </oc>
    <nc r="G68"/>
  </rcc>
  <rcc rId="4147" sId="1">
    <oc r="J68">
      <v>2000</v>
    </oc>
    <nc r="J68"/>
  </rcc>
  <rcc rId="4148" sId="1">
    <oc r="G69">
      <v>12749</v>
    </oc>
    <nc r="G69"/>
  </rcc>
  <rcc rId="4149" sId="1">
    <oc r="J69">
      <v>34230</v>
    </oc>
    <nc r="J69"/>
  </rcc>
  <rcc rId="4150" sId="1">
    <oc r="G70">
      <v>8460</v>
    </oc>
    <nc r="G70"/>
  </rcc>
  <rcc rId="4151" sId="1">
    <oc r="E72">
      <v>86414</v>
    </oc>
    <nc r="E72"/>
  </rcc>
  <rcc rId="4152" sId="1">
    <oc r="F72">
      <v>20817</v>
    </oc>
    <nc r="F72"/>
  </rcc>
  <rcc rId="4153" sId="1">
    <oc r="G72">
      <v>69583</v>
    </oc>
    <nc r="G72"/>
  </rcc>
  <rcc rId="4154" sId="1">
    <oc r="J72">
      <v>225828</v>
    </oc>
    <nc r="J72"/>
  </rcc>
  <rcc rId="4155" sId="1">
    <oc r="J75">
      <v>1229747</v>
    </oc>
    <nc r="J75"/>
  </rcc>
  <rcc rId="4156" sId="1">
    <oc r="J77">
      <v>674330</v>
    </oc>
    <nc r="J77"/>
  </rcc>
  <rcc rId="4157" sId="1">
    <oc r="H81">
      <v>60000</v>
    </oc>
    <nc r="H81"/>
  </rcc>
  <rcc rId="4158" sId="1">
    <oc r="G83">
      <v>137653</v>
    </oc>
    <nc r="G83"/>
  </rcc>
  <rcc rId="4159" sId="1">
    <oc r="G84">
      <v>67651</v>
    </oc>
    <nc r="G84"/>
  </rcc>
  <rcc rId="4160" sId="1">
    <oc r="G85">
      <v>150400</v>
    </oc>
    <nc r="G85"/>
  </rcc>
  <rcc rId="4161" sId="1">
    <oc r="G87">
      <v>41000</v>
    </oc>
    <nc r="G87"/>
  </rcc>
  <rcc rId="4162" sId="1">
    <oc r="J87">
      <v>50000</v>
    </oc>
    <nc r="J87"/>
  </rcc>
  <rcc rId="4163" sId="1">
    <oc r="G88">
      <v>21349</v>
    </oc>
    <nc r="G88"/>
  </rcc>
  <rcc rId="4164" sId="1">
    <oc r="H89">
      <v>21500</v>
    </oc>
    <nc r="H89"/>
  </rcc>
  <rcc rId="4165" sId="1">
    <oc r="E90">
      <v>93967</v>
    </oc>
    <nc r="E90"/>
  </rcc>
  <rcc rId="4166" sId="1">
    <oc r="F90">
      <v>22637</v>
    </oc>
    <nc r="F90"/>
  </rcc>
  <rcc rId="4167" sId="1">
    <oc r="G90">
      <v>20000</v>
    </oc>
    <nc r="G90"/>
  </rcc>
  <rcc rId="4168" sId="1">
    <oc r="G91">
      <v>174828</v>
    </oc>
    <nc r="G91"/>
  </rcc>
  <rcc rId="4169" sId="1">
    <oc r="H92">
      <v>11568</v>
    </oc>
    <nc r="H92"/>
  </rcc>
  <rcc rId="4170" sId="1">
    <oc r="H93">
      <v>13297</v>
    </oc>
    <nc r="H93"/>
  </rcc>
  <rcc rId="4171" sId="1">
    <oc r="H94">
      <v>207310</v>
    </oc>
    <nc r="H94"/>
  </rcc>
  <rcc rId="4172" sId="1">
    <oc r="H95">
      <v>391247</v>
    </oc>
    <nc r="H95"/>
  </rcc>
  <rcc rId="4173" sId="1">
    <oc r="G96">
      <v>15000</v>
    </oc>
    <nc r="G96"/>
  </rcc>
  <rcc rId="4174" sId="1">
    <oc r="H97">
      <v>18942</v>
    </oc>
    <nc r="H97"/>
  </rcc>
  <rcc rId="4175" sId="1">
    <oc r="H98">
      <v>165500</v>
    </oc>
    <nc r="H98"/>
  </rcc>
  <rcc rId="4176" sId="1">
    <oc r="H99">
      <v>36000</v>
    </oc>
    <nc r="H99"/>
  </rcc>
  <rcc rId="4177" sId="1">
    <oc r="J100">
      <v>127000</v>
    </oc>
    <nc r="J100"/>
  </rcc>
  <rcc rId="4178" sId="1">
    <oc r="G101">
      <v>48791</v>
    </oc>
    <nc r="G101"/>
  </rcc>
  <rcc rId="4179" sId="1">
    <oc r="G104">
      <v>4559</v>
    </oc>
    <nc r="G104"/>
  </rcc>
  <rcc rId="4180" sId="1">
    <oc r="G105">
      <v>5771</v>
    </oc>
    <nc r="G105"/>
  </rcc>
  <rcc rId="4181" sId="1">
    <oc r="G106">
      <v>6339</v>
    </oc>
    <nc r="G106"/>
  </rcc>
  <rcc rId="4182" sId="1">
    <oc r="G107">
      <v>11964</v>
    </oc>
    <nc r="G107"/>
  </rcc>
  <rcc rId="4183" sId="1">
    <oc r="G108">
      <v>2298</v>
    </oc>
    <nc r="G108"/>
  </rcc>
  <rcc rId="4184" sId="1">
    <oc r="G109">
      <v>3073</v>
    </oc>
    <nc r="G109"/>
  </rcc>
  <rcc rId="4185" sId="1">
    <oc r="G110">
      <v>97410</v>
    </oc>
    <nc r="G110"/>
  </rcc>
  <rcc rId="4186" sId="1">
    <oc r="E112">
      <v>121206</v>
    </oc>
    <nc r="E112"/>
  </rcc>
  <rcc rId="4187" sId="1">
    <oc r="F112">
      <v>29799</v>
    </oc>
    <nc r="F112"/>
  </rcc>
  <rcc rId="4188" sId="1">
    <oc r="G112">
      <v>183891</v>
    </oc>
    <nc r="G112"/>
  </rcc>
  <rcc rId="4189" sId="1">
    <oc r="J112">
      <v>20150</v>
    </oc>
    <nc r="J112"/>
  </rcc>
  <rcc rId="4190" sId="1">
    <oc r="E113">
      <v>400</v>
    </oc>
    <nc r="E113"/>
  </rcc>
  <rcc rId="4191" sId="1">
    <oc r="F113">
      <v>96</v>
    </oc>
    <nc r="F113"/>
  </rcc>
  <rcc rId="4192" sId="1">
    <oc r="G113">
      <v>6243</v>
    </oc>
    <nc r="G113"/>
  </rcc>
  <rcc rId="4193" sId="1">
    <oc r="J113">
      <v>2100</v>
    </oc>
    <nc r="J113"/>
  </rcc>
  <rcc rId="4194" sId="1">
    <oc r="E114">
      <v>17728</v>
    </oc>
    <nc r="E114"/>
  </rcc>
  <rcc rId="4195" sId="1">
    <oc r="F114">
      <v>4271</v>
    </oc>
    <nc r="F114"/>
  </rcc>
  <rcc rId="4196" sId="1">
    <oc r="G114">
      <v>7600</v>
    </oc>
    <nc r="G114"/>
  </rcc>
  <rcc rId="4197" sId="1">
    <oc r="J114">
      <v>922</v>
    </oc>
    <nc r="J114"/>
  </rcc>
  <rcc rId="4198" sId="1">
    <oc r="E115">
      <v>16682</v>
    </oc>
    <nc r="E115"/>
  </rcc>
  <rcc rId="4199" sId="1">
    <oc r="F115">
      <v>4019</v>
    </oc>
    <nc r="F115"/>
  </rcc>
  <rcc rId="4200" sId="1">
    <oc r="G115">
      <v>31025</v>
    </oc>
    <nc r="G115"/>
  </rcc>
  <rcc rId="4201" sId="1">
    <oc r="J115">
      <v>3600</v>
    </oc>
    <nc r="J115"/>
  </rcc>
  <rcc rId="4202" sId="1">
    <oc r="E117">
      <v>6000</v>
    </oc>
    <nc r="E117"/>
  </rcc>
  <rcc rId="4203" sId="1">
    <oc r="F117">
      <v>1445</v>
    </oc>
    <nc r="F117"/>
  </rcc>
  <rcc rId="4204" sId="1">
    <oc r="G117">
      <v>20430</v>
    </oc>
    <nc r="G117"/>
  </rcc>
  <rcc rId="4205" sId="1">
    <oc r="H117">
      <v>59300</v>
    </oc>
    <nc r="H117"/>
  </rcc>
  <rcc rId="4206" sId="1">
    <oc r="E119">
      <v>113557</v>
    </oc>
    <nc r="E119"/>
  </rcc>
  <rcc rId="4207" sId="1">
    <oc r="F119">
      <v>29206</v>
    </oc>
    <nc r="F119"/>
  </rcc>
  <rcc rId="4208" sId="1">
    <oc r="G119">
      <v>54728</v>
    </oc>
    <nc r="G119"/>
  </rcc>
  <rcc rId="4209" sId="1">
    <oc r="J119">
      <v>18750</v>
    </oc>
    <nc r="J119"/>
  </rcc>
  <rcc rId="4210" sId="1">
    <oc r="E120">
      <v>6840</v>
    </oc>
    <nc r="E120"/>
  </rcc>
  <rcc rId="4211" sId="1">
    <oc r="F120">
      <v>1648</v>
    </oc>
    <nc r="F120"/>
  </rcc>
  <rcc rId="4212" sId="1">
    <oc r="G120">
      <v>3848</v>
    </oc>
    <nc r="G120"/>
  </rcc>
  <rcc rId="4213" sId="1">
    <oc r="J120">
      <v>1198</v>
    </oc>
    <nc r="J120"/>
  </rcc>
  <rcc rId="4214" sId="1">
    <oc r="E121">
      <v>6080</v>
    </oc>
    <nc r="E121"/>
  </rcc>
  <rcc rId="4215" sId="1">
    <oc r="F121">
      <v>1465</v>
    </oc>
    <nc r="F121"/>
  </rcc>
  <rcc rId="4216" sId="1">
    <oc r="G121">
      <v>2604</v>
    </oc>
    <nc r="G121"/>
  </rcc>
  <rcc rId="4217" sId="1">
    <oc r="J121">
      <v>525</v>
    </oc>
    <nc r="J121"/>
  </rcc>
  <rcc rId="4218" sId="1">
    <oc r="E122">
      <v>5840</v>
    </oc>
    <nc r="E122"/>
  </rcc>
  <rcc rId="4219" sId="1">
    <oc r="F122">
      <v>1407</v>
    </oc>
    <nc r="F122"/>
  </rcc>
  <rcc rId="4220" sId="1">
    <oc r="G122">
      <v>2915</v>
    </oc>
    <nc r="G122"/>
  </rcc>
  <rcc rId="4221" sId="1">
    <oc r="J122">
      <v>865</v>
    </oc>
    <nc r="J122"/>
  </rcc>
  <rcc rId="4222" sId="1">
    <oc r="E123">
      <v>8107</v>
    </oc>
    <nc r="E123"/>
  </rcc>
  <rcc rId="4223" sId="1">
    <oc r="F123">
      <v>1953</v>
    </oc>
    <nc r="F123"/>
  </rcc>
  <rcc rId="4224" sId="1">
    <oc r="G123">
      <v>6128</v>
    </oc>
    <nc r="G123"/>
  </rcc>
  <rcc rId="4225" sId="1">
    <oc r="J123">
      <v>2448</v>
    </oc>
    <nc r="J123"/>
  </rcc>
  <rcc rId="4226" sId="1">
    <oc r="E124">
      <v>6090</v>
    </oc>
    <nc r="E124"/>
  </rcc>
  <rcc rId="4227" sId="1">
    <oc r="F124">
      <v>1467</v>
    </oc>
    <nc r="F124"/>
  </rcc>
  <rcc rId="4228" sId="1">
    <oc r="G124">
      <v>3453</v>
    </oc>
    <nc r="G124"/>
  </rcc>
  <rcc rId="4229" sId="1">
    <oc r="J124">
      <v>798</v>
    </oc>
    <nc r="J124"/>
  </rcc>
  <rcc rId="4230" sId="1">
    <oc r="E125">
      <v>5840</v>
    </oc>
    <nc r="E125"/>
  </rcc>
  <rcc rId="4231" sId="1">
    <oc r="F125">
      <v>1407</v>
    </oc>
    <nc r="F125"/>
  </rcc>
  <rcc rId="4232" sId="1">
    <oc r="G125">
      <v>1525</v>
    </oc>
    <nc r="G125"/>
  </rcc>
  <rcc rId="4233" sId="1">
    <oc r="J125">
      <v>615</v>
    </oc>
    <nc r="J125"/>
  </rcc>
  <rcc rId="4234" sId="1">
    <oc r="E126">
      <v>7987</v>
    </oc>
    <nc r="E126"/>
  </rcc>
  <rcc rId="4235" sId="1">
    <oc r="F126">
      <v>1924</v>
    </oc>
    <nc r="F126"/>
  </rcc>
  <rcc rId="4236" sId="1">
    <oc r="G126">
      <v>5789</v>
    </oc>
    <nc r="G126"/>
  </rcc>
  <rcc rId="4237" sId="1">
    <oc r="J126">
      <v>798</v>
    </oc>
    <nc r="J126"/>
  </rcc>
  <rcc rId="4238" sId="1">
    <oc r="E127">
      <v>6090</v>
    </oc>
    <nc r="E127"/>
  </rcc>
  <rcc rId="4239" sId="1">
    <oc r="F127">
      <v>1467</v>
    </oc>
    <nc r="F127"/>
  </rcc>
  <rcc rId="4240" sId="1">
    <oc r="G127">
      <v>3303</v>
    </oc>
    <nc r="G127"/>
  </rcc>
  <rcc rId="4241" sId="1">
    <oc r="J127">
      <v>798</v>
    </oc>
    <nc r="J127"/>
  </rcc>
  <rcc rId="4242" sId="1">
    <oc r="E128">
      <v>5990</v>
    </oc>
    <nc r="E128"/>
  </rcc>
  <rcc rId="4243" sId="1">
    <oc r="F128">
      <v>1443</v>
    </oc>
    <nc r="F128"/>
  </rcc>
  <rcc rId="4244" sId="1">
    <oc r="G128">
      <v>4863</v>
    </oc>
    <nc r="G128"/>
  </rcc>
  <rcc rId="4245" sId="1">
    <oc r="J128">
      <v>798</v>
    </oc>
    <nc r="J128"/>
  </rcc>
  <rcc rId="4246" sId="1">
    <oc r="E129">
      <v>5990</v>
    </oc>
    <nc r="E129"/>
  </rcc>
  <rcc rId="4247" sId="1">
    <oc r="F129">
      <v>1443</v>
    </oc>
    <nc r="F129"/>
  </rcc>
  <rcc rId="4248" sId="1">
    <oc r="G129">
      <v>2352</v>
    </oc>
    <nc r="G129"/>
  </rcc>
  <rcc rId="4249" sId="1">
    <oc r="J129">
      <v>525</v>
    </oc>
    <nc r="J129"/>
  </rcc>
  <rcc rId="4250" sId="1">
    <oc r="E131">
      <v>32112</v>
    </oc>
    <nc r="E131"/>
  </rcc>
  <rcc rId="4251" sId="1">
    <oc r="F131">
      <v>7736</v>
    </oc>
    <nc r="F131"/>
  </rcc>
  <rcc rId="4252" sId="1">
    <oc r="G131">
      <v>42188</v>
    </oc>
    <nc r="G131"/>
  </rcc>
  <rcc rId="4253" sId="1">
    <oc r="J131">
      <v>600</v>
    </oc>
    <nc r="J131"/>
  </rcc>
  <rcc rId="4254" sId="1">
    <oc r="E132">
      <v>18158</v>
    </oc>
    <nc r="E132"/>
  </rcc>
  <rcc rId="4255" sId="1">
    <oc r="F132">
      <v>4374</v>
    </oc>
    <nc r="F132"/>
  </rcc>
  <rcc rId="4256" sId="1">
    <oc r="G132">
      <v>23270</v>
    </oc>
    <nc r="G132"/>
  </rcc>
  <rcc rId="4257" sId="1">
    <oc r="J132">
      <v>1760</v>
    </oc>
    <nc r="J132"/>
  </rcc>
  <rcc rId="4258" sId="1">
    <oc r="E133">
      <v>117014</v>
    </oc>
    <nc r="E133"/>
  </rcc>
  <rcc rId="4259" sId="1">
    <oc r="F133">
      <v>28841</v>
    </oc>
    <nc r="F133"/>
  </rcc>
  <rcc rId="4260" sId="1">
    <oc r="G133">
      <v>83241</v>
    </oc>
    <nc r="G133"/>
  </rcc>
  <rcc rId="4261" sId="1">
    <oc r="J133">
      <v>1091</v>
    </oc>
    <nc r="J133"/>
  </rcc>
  <rcc rId="4262" sId="1">
    <oc r="G134">
      <v>8150</v>
    </oc>
    <nc r="G134"/>
  </rcc>
  <rcc rId="4263" sId="1">
    <oc r="J134">
      <v>700</v>
    </oc>
    <nc r="J134"/>
  </rcc>
  <rcc rId="4264" sId="1">
    <oc r="E135">
      <v>14529</v>
    </oc>
    <nc r="E135"/>
  </rcc>
  <rcc rId="4265" sId="1">
    <oc r="F135">
      <v>3500</v>
    </oc>
    <nc r="F135"/>
  </rcc>
  <rcc rId="4266" sId="1">
    <oc r="G135">
      <v>26810</v>
    </oc>
    <nc r="G135"/>
  </rcc>
  <rcc rId="4267" sId="1">
    <oc r="J135">
      <v>6860</v>
    </oc>
    <nc r="J135"/>
  </rcc>
  <rcc rId="4268" sId="1">
    <oc r="E136">
      <v>44616</v>
    </oc>
    <nc r="E136"/>
  </rcc>
  <rcc rId="4269" sId="1">
    <oc r="F136">
      <v>10748</v>
    </oc>
    <nc r="F136"/>
  </rcc>
  <rcc rId="4270" sId="1">
    <oc r="G136">
      <v>36340</v>
    </oc>
    <nc r="G136"/>
  </rcc>
  <rcc rId="4271" sId="1">
    <oc r="J136">
      <v>3402</v>
    </oc>
    <nc r="J136"/>
  </rcc>
  <rcc rId="4272" sId="1">
    <oc r="E137">
      <v>15000</v>
    </oc>
    <nc r="E137"/>
  </rcc>
  <rcc rId="4273" sId="1">
    <oc r="F137">
      <v>3500</v>
    </oc>
    <nc r="F137"/>
  </rcc>
  <rcc rId="4274" sId="1">
    <oc r="G137">
      <v>207966</v>
    </oc>
    <nc r="G137"/>
  </rcc>
  <rcc rId="4275" sId="1">
    <oc r="J138">
      <v>1961194</v>
    </oc>
    <nc r="J138"/>
  </rcc>
  <rcc rId="4276" sId="1">
    <oc r="E141">
      <v>144067</v>
    </oc>
    <nc r="E141"/>
  </rcc>
  <rcc rId="4277" sId="1">
    <oc r="F141">
      <v>34706</v>
    </oc>
    <nc r="F141"/>
  </rcc>
  <rcc rId="4278" sId="1">
    <oc r="G141">
      <v>44256</v>
    </oc>
    <nc r="G141"/>
  </rcc>
  <rcc rId="4279" sId="1">
    <oc r="J141">
      <v>1100</v>
    </oc>
    <nc r="J141"/>
  </rcc>
  <rcc rId="4280" sId="1">
    <oc r="E142">
      <v>260</v>
    </oc>
    <nc r="E142"/>
  </rcc>
  <rcc rId="4281" sId="1">
    <oc r="F142">
      <v>63</v>
    </oc>
    <nc r="F142"/>
  </rcc>
  <rcc rId="4282" sId="1">
    <oc r="G142">
      <v>100376</v>
    </oc>
    <nc r="G142"/>
  </rcc>
  <rcc rId="4283" sId="1">
    <oc r="E143">
      <v>62070</v>
    </oc>
    <nc r="E143"/>
  </rcc>
  <rcc rId="4284" sId="1">
    <oc r="F143">
      <v>14953</v>
    </oc>
    <nc r="F143"/>
  </rcc>
  <rcc rId="4285" sId="1">
    <oc r="G143">
      <v>44394</v>
    </oc>
    <nc r="G143"/>
  </rcc>
  <rcc rId="4286" sId="1">
    <oc r="J143">
      <v>4900</v>
    </oc>
    <nc r="J143"/>
  </rcc>
  <rcc rId="4287" sId="1">
    <oc r="E145">
      <v>45398</v>
    </oc>
    <nc r="E145"/>
  </rcc>
  <rcc rId="4288" sId="1">
    <oc r="F145">
      <v>11236</v>
    </oc>
    <nc r="F145"/>
  </rcc>
  <rcc rId="4289" sId="1">
    <oc r="G145">
      <v>30324</v>
    </oc>
    <nc r="G145"/>
  </rcc>
  <rcc rId="4290" sId="1">
    <oc r="H145">
      <v>45000</v>
    </oc>
    <nc r="H145"/>
  </rcc>
  <rcc rId="4291" sId="1">
    <oc r="J145">
      <v>9772</v>
    </oc>
    <nc r="J145"/>
  </rcc>
  <rcc rId="4292" sId="1">
    <oc r="E148">
      <v>375676</v>
    </oc>
    <nc r="E148"/>
  </rcc>
  <rcc rId="4293" sId="1">
    <oc r="F148">
      <v>91301</v>
    </oc>
    <nc r="F148"/>
  </rcc>
  <rcc rId="4294" sId="1">
    <oc r="G148">
      <v>139649</v>
    </oc>
    <nc r="G148"/>
  </rcc>
  <rcc rId="4295" sId="1">
    <oc r="J148">
      <v>6100</v>
    </oc>
    <nc r="J148"/>
  </rcc>
  <rcc rId="4296" sId="1">
    <oc r="E149">
      <v>362255</v>
    </oc>
    <nc r="E149"/>
  </rcc>
  <rcc rId="4297" sId="1">
    <oc r="F149">
      <v>88207</v>
    </oc>
    <nc r="F149"/>
  </rcc>
  <rcc rId="4298" sId="1">
    <oc r="G149">
      <v>147366</v>
    </oc>
    <nc r="G149"/>
  </rcc>
  <rcc rId="4299" sId="1">
    <oc r="J149">
      <v>184907</v>
    </oc>
    <nc r="J149"/>
  </rcc>
  <rcc rId="4300" sId="1">
    <oc r="E151">
      <v>335031</v>
    </oc>
    <nc r="E151"/>
  </rcc>
  <rcc rId="4301" sId="1">
    <oc r="F151">
      <v>81140</v>
    </oc>
    <nc r="F151"/>
  </rcc>
  <rcc rId="4302" sId="1">
    <oc r="G151">
      <v>130988</v>
    </oc>
    <nc r="G151"/>
  </rcc>
  <rcc rId="4303" sId="1">
    <oc r="J151">
      <v>22200</v>
    </oc>
    <nc r="J151"/>
  </rcc>
  <rcc rId="4304" sId="1">
    <oc r="E152">
      <v>169834</v>
    </oc>
    <nc r="E152"/>
  </rcc>
  <rcc rId="4305" sId="1">
    <oc r="F152">
      <v>41343</v>
    </oc>
    <nc r="F152"/>
  </rcc>
  <rcc rId="4306" sId="1">
    <oc r="G152">
      <v>89115</v>
    </oc>
    <nc r="G152"/>
  </rcc>
  <rcc rId="4307" sId="1">
    <oc r="J152">
      <v>61087</v>
    </oc>
    <nc r="J152"/>
  </rcc>
  <rcc rId="4308" sId="1">
    <oc r="E153">
      <v>188533</v>
    </oc>
    <nc r="E153"/>
  </rcc>
  <rcc rId="4309" sId="1">
    <oc r="F153">
      <v>45849</v>
    </oc>
    <nc r="F153"/>
  </rcc>
  <rcc rId="4310" sId="1">
    <oc r="G153">
      <v>82376</v>
    </oc>
    <nc r="G153"/>
  </rcc>
  <rcc rId="4311" sId="1">
    <oc r="J153">
      <v>2700</v>
    </oc>
    <nc r="J153"/>
  </rcc>
  <rcc rId="4312" sId="1">
    <oc r="E154">
      <v>106671</v>
    </oc>
    <nc r="E154"/>
  </rcc>
  <rcc rId="4313" sId="1">
    <oc r="F154">
      <v>26126</v>
    </oc>
    <nc r="F154"/>
  </rcc>
  <rcc rId="4314" sId="1">
    <oc r="G154">
      <v>59083</v>
    </oc>
    <nc r="G154"/>
  </rcc>
  <rcc rId="4315" sId="1">
    <oc r="J154">
      <v>500</v>
    </oc>
    <nc r="J154"/>
  </rcc>
  <rcc rId="4316" sId="1">
    <oc r="E157">
      <v>179846</v>
    </oc>
    <nc r="E157"/>
  </rcc>
  <rcc rId="4317" sId="1">
    <oc r="F157">
      <v>43755</v>
    </oc>
    <nc r="F157"/>
  </rcc>
  <rcc rId="4318" sId="1">
    <oc r="G157">
      <v>45970</v>
    </oc>
    <nc r="G157"/>
  </rcc>
  <rcc rId="4319" sId="1">
    <oc r="J157">
      <v>5050</v>
    </oc>
    <nc r="J157"/>
  </rcc>
  <rcc rId="4320" sId="1">
    <oc r="E158">
      <v>440703</v>
    </oc>
    <nc r="E158"/>
  </rcc>
  <rcc rId="4321" sId="1">
    <oc r="F158">
      <v>108471</v>
    </oc>
    <nc r="F158"/>
  </rcc>
  <rcc rId="4322" sId="1">
    <oc r="G158">
      <v>125691</v>
    </oc>
    <nc r="G158"/>
  </rcc>
  <rcc rId="4323" sId="1">
    <oc r="J158">
      <v>29246</v>
    </oc>
    <nc r="J158"/>
  </rcc>
  <rcc rId="4324" sId="1">
    <oc r="E159">
      <v>731892</v>
    </oc>
    <nc r="E159"/>
  </rcc>
  <rcc rId="4325" sId="1">
    <oc r="F159">
      <v>177172</v>
    </oc>
    <nc r="F159"/>
  </rcc>
  <rcc rId="4326" sId="1">
    <oc r="G159">
      <v>372884</v>
    </oc>
    <nc r="G159"/>
  </rcc>
  <rcc rId="4327" sId="1">
    <oc r="J159">
      <v>33619</v>
    </oc>
    <nc r="J159"/>
  </rcc>
  <rcc rId="4328" sId="1">
    <oc r="E160">
      <v>239335</v>
    </oc>
    <nc r="E160"/>
  </rcc>
  <rcc rId="4329" sId="1">
    <oc r="F160">
      <v>58085</v>
    </oc>
    <nc r="F160"/>
  </rcc>
  <rcc rId="4330" sId="1">
    <oc r="G160">
      <v>94118</v>
    </oc>
    <nc r="G160"/>
  </rcc>
  <rcc rId="4331" sId="1">
    <oc r="J160">
      <v>8086</v>
    </oc>
    <nc r="J160"/>
  </rcc>
  <rcc rId="4332" sId="1">
    <oc r="E161">
      <v>145623</v>
    </oc>
    <nc r="E161"/>
  </rcc>
  <rcc rId="4333" sId="1">
    <oc r="F161">
      <v>35510</v>
    </oc>
    <nc r="F161"/>
  </rcc>
  <rcc rId="4334" sId="1">
    <oc r="G161">
      <v>116945</v>
    </oc>
    <nc r="G161"/>
  </rcc>
  <rcc rId="4335" sId="1">
    <oc r="J161">
      <v>5302</v>
    </oc>
    <nc r="J161"/>
  </rcc>
  <rcc rId="4336" sId="1">
    <oc r="E162">
      <v>140491</v>
    </oc>
    <nc r="E162"/>
  </rcc>
  <rcc rId="4337" sId="1">
    <oc r="F162">
      <v>34273</v>
    </oc>
    <nc r="F162"/>
  </rcc>
  <rcc rId="4338" sId="1">
    <oc r="G162">
      <v>65396</v>
    </oc>
    <nc r="G162"/>
  </rcc>
  <rcc rId="4339" sId="1">
    <oc r="J162">
      <v>2453</v>
    </oc>
    <nc r="J162"/>
  </rcc>
  <rcc rId="4340" sId="1">
    <oc r="E163">
      <v>124364</v>
    </oc>
    <nc r="E163"/>
  </rcc>
  <rcc rId="4341" sId="1">
    <oc r="F163">
      <v>30389</v>
    </oc>
    <nc r="F163"/>
  </rcc>
  <rcc rId="4342" sId="1">
    <oc r="G163">
      <v>57624</v>
    </oc>
    <nc r="G163"/>
  </rcc>
  <rcc rId="4343" sId="1">
    <oc r="J163">
      <v>3757</v>
    </oc>
    <nc r="J163"/>
  </rcc>
  <rcc rId="4344" sId="1">
    <oc r="E164">
      <v>132074</v>
    </oc>
    <nc r="E164"/>
  </rcc>
  <rcc rId="4345" sId="1">
    <oc r="F164">
      <v>32247</v>
    </oc>
    <nc r="F164"/>
  </rcc>
  <rcc rId="4346" sId="1">
    <oc r="G164">
      <v>62442</v>
    </oc>
    <nc r="G164"/>
  </rcc>
  <rcc rId="4347" sId="1">
    <oc r="J164">
      <v>4329</v>
    </oc>
    <nc r="J164"/>
  </rcc>
  <rcc rId="4348" sId="1">
    <oc r="E165">
      <v>101091</v>
    </oc>
    <nc r="E165"/>
  </rcc>
  <rcc rId="4349" sId="1">
    <oc r="F165">
      <v>24783</v>
    </oc>
    <nc r="F165"/>
  </rcc>
  <rcc rId="4350" sId="1">
    <oc r="G165">
      <v>51902</v>
    </oc>
    <nc r="G165"/>
  </rcc>
  <rcc rId="4351" sId="1">
    <oc r="J165">
      <v>7444</v>
    </oc>
    <nc r="J165"/>
  </rcc>
  <rcc rId="4352" sId="1">
    <oc r="E166">
      <v>289311</v>
    </oc>
    <nc r="E166"/>
  </rcc>
  <rcc rId="4353" sId="1">
    <oc r="F166">
      <v>70124</v>
    </oc>
    <nc r="F166"/>
  </rcc>
  <rcc rId="4354" sId="1">
    <oc r="G166">
      <v>164706</v>
    </oc>
    <nc r="G166"/>
  </rcc>
  <rcc rId="4355" sId="1">
    <oc r="J166">
      <v>11269</v>
    </oc>
    <nc r="J166"/>
  </rcc>
  <rcc rId="4356" sId="1">
    <oc r="E167">
      <v>160074</v>
    </oc>
    <nc r="E167"/>
  </rcc>
  <rcc rId="4357" sId="1">
    <oc r="F167">
      <v>39713</v>
    </oc>
    <nc r="F167"/>
  </rcc>
  <rcc rId="4358" sId="1">
    <oc r="G167">
      <v>98609</v>
    </oc>
    <nc r="G167"/>
  </rcc>
  <rcc rId="4359" sId="1">
    <oc r="J167">
      <v>5220</v>
    </oc>
    <nc r="J167"/>
  </rcc>
  <rcc rId="4360" sId="1">
    <oc r="E168">
      <v>127926</v>
    </oc>
    <nc r="E168"/>
  </rcc>
  <rcc rId="4361" sId="1">
    <oc r="F168">
      <v>31248</v>
    </oc>
    <nc r="F168"/>
  </rcc>
  <rcc rId="4362" sId="1">
    <oc r="G168">
      <v>83288</v>
    </oc>
    <nc r="G168"/>
  </rcc>
  <rcc rId="4363" sId="1">
    <oc r="J168">
      <v>4532</v>
    </oc>
    <nc r="J168"/>
  </rcc>
  <rcc rId="4364" sId="1">
    <oc r="E169">
      <v>313511</v>
    </oc>
    <nc r="E169"/>
  </rcc>
  <rcc rId="4365" sId="1">
    <oc r="F169">
      <v>79404</v>
    </oc>
    <nc r="F169"/>
  </rcc>
  <rcc rId="4366" sId="1">
    <oc r="G169">
      <v>69066</v>
    </oc>
    <nc r="G169"/>
  </rcc>
  <rcc rId="4367" sId="1">
    <oc r="J169">
      <v>1900</v>
    </oc>
    <nc r="J169"/>
  </rcc>
  <rcc rId="4368" sId="1">
    <oc r="E170">
      <v>437861</v>
    </oc>
    <nc r="E170"/>
  </rcc>
  <rcc rId="4369" sId="1">
    <oc r="F170">
      <v>106481</v>
    </oc>
    <nc r="F170"/>
  </rcc>
  <rcc rId="4370" sId="1">
    <oc r="G170">
      <v>196602</v>
    </oc>
    <nc r="G170"/>
  </rcc>
  <rcc rId="4371" sId="1">
    <oc r="J170">
      <v>16058</v>
    </oc>
    <nc r="J170"/>
  </rcc>
  <rcc rId="4372" sId="1">
    <oc r="K170">
      <v>36900</v>
    </oc>
    <nc r="K170"/>
  </rcc>
  <rcc rId="4373" sId="1">
    <oc r="E171">
      <v>79168</v>
    </oc>
    <nc r="E171"/>
  </rcc>
  <rcc rId="4374" sId="1">
    <oc r="F171">
      <v>19502</v>
    </oc>
    <nc r="F171"/>
  </rcc>
  <rcc rId="4375" sId="1">
    <oc r="G171">
      <v>18220</v>
    </oc>
    <nc r="G171"/>
  </rcc>
  <rcc rId="4376" sId="1">
    <oc r="E172">
      <v>195671</v>
    </oc>
    <nc r="E172"/>
  </rcc>
  <rcc rId="4377" sId="1">
    <oc r="F172">
      <v>47887</v>
    </oc>
    <nc r="F172"/>
  </rcc>
  <rcc rId="4378" sId="1">
    <oc r="G172">
      <v>59013</v>
    </oc>
    <nc r="G172"/>
  </rcc>
  <rcc rId="4379" sId="1">
    <oc r="J172">
      <v>289404</v>
    </oc>
    <nc r="J172"/>
  </rcc>
  <rcc rId="4380" sId="1">
    <oc r="E173">
      <v>90670</v>
    </oc>
    <nc r="E173"/>
  </rcc>
  <rcc rId="4381" sId="1">
    <oc r="F173">
      <v>22603</v>
    </oc>
    <nc r="F173"/>
  </rcc>
  <rcc rId="4382" sId="1">
    <oc r="G173">
      <v>27192</v>
    </oc>
    <nc r="G173"/>
  </rcc>
  <rcc rId="4383" sId="1">
    <oc r="J173">
      <v>5512</v>
    </oc>
    <nc r="J173"/>
  </rcc>
  <rcc rId="4384" sId="1">
    <oc r="E174">
      <v>242631</v>
    </oc>
    <nc r="E174"/>
  </rcc>
  <rcc rId="4385" sId="1">
    <oc r="F174">
      <v>58880</v>
    </oc>
    <nc r="F174"/>
  </rcc>
  <rcc rId="4386" sId="1">
    <oc r="G174">
      <v>126114</v>
    </oc>
    <nc r="G174"/>
  </rcc>
  <rcc rId="4387" sId="1">
    <oc r="J174">
      <v>160062</v>
    </oc>
    <nc r="J174"/>
  </rcc>
  <rcc rId="4388" sId="1">
    <oc r="E175">
      <v>130519</v>
    </oc>
    <nc r="E175"/>
  </rcc>
  <rcc rId="4389" sId="1">
    <oc r="F175">
      <v>33441</v>
    </oc>
    <nc r="F175"/>
  </rcc>
  <rcc rId="4390" sId="1">
    <oc r="G175">
      <v>51469</v>
    </oc>
    <nc r="G175"/>
  </rcc>
  <rcc rId="4391" sId="1">
    <oc r="J175">
      <v>800</v>
    </oc>
    <nc r="J175"/>
  </rcc>
  <rcc rId="4392" sId="1">
    <oc r="G177">
      <v>6638</v>
    </oc>
    <nc r="G177"/>
  </rcc>
  <rcc rId="4393" sId="1">
    <oc r="G178">
      <v>2601</v>
    </oc>
    <nc r="G178"/>
  </rcc>
  <rcc rId="4394" sId="1">
    <oc r="G179">
      <v>224</v>
    </oc>
    <nc r="G179"/>
  </rcc>
  <rcc rId="4395" sId="1">
    <oc r="E180">
      <v>17110</v>
    </oc>
    <nc r="E180"/>
  </rcc>
  <rcc rId="4396" sId="1">
    <oc r="F180">
      <v>3762</v>
    </oc>
    <nc r="F180"/>
  </rcc>
  <rcc rId="4397" sId="1">
    <oc r="G180">
      <v>55435</v>
    </oc>
    <nc r="G180"/>
  </rcc>
  <rcc rId="4398" sId="1">
    <oc r="H180">
      <v>9750</v>
    </oc>
    <nc r="H180"/>
  </rcc>
  <rcc rId="4399" sId="1">
    <oc r="L181">
      <v>339918</v>
    </oc>
    <nc r="L181"/>
  </rcc>
  <rcc rId="4400" sId="1">
    <oc r="J182">
      <v>370000</v>
    </oc>
    <nc r="J182"/>
  </rcc>
  <rcc rId="4401" sId="1">
    <oc r="E183">
      <v>141220</v>
    </oc>
    <nc r="E183"/>
  </rcc>
  <rcc rId="4402" sId="1">
    <oc r="F183">
      <v>36393</v>
    </oc>
    <nc r="F183"/>
  </rcc>
  <rcc rId="4403" sId="1">
    <oc r="G183">
      <v>139628</v>
    </oc>
    <nc r="G183"/>
  </rcc>
  <rcc rId="4404" sId="1">
    <oc r="J183">
      <v>8969</v>
    </oc>
    <nc r="J183"/>
  </rcc>
  <rcc rId="4405" sId="1">
    <oc r="K183">
      <v>67678</v>
    </oc>
    <nc r="K183"/>
  </rcc>
  <rcc rId="4406" sId="1">
    <oc r="J184">
      <v>2372519</v>
    </oc>
    <nc r="J184"/>
  </rcc>
  <rcc rId="4407" sId="1">
    <oc r="G185">
      <v>31962</v>
    </oc>
    <nc r="G185"/>
  </rcc>
  <rcc rId="4408" sId="1">
    <oc r="E186">
      <v>93148</v>
    </oc>
    <nc r="E186"/>
  </rcc>
  <rcc rId="4409" sId="1">
    <oc r="F186">
      <v>22439</v>
    </oc>
    <nc r="F186"/>
  </rcc>
  <rcc rId="4410" sId="1">
    <oc r="G186">
      <v>57021</v>
    </oc>
    <nc r="G186"/>
  </rcc>
  <rcc rId="4411" sId="1">
    <oc r="J186">
      <v>4380</v>
    </oc>
    <nc r="J186"/>
  </rcc>
  <rcc rId="4412" sId="1">
    <oc r="E187">
      <v>26500</v>
    </oc>
    <nc r="E187"/>
  </rcc>
  <rcc rId="4413" sId="1">
    <oc r="F187">
      <v>6248</v>
    </oc>
    <nc r="F187"/>
  </rcc>
  <rcc rId="4414" sId="1">
    <oc r="G187">
      <v>19190</v>
    </oc>
    <nc r="G187"/>
  </rcc>
  <rcc rId="4415" sId="1">
    <oc r="J187">
      <v>3900</v>
    </oc>
    <nc r="J187"/>
  </rcc>
  <rcc rId="4416" sId="1">
    <oc r="K187">
      <v>13000</v>
    </oc>
    <nc r="K187"/>
  </rcc>
  <rcc rId="4417" sId="1">
    <oc r="E188">
      <v>12850</v>
    </oc>
    <nc r="E188"/>
  </rcc>
  <rcc rId="4418" sId="1">
    <oc r="F188">
      <v>3000</v>
    </oc>
    <nc r="F188"/>
  </rcc>
  <rcc rId="4419" sId="1">
    <oc r="G188">
      <v>36253</v>
    </oc>
    <nc r="G188"/>
  </rcc>
  <rcc rId="4420" sId="1">
    <oc r="G189">
      <v>31284</v>
    </oc>
    <nc r="G189"/>
  </rcc>
  <rcc rId="4421" sId="1">
    <oc r="J192">
      <v>2053602</v>
    </oc>
    <nc r="J192"/>
  </rcc>
  <rcc rId="4422" sId="1">
    <oc r="G193">
      <v>9950</v>
    </oc>
    <nc r="G193"/>
  </rcc>
  <rcc rId="4423" sId="1">
    <oc r="G195">
      <v>17709</v>
    </oc>
    <nc r="G195"/>
  </rcc>
  <rcc rId="4424" sId="1">
    <oc r="G196">
      <v>16963</v>
    </oc>
    <nc r="G196"/>
  </rcc>
  <rcc rId="4425" sId="1">
    <oc r="G197">
      <v>14518</v>
    </oc>
    <nc r="G197"/>
  </rcc>
  <rcc rId="4426" sId="1">
    <oc r="G198">
      <v>15782</v>
    </oc>
    <nc r="G198"/>
  </rcc>
  <rcc rId="4427" sId="1">
    <oc r="E200">
      <v>160824</v>
    </oc>
    <nc r="E200"/>
  </rcc>
  <rcc rId="4428" sId="1">
    <oc r="F200">
      <v>36951</v>
    </oc>
    <nc r="F200"/>
  </rcc>
  <rcc rId="4429" sId="1">
    <oc r="G200">
      <v>72157</v>
    </oc>
    <nc r="G200"/>
  </rcc>
  <rcc rId="4430" sId="1">
    <oc r="J200">
      <v>3300</v>
    </oc>
    <nc r="J200"/>
  </rcc>
  <rcc rId="4431" sId="1">
    <oc r="K200">
      <v>1563</v>
    </oc>
    <nc r="K200"/>
  </rcc>
  <rcc rId="4432" sId="1">
    <oc r="E201">
      <v>83434</v>
    </oc>
    <nc r="E201"/>
  </rcc>
  <rcc rId="4433" sId="1">
    <oc r="F201">
      <v>24299</v>
    </oc>
    <nc r="F201"/>
  </rcc>
  <rcc rId="4434" sId="1">
    <oc r="G201">
      <v>32837</v>
    </oc>
    <nc r="G201"/>
  </rcc>
  <rcc rId="4435" sId="1">
    <oc r="J201">
      <v>950</v>
    </oc>
    <nc r="J201"/>
  </rcc>
  <rcc rId="4436" sId="1">
    <oc r="E202">
      <v>360978</v>
    </oc>
    <nc r="E202"/>
  </rcc>
  <rcc rId="4437" sId="1">
    <oc r="F202">
      <v>96360</v>
    </oc>
    <nc r="F202"/>
  </rcc>
  <rcc rId="4438" sId="1">
    <oc r="G202">
      <v>97580</v>
    </oc>
    <nc r="G202"/>
  </rcc>
  <rcc rId="4439" sId="1">
    <oc r="J202">
      <v>5000</v>
    </oc>
    <nc r="J202"/>
  </rcc>
  <rcc rId="4440" sId="1">
    <oc r="G203">
      <v>6028</v>
    </oc>
    <nc r="G203"/>
  </rcc>
  <rcc rId="4441" sId="1">
    <oc r="E204">
      <v>68083</v>
    </oc>
    <nc r="E204"/>
  </rcc>
  <rcc rId="4442" sId="1">
    <oc r="F204">
      <v>16872</v>
    </oc>
    <nc r="F204"/>
  </rcc>
  <rcc rId="4443" sId="1">
    <oc r="G204">
      <v>7730</v>
    </oc>
    <nc r="G204"/>
  </rcc>
  <rcc rId="4444" sId="1">
    <oc r="J204">
      <v>500</v>
    </oc>
    <nc r="J204"/>
  </rcc>
  <rcc rId="4445" sId="1">
    <oc r="E205">
      <v>144367</v>
    </oc>
    <nc r="E205"/>
  </rcc>
  <rcc rId="4446" sId="1">
    <oc r="F205">
      <v>37467</v>
    </oc>
    <nc r="F205"/>
  </rcc>
  <rcc rId="4447" sId="1">
    <oc r="G205">
      <v>34655</v>
    </oc>
    <nc r="G205"/>
  </rcc>
  <rcc rId="4448" sId="1">
    <oc r="J205">
      <v>0</v>
    </oc>
    <nc r="J205"/>
  </rcc>
  <rcc rId="4449" sId="1">
    <oc r="E206">
      <v>78000</v>
    </oc>
    <nc r="E206"/>
  </rcc>
  <rcc rId="4450" sId="1">
    <oc r="F206">
      <v>18790</v>
    </oc>
    <nc r="F206"/>
  </rcc>
  <rcc rId="4451" sId="1">
    <oc r="G206">
      <v>63210</v>
    </oc>
    <nc r="G206"/>
  </rcc>
  <rcc rId="4452" sId="1">
    <oc r="E207">
      <v>79885</v>
    </oc>
    <nc r="E207"/>
  </rcc>
  <rcc rId="4453" sId="1">
    <oc r="F207">
      <v>24007</v>
    </oc>
    <nc r="F207"/>
  </rcc>
  <rcc rId="4454" sId="1">
    <oc r="G207">
      <v>55659</v>
    </oc>
    <nc r="G207"/>
  </rcc>
  <rcc rId="4455" sId="1">
    <oc r="E208">
      <v>1207</v>
    </oc>
    <nc r="E208"/>
  </rcc>
  <rcc rId="4456" sId="1">
    <oc r="F208">
      <v>291</v>
    </oc>
    <nc r="F208"/>
  </rcc>
  <rcc rId="4457" sId="1">
    <oc r="G208">
      <v>4675</v>
    </oc>
    <nc r="G208"/>
  </rcc>
  <rcc rId="4458" sId="1">
    <oc r="K209">
      <v>592000</v>
    </oc>
    <nc r="K209"/>
  </rcc>
  <rcc rId="4459" sId="1">
    <oc r="K210">
      <v>40000</v>
    </oc>
    <nc r="K210"/>
  </rcc>
  <rcc rId="4460" sId="1">
    <oc r="K211">
      <v>20000</v>
    </oc>
    <nc r="K211"/>
  </rcc>
  <rcc rId="4461" sId="1">
    <oc r="L212">
      <v>220000</v>
    </oc>
    <nc r="L212"/>
  </rcc>
  <rcc rId="4462" sId="1">
    <oc r="H213">
      <v>15000</v>
    </oc>
    <nc r="H213"/>
  </rcc>
  <rcc rId="4463" sId="1">
    <oc r="G214">
      <v>72753</v>
    </oc>
    <nc r="G214"/>
  </rcc>
  <rcc rId="4464" sId="1">
    <oc r="J215">
      <v>75988</v>
    </oc>
    <nc r="J215"/>
  </rcc>
  <rcc rId="4465" sId="1">
    <oc r="J216">
      <v>169168</v>
    </oc>
    <nc r="J216"/>
  </rcc>
  <rcc rId="4466" sId="1" odxf="1" dxf="1">
    <oc r="B155" t="inlineStr">
      <is>
        <t>Naudītes pirmskolas izglītības iestāde</t>
      </is>
    </oc>
    <nc r="B155" t="inlineStr">
      <is>
        <t>Auru pirmsskolas izglītības iestāde "Auriņš"</t>
      </is>
    </nc>
    <odxf>
      <font>
        <name val="Times New Roman"/>
        <family val="1"/>
      </font>
    </odxf>
    <ndxf>
      <font>
        <color indexed="8"/>
        <name val="Times New Roman"/>
        <family val="1"/>
      </font>
    </ndxf>
  </rcc>
  <rcc rId="4467" sId="1">
    <nc r="B156" t="inlineStr">
      <is>
        <t>Krimūnu pirmsskolas izglītības iestāde "Ābolītis"</t>
      </is>
    </nc>
  </rcc>
  <rrc rId="4468" sId="1" ref="A162:XFD162" action="deleteRow">
    <undo index="65535" exp="area" ref3D="1" dr="$A$190:$XFD$191" dn="Z_3A56BBDD_68CD_4AEA_B9E4_12391459D4C4_.wvu.Rows" sId="1"/>
    <undo index="65535" exp="area" ref3D="1" dr="$A$176:$XFD$176" dn="Z_3A56BBDD_68CD_4AEA_B9E4_12391459D4C4_.wvu.Rows" sId="1"/>
    <rfmt sheetId="1" xfDxf="1" sqref="A162:XFD162" start="0" length="0">
      <dxf>
        <font>
          <name val="Times New Roman"/>
          <family val="1"/>
        </font>
        <alignment horizontal="left" vertical="center" wrapText="1"/>
      </dxf>
    </rfmt>
    <rcc rId="0" sId="1" dxf="1">
      <nc r="A162" t="inlineStr">
        <is>
          <t>09.210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2" t="inlineStr">
        <is>
          <t>Krimūnu sākumskola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2">
        <f>SUM(D162,G162,H162:M162)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2">
        <f>SUM(E162:F162)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2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2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2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2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2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2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2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69" sId="1" ref="A160:XFD160" action="deleteRow">
    <undo index="65535" exp="area" ref3D="1" dr="$A$189:$XFD$190" dn="Z_3A56BBDD_68CD_4AEA_B9E4_12391459D4C4_.wvu.Rows" sId="1"/>
    <undo index="65535" exp="area" ref3D="1" dr="$A$175:$XFD$175" dn="Z_3A56BBDD_68CD_4AEA_B9E4_12391459D4C4_.wvu.Rows" sId="1"/>
    <rfmt sheetId="1" xfDxf="1" sqref="A160:XFD160" start="0" length="0">
      <dxf>
        <font>
          <name val="Times New Roman"/>
          <family val="1"/>
        </font>
        <alignment horizontal="left" vertical="center" wrapText="1"/>
      </dxf>
    </rfmt>
    <rcc rId="0" sId="1" dxf="1">
      <nc r="A160" t="inlineStr">
        <is>
          <t>09.210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0" t="inlineStr">
        <is>
          <t>Dobeles Kristīgā pamatskola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0">
        <f>SUM(D160,G160,H160:M160)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0">
        <f>SUM(E160:F160)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0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0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0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0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0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0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0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4470" sId="1" ref="A169:XFD169" action="deleteRow">
    <undo index="65535" exp="area" ref3D="1" dr="$A$188:$XFD$189" dn="Z_3A56BBDD_68CD_4AEA_B9E4_12391459D4C4_.wvu.Rows" sId="1"/>
    <undo index="65535" exp="area" ref3D="1" dr="$A$174:$XFD$174" dn="Z_3A56BBDD_68CD_4AEA_B9E4_12391459D4C4_.wvu.Rows" sId="1"/>
    <rfmt sheetId="1" xfDxf="1" sqref="A169:XFD169" start="0" length="0">
      <dxf>
        <font>
          <name val="Times New Roman"/>
          <family val="1"/>
        </font>
        <alignment horizontal="left" vertical="center" wrapText="1"/>
      </dxf>
    </rfmt>
    <rcc rId="0" sId="1" dxf="1">
      <nc r="A169" t="inlineStr">
        <is>
          <t>09.210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69" t="inlineStr">
        <is>
          <t>Apguldes apmācību komplekss</t>
        </is>
      </nc>
      <ndxf>
        <font>
          <color indexed="8"/>
          <name val="Times New Roman"/>
          <family val="1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69">
        <f>SUM(D169,G169,H169:M169)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69">
        <f>SUM(E169:F169)</f>
      </nc>
      <n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E169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69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69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69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169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169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169" start="0" length="0">
      <dxf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1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1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4471" sId="1">
    <oc r="C216">
      <v>-1176323</v>
    </oc>
    <nc r="C216"/>
  </rcc>
  <rcc rId="4472" sId="1">
    <oc r="C217">
      <v>-56915</v>
    </oc>
    <nc r="C217"/>
  </rcc>
  <rcc rId="4473" sId="1">
    <oc r="C218">
      <v>-346882</v>
    </oc>
    <nc r="C218"/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Sheet1!$2:$2,Sheet1!$29:$29,Sheet1!$31:$31,Sheet1!$49:$50,Sheet1!$58:$58,Sheet1!$73:$74,Sheet1!$76:$76,Sheet1!$78:$79,Sheet1!$116:$116,Sheet1!$139:$139,Sheet1!$150:$150,Sheet1!$155:$156,Sheet1!$173:$173,Sheet1!$187:$188</oldFormula>
  </rdn>
  <rcv guid="{3A56BBDD-68CD-4AEA-B9E4-12391459D4C4}" action="add"/>
</revisions>
</file>

<file path=xl/revisions/revisionLog7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5" sId="1">
    <nc r="C217">
      <v>-56915</v>
    </nc>
  </rcc>
</revisions>
</file>

<file path=xl/revisions/revisionLog7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7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7" sId="1">
    <nc r="G28">
      <v>10782</v>
    </nc>
  </rcc>
  <rcc rId="4478" sId="1">
    <nc r="J28">
      <v>350</v>
    </nc>
  </rcc>
  <rcc rId="4479" sId="1">
    <nc r="G38">
      <v>13025</v>
    </nc>
  </rcc>
  <rcc rId="4480" sId="1">
    <nc r="G23">
      <v>33571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7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2" sId="1">
    <nc r="J67">
      <v>1000</v>
    </nc>
  </rcc>
  <rcc rId="4483" sId="1">
    <nc r="G67">
      <v>10575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7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4" sId="1">
    <nc r="E170">
      <v>1500</v>
    </nc>
  </rcc>
  <rcc rId="4485" sId="1">
    <nc r="F170">
      <v>437</v>
    </nc>
  </rcc>
</revisions>
</file>

<file path=xl/revisions/revisionLog7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6" sId="1">
    <nc r="G170">
      <v>27267</v>
    </nc>
  </rcc>
  <rcc rId="4487" sId="1">
    <nc r="J170">
      <v>3850</v>
    </nc>
  </rcc>
</revisions>
</file>

<file path=xl/revisions/revisionLog7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8" sId="1">
    <nc r="G149">
      <v>145835</v>
    </nc>
  </rcc>
</revisions>
</file>

<file path=xl/revisions/revisionLog7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9" sId="1">
    <nc r="J149">
      <v>10678</v>
    </nc>
  </rcc>
</revisions>
</file>

<file path=xl/revisions/revisionLog7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0" sId="1">
    <oc r="G170">
      <v>27267</v>
    </oc>
    <nc r="G170">
      <v>26767</v>
    </nc>
  </rcc>
</revisions>
</file>

<file path=xl/revisions/revisionLog7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1" sId="1">
    <nc r="G157">
      <v>43884</v>
    </nc>
  </rcc>
  <rcc rId="4492" sId="1">
    <nc r="J157">
      <v>5450</v>
    </nc>
  </rcc>
</revisions>
</file>

<file path=xl/revisions/revisionLog7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3" sId="1">
    <nc r="F148">
      <v>800</v>
    </nc>
  </rcc>
  <rcc rId="4494" sId="1">
    <nc r="G148">
      <v>134200</v>
    </nc>
  </rcc>
  <rcc rId="4495" sId="1">
    <nc r="J148">
      <v>6200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7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7" sId="1">
    <nc r="G27">
      <v>55030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7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9" sId="1">
    <nc r="G70">
      <v>15200</v>
    </nc>
  </rcc>
  <rcc rId="4500" sId="1">
    <nc r="J70">
      <v>320</v>
    </nc>
  </rcc>
</revisions>
</file>

<file path=xl/revisions/revisionLog7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1" sId="1">
    <nc r="E205">
      <v>1207</v>
    </nc>
  </rcc>
  <rcc rId="4502" sId="1">
    <nc r="F205">
      <v>291</v>
    </nc>
  </rcc>
  <rcc rId="4503" sId="1">
    <nc r="G205">
      <v>8589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Sheet1!$2:$2,Sheet1!$43:$44,Sheet1!$69:$70,Sheet1!$142:$142,Sheet1!$148:$148</formula>
    <oldFormula>Sheet1!$2:$2,Sheet1!$43:$44,Sheet1!$69:$70,Sheet1!$72:$72,Sheet1!$142:$142,Sheet1!$148:$148</oldFormula>
  </rdn>
  <rcv guid="{CFE03FCF-A4D8-435A-8A9B-0544466F5A93}" action="add"/>
</revisions>
</file>

<file path=xl/revisions/revisionLog7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5" sId="1">
    <nc r="L209">
      <v>250000</v>
    </nc>
  </rcc>
</revisions>
</file>

<file path=xl/revisions/revisionLog7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6" sId="1">
    <nc r="F198">
      <v>4200</v>
    </nc>
  </rcc>
  <rcc rId="4507" sId="1">
    <nc r="G198">
      <v>32837</v>
    </nc>
  </rcc>
  <rcc rId="4508" sId="1">
    <nc r="J198">
      <v>950</v>
    </nc>
  </rcc>
</revisions>
</file>

<file path=xl/revisions/revisionLog7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9" sId="1">
    <nc r="F202">
      <v>2688</v>
    </nc>
  </rcc>
</revisions>
</file>

<file path=xl/revisions/revisionLog7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0" sId="1">
    <nc r="G202">
      <v>24655</v>
    </nc>
  </rcc>
</revisions>
</file>

<file path=xl/revisions/revisionLog7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1" sId="1">
    <nc r="G199">
      <v>90580</v>
    </nc>
  </rcc>
  <rcc rId="4512" sId="1">
    <nc r="J199">
      <v>5831</v>
    </nc>
  </rcc>
  <rcc rId="4513" sId="1">
    <nc r="F201">
      <v>238</v>
    </nc>
  </rcc>
  <rcc rId="4514" sId="1">
    <nc r="J201">
      <v>500</v>
    </nc>
  </rcc>
</revisions>
</file>

<file path=xl/revisions/revisionLog7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5" sId="1">
    <nc r="G201">
      <v>7536</v>
    </nc>
  </rcc>
</revisions>
</file>

<file path=xl/revisions/revisionLog7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6" sId="1">
    <nc r="E197">
      <v>1500</v>
    </nc>
  </rcc>
  <rcc rId="4517" sId="1">
    <nc r="F197">
      <v>362</v>
    </nc>
  </rcc>
</revisions>
</file>

<file path=xl/revisions/revisionLog7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8" sId="1">
    <nc r="G197">
      <v>72157</v>
    </nc>
  </rcc>
  <rcc rId="4519" sId="1">
    <nc r="J197">
      <v>7300</v>
    </nc>
  </rcc>
  <rcc rId="4520" sId="1">
    <nc r="K197">
      <v>1563</v>
    </nc>
  </rcc>
</revisions>
</file>

<file path=xl/revisions/revisionLog7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1" sId="1">
    <nc r="E204">
      <v>85635</v>
    </nc>
  </rcc>
  <rcc rId="4522" sId="1">
    <nc r="F204">
      <v>24007</v>
    </nc>
  </rcc>
  <rcc rId="4523" sId="1">
    <nc r="G204">
      <v>110358</v>
    </nc>
  </rcc>
</revisions>
</file>

<file path=xl/revisions/revisionLog7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4" sId="1">
    <nc r="G200">
      <v>5277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Sheet1!$2:$2,Sheet1!$43:$44,Sheet1!$69:$70,Sheet1!$142:$142,Sheet1!$148:$148</formula>
    <oldFormula>Sheet1!$2:$2,Sheet1!$43:$44,Sheet1!$69:$70,Sheet1!$142:$142,Sheet1!$148:$148</oldFormula>
  </rdn>
  <rcv guid="{CFE03FCF-A4D8-435A-8A9B-0544466F5A93}" action="add"/>
</revisions>
</file>

<file path=xl/revisions/revisionLog7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5" sId="1">
    <oc r="J198">
      <v>950</v>
    </oc>
    <nc r="J198">
      <v>550</v>
    </nc>
  </rcc>
  <rcc rId="4526" sId="1">
    <oc r="G198">
      <v>32837</v>
    </oc>
    <nc r="G198">
      <v>33237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7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8" sId="1">
    <nc r="E129">
      <v>200</v>
    </nc>
  </rcc>
  <rcc rId="4529" sId="1">
    <nc r="F129">
      <v>48</v>
    </nc>
  </rcc>
  <rcc rId="4530" sId="1">
    <nc r="G129">
      <v>2575</v>
    </nc>
  </rcc>
  <rcc rId="4531" sId="1">
    <nc r="J129">
      <v>550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7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3" sId="1">
    <nc r="E126">
      <v>270</v>
    </nc>
  </rcc>
  <rcc rId="4534" sId="1">
    <nc r="F126">
      <v>65</v>
    </nc>
  </rcc>
  <rcc rId="4535" sId="1">
    <nc r="G126">
      <v>6301</v>
    </nc>
  </rcc>
  <rcc rId="4536" sId="1">
    <nc r="J126">
      <v>2025</v>
    </nc>
  </rcc>
</revisions>
</file>

<file path=xl/revisions/revisionLog7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7" sId="1">
    <nc r="E123">
      <v>500</v>
    </nc>
  </rcc>
  <rcc rId="4538" sId="1">
    <nc r="F123">
      <v>121</v>
    </nc>
  </rcc>
  <rcc rId="4539" sId="1">
    <nc r="G123">
      <v>6078</v>
    </nc>
  </rcc>
  <rcc rId="4540" sId="1">
    <nc r="J123">
      <v>825</v>
    </nc>
  </rcc>
</revisions>
</file>

<file path=xl/revisions/revisionLog7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1" sId="1">
    <nc r="E125">
      <v>170</v>
    </nc>
  </rcc>
  <rcc rId="4542" sId="1">
    <nc r="F125">
      <v>41</v>
    </nc>
  </rcc>
  <rcc rId="4543" sId="1">
    <nc r="G125">
      <v>2650</v>
    </nc>
  </rcc>
  <rcc rId="4544" sId="1">
    <nc r="J125">
      <v>945</v>
    </nc>
  </rcc>
</revisions>
</file>

<file path=xl/revisions/revisionLog7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5" sId="1">
    <nc r="E122">
      <v>400</v>
    </nc>
  </rcc>
  <rcc rId="4546" sId="1">
    <nc r="F122">
      <v>96</v>
    </nc>
  </rcc>
  <rcc rId="4547" sId="1">
    <nc r="G122">
      <v>2152</v>
    </nc>
  </rcc>
  <rcc rId="4548" sId="1">
    <nc r="J122">
      <v>2200</v>
    </nc>
  </rcc>
</revisions>
</file>

<file path=xl/revisions/revisionLog7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9" sId="1">
    <nc r="E120">
      <v>1340</v>
    </nc>
  </rcc>
  <rcc rId="4550" sId="1">
    <nc r="F120">
      <v>323</v>
    </nc>
  </rcc>
  <rcc rId="4551" sId="1">
    <nc r="G120">
      <v>3730</v>
    </nc>
  </rcc>
  <rcc rId="4552" sId="1">
    <nc r="J120">
      <v>1125</v>
    </nc>
  </rcc>
</revisions>
</file>

<file path=xl/revisions/revisionLog7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3" sId="1">
    <nc r="E121">
      <v>210</v>
    </nc>
  </rcc>
  <rcc rId="4554" sId="1">
    <nc r="F121">
      <v>51</v>
    </nc>
  </rcc>
  <rcc rId="4555" sId="1">
    <nc r="G121">
      <v>2733</v>
    </nc>
  </rcc>
  <rcc rId="4556" sId="1">
    <nc r="J121">
      <v>1800</v>
    </nc>
  </rcc>
</revisions>
</file>

<file path=xl/revisions/revisionLog7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7" sId="1">
    <nc r="E128">
      <v>610</v>
    </nc>
  </rcc>
  <rcc rId="4558" sId="1">
    <nc r="F128">
      <v>147</v>
    </nc>
  </rcc>
  <rcc rId="4559" sId="1">
    <nc r="G128">
      <v>2577</v>
    </nc>
  </rcc>
  <rcc rId="4560" sId="1">
    <nc r="J128">
      <v>825</v>
    </nc>
  </rcc>
</revisions>
</file>

<file path=xl/revisions/revisionLog7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1" sId="1">
    <nc r="E127">
      <v>450</v>
    </nc>
  </rcc>
  <rcc rId="4562" sId="1">
    <nc r="F127">
      <v>109</v>
    </nc>
  </rcc>
  <rcc rId="4563" sId="1">
    <nc r="G127">
      <v>3458</v>
    </nc>
  </rcc>
  <rcc rId="4564" sId="1">
    <nc r="J127">
      <v>2075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oc r="K141">
      <v>15300</v>
    </oc>
    <nc r="K141">
      <v>13300</v>
    </nc>
  </rcc>
  <rdn rId="0" localSheetId="1" customView="1" name="Z_CFE03FCF_A4D8_435A_8A9B_0544466F5A93_.wvu.Rows" hidden="1" oldHidden="1">
    <formula>Sheet1!$2:$2,Sheet1!$43:$44,Sheet1!$64:$65,Sheet1!$67:$67,Sheet1!$132:$132,Sheet1!$138:$138</formula>
  </rdn>
  <rcv guid="{CFE03FCF-A4D8-435A-8A9B-0544466F5A93}" action="add"/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1" sId="1">
    <oc r="F134">
      <v>130813</v>
    </oc>
    <nc r="F134">
      <v>140799</v>
    </nc>
  </rcc>
  <rcc rId="702" sId="1">
    <oc r="G134">
      <v>32143</v>
    </oc>
    <nc r="G134">
      <v>34499</v>
    </nc>
  </rcc>
</revisions>
</file>

<file path=xl/revisions/revisionLog8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5" sId="1">
    <nc r="G19">
      <v>18495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7" sId="1">
    <nc r="E119">
      <v>3500</v>
    </nc>
  </rcc>
  <rcc rId="4568" sId="1">
    <nc r="F119">
      <v>843</v>
    </nc>
  </rcc>
</revisions>
</file>

<file path=xl/revisions/revisionLog8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9" sId="1">
    <nc r="G62">
      <v>8190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1" sId="1">
    <nc r="G119">
      <v>62490</v>
    </nc>
  </rcc>
  <rcc rId="4572" sId="1">
    <nc r="J119">
      <v>19300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4" sId="1">
    <nc r="J124">
      <v>1648</v>
    </nc>
  </rcc>
  <rcc rId="4575" sId="1">
    <nc r="G124">
      <v>3247</v>
    </nc>
  </rcc>
  <rcc rId="4576" sId="1">
    <nc r="E124">
      <v>850</v>
    </nc>
  </rcc>
  <rcc rId="4577" sId="1">
    <nc r="F124">
      <v>205</v>
    </nc>
  </rcc>
</revisions>
</file>

<file path=xl/revisions/revisionLog8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9" sId="1">
    <nc r="G112">
      <v>202302</v>
    </nc>
  </rcc>
  <rcc rId="4580" sId="1">
    <nc r="J112">
      <v>1950</v>
    </nc>
  </rcc>
  <rcc rId="4581" sId="1">
    <nc r="E112">
      <v>4000</v>
    </nc>
  </rcc>
  <rcc rId="4582" sId="1">
    <nc r="F112">
      <v>964</v>
    </nc>
  </rcc>
</revisions>
</file>

<file path=xl/revisions/revisionLog8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3" sId="1">
    <nc r="E117">
      <v>6000</v>
    </nc>
  </rcc>
  <rcc rId="4584" sId="1">
    <nc r="F117">
      <v>1445</v>
    </nc>
  </rcc>
  <rcc rId="4585" sId="1">
    <nc r="G117">
      <v>20630</v>
    </nc>
  </rcc>
  <rcc rId="4586" sId="1">
    <nc r="H117">
      <v>59300</v>
    </nc>
  </rcc>
</revisions>
</file>

<file path=xl/revisions/revisionLog8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7" sId="1">
    <nc r="E115">
      <v>1000</v>
    </nc>
  </rcc>
  <rcc rId="4588" sId="1">
    <nc r="F115">
      <v>241</v>
    </nc>
  </rcc>
  <rcc rId="4589" sId="1">
    <nc r="G115">
      <v>16825</v>
    </nc>
  </rcc>
  <rcc rId="4590" sId="1">
    <nc r="J115">
      <v>500</v>
    </nc>
  </rcc>
</revisions>
</file>

<file path=xl/revisions/revisionLog8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1" sId="1">
    <nc r="E113">
      <v>400</v>
    </nc>
  </rcc>
  <rcc rId="4592" sId="1">
    <nc r="F113">
      <v>96</v>
    </nc>
  </rcc>
  <rcc rId="4593" sId="1">
    <nc r="G113">
      <v>6330</v>
    </nc>
  </rcc>
  <rcc rId="4594" sId="1">
    <nc r="J113">
      <v>2300</v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Sheet1!$2:$2,Sheet1!$43:$44,Sheet1!$69:$70,Sheet1!$142:$142,Sheet1!$148:$148</formula>
    <oldFormula>Sheet1!$2:$2,Sheet1!$43:$44,Sheet1!$69:$70,Sheet1!$142:$142,Sheet1!$148:$148</oldFormula>
  </rdn>
  <rcv guid="{CFE03FCF-A4D8-435A-8A9B-0544466F5A93}" action="add"/>
</revisions>
</file>

<file path=xl/revisions/revisionLog8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5" sId="1">
    <nc r="E114">
      <v>250</v>
    </nc>
  </rcc>
  <rcc rId="4596" sId="1">
    <nc r="F114">
      <v>60</v>
    </nc>
  </rcc>
  <rcc rId="4597" sId="1">
    <nc r="G114">
      <v>8328</v>
    </nc>
  </rcc>
  <rcc rId="4598" sId="1">
    <nc r="J114">
      <v>950</v>
    </nc>
  </rcc>
</revisions>
</file>

<file path=xl/revisions/revisionLog8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99" sId="1">
    <nc r="G20">
      <v>22435</v>
    </nc>
  </rcc>
  <rcc rId="4600" sId="1">
    <nc r="G18">
      <v>10614</v>
    </nc>
  </rcc>
  <rcc rId="4601" sId="1">
    <nc r="G64">
      <v>3770</v>
    </nc>
  </rcc>
  <rcc rId="4602" sId="1">
    <nc r="J64">
      <v>1000</v>
    </nc>
  </rcc>
  <rcc rId="4603" sId="1">
    <nc r="G68">
      <v>17300</v>
    </nc>
  </rcc>
  <rcc rId="4604" sId="1">
    <nc r="J68">
      <v>1000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6" sId="1">
    <oc r="G20">
      <v>22435</v>
    </oc>
    <nc r="G20">
      <v>22380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8" sId="1">
    <nc r="G134">
      <v>9259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0" sId="1">
    <nc r="E131">
      <v>550</v>
    </nc>
  </rcc>
  <rcc rId="4611" sId="1">
    <nc r="F131">
      <v>135</v>
    </nc>
  </rcc>
</revisions>
</file>

<file path=xl/revisions/revisionLog8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2" sId="1">
    <nc r="G131">
      <v>37932</v>
    </nc>
  </rcc>
  <rcc rId="4613" sId="1">
    <nc r="J131">
      <v>1200</v>
    </nc>
  </rcc>
</revisions>
</file>

<file path=xl/revisions/revisionLog8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4" sId="1">
    <nc r="J132">
      <v>963</v>
    </nc>
  </rcc>
  <rcc rId="4615" sId="1">
    <nc r="G132">
      <v>22474</v>
    </nc>
  </rcc>
  <rcc rId="4616" sId="1">
    <nc r="E132">
      <v>2090</v>
    </nc>
  </rcc>
  <rcc rId="4617" sId="1">
    <nc r="F132">
      <v>504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9" sId="1">
    <nc r="G163">
      <v>38295</v>
    </nc>
  </rcc>
  <rcc rId="4620" sId="1">
    <nc r="J163">
      <v>6347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2" sId="1">
    <nc r="E41">
      <v>1536</v>
    </nc>
  </rcc>
  <rcc rId="4623" sId="1">
    <nc r="F41">
      <v>370</v>
    </nc>
  </rcc>
  <rcc rId="4624" sId="1">
    <nc r="K41">
      <v>45000</v>
    </nc>
  </rcc>
</revisions>
</file>

<file path=xl/revisions/revisionLog8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5" sId="1">
    <nc r="J135">
      <v>9010</v>
    </nc>
  </rcc>
  <rcc rId="4626" sId="1">
    <nc r="G135">
      <v>23930</v>
    </nc>
  </rcc>
  <rcc rId="4627" sId="1">
    <nc r="E135">
      <v>1150</v>
    </nc>
  </rcc>
  <rcc rId="4628" sId="1">
    <nc r="F135">
      <v>277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4" sId="1">
    <oc r="H151">
      <v>232164</v>
    </oc>
    <nc r="H151">
      <v>233174</v>
    </nc>
  </rcc>
  <rcc rId="705" sId="1">
    <oc r="H157">
      <v>45217</v>
    </oc>
    <nc r="H157">
      <v>45377</v>
    </nc>
  </rcc>
  <rcc rId="706" sId="1">
    <oc r="H163">
      <v>58870</v>
    </oc>
    <nc r="H163">
      <v>61360</v>
    </nc>
  </rcc>
  <rcc rId="707" sId="1">
    <oc r="H161">
      <v>46049</v>
    </oc>
    <nc r="H161">
      <v>48479</v>
    </nc>
  </rcc>
  <rcc rId="708" sId="1">
    <oc r="H162">
      <v>180559</v>
    </oc>
    <nc r="H162">
      <v>181969</v>
    </nc>
  </rcc>
  <rcc rId="709" sId="1">
    <oc r="H158">
      <v>120199</v>
    </oc>
    <nc r="H158">
      <v>121059</v>
    </nc>
  </rcc>
  <rcc rId="710" sId="1">
    <oc r="H167">
      <v>31751</v>
    </oc>
    <nc r="H167">
      <v>32661</v>
    </nc>
  </rcc>
  <rcc rId="711" sId="1">
    <oc r="H143">
      <v>112686</v>
    </oc>
    <nc r="H143">
      <v>113999</v>
    </nc>
  </rcc>
  <rcv guid="{CFE03FCF-A4D8-435A-8A9B-0544466F5A93}" action="delete"/>
  <rdn rId="0" localSheetId="1" customView="1" name="Z_CFE03FCF_A4D8_435A_8A9B_0544466F5A93_.wvu.Rows" hidden="1" oldHidden="1">
    <formula>Sheet1!$2:$2,Sheet1!$43:$44,Sheet1!$69:$70,Sheet1!$142:$142,Sheet1!$148:$148</formula>
    <oldFormula>Sheet1!$2:$2,Sheet1!$43:$44,Sheet1!$69:$70,Sheet1!$142:$142,Sheet1!$148:$148</oldFormula>
  </rdn>
  <rcv guid="{CFE03FCF-A4D8-435A-8A9B-0544466F5A93}" action="add"/>
</revisions>
</file>

<file path=xl/revisions/revisionLog8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0" sId="1">
    <nc r="G133">
      <v>79363</v>
    </nc>
  </rcc>
  <rcc rId="4631" sId="1">
    <nc r="J133">
      <v>1260</v>
    </nc>
  </rcc>
  <rcc rId="4632" sId="1">
    <nc r="E133">
      <v>1500</v>
    </nc>
  </rcc>
  <rcc rId="4633" sId="1">
    <nc r="F133">
      <v>362</v>
    </nc>
  </rcc>
</revisions>
</file>

<file path=xl/revisions/revisionLog8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4" sId="1">
    <nc r="E143">
      <v>8000</v>
    </nc>
  </rcc>
  <rcc rId="4635" sId="1">
    <nc r="F143">
      <v>1927</v>
    </nc>
  </rcc>
  <rcc rId="4636" sId="1">
    <nc r="G143">
      <v>44784</v>
    </nc>
  </rcc>
  <rcc rId="4637" sId="1">
    <nc r="J143">
      <v>4970</v>
    </nc>
  </rcc>
</revisions>
</file>

<file path=xl/revisions/revisionLog8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8" sId="1">
    <nc r="E145">
      <v>1000</v>
    </nc>
  </rcc>
  <rcc rId="4639" sId="1">
    <nc r="F145">
      <v>391</v>
    </nc>
  </rcc>
  <rcc rId="4640" sId="1">
    <nc r="G145">
      <v>32084</v>
    </nc>
  </rcc>
  <rcc rId="4641" sId="1">
    <nc r="H145">
      <v>45000</v>
    </nc>
  </rcc>
</revisions>
</file>

<file path=xl/revisions/revisionLog8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2" sId="1">
    <nc r="G51">
      <v>19908</v>
    </nc>
  </rcc>
</revisions>
</file>

<file path=xl/revisions/revisionLog8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4" sId="1">
    <nc r="G136">
      <v>48332</v>
    </nc>
  </rcc>
  <rcc rId="4645" sId="1">
    <nc r="J136">
      <v>1960</v>
    </nc>
  </rcc>
  <rcc rId="4646" sId="1">
    <nc r="E136">
      <v>3770</v>
    </nc>
  </rcc>
  <rcc rId="4647" sId="1">
    <nc r="F136">
      <v>908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9" sId="1">
    <nc r="E141">
      <v>152096</v>
    </nc>
  </rcc>
  <rcc rId="4650" sId="1">
    <nc r="F141">
      <v>36940</v>
    </nc>
  </rcc>
  <rcc rId="4651" sId="1">
    <nc r="G141">
      <v>31180</v>
    </nc>
  </rcc>
</revisions>
</file>

<file path=xl/revisions/revisionLog8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2" sId="1">
    <nc r="G105">
      <v>5790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4" sId="1">
    <nc r="G63">
      <v>18841</v>
    </nc>
  </rcc>
  <rcc rId="4655" sId="1">
    <nc r="J63">
      <v>3000</v>
    </nc>
  </rcc>
  <rcc rId="4656" sId="1">
    <nc r="G24">
      <v>27717</v>
    </nc>
  </rcc>
</revisions>
</file>

<file path=xl/revisions/revisionLog8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7" sId="1">
    <nc r="G164">
      <v>132097</v>
    </nc>
  </rcc>
  <rcc rId="4658" sId="1">
    <nc r="J164">
      <v>7150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3" sId="1">
    <oc r="H154">
      <v>64365</v>
    </oc>
    <nc r="H154">
      <v>67125</v>
    </nc>
  </rcc>
  <rcc rId="714" sId="1">
    <oc r="H152">
      <v>91682</v>
    </oc>
    <nc r="H152">
      <v>92392</v>
    </nc>
  </rcc>
  <rcc rId="715" sId="1">
    <oc r="H155">
      <v>47120</v>
    </oc>
    <nc r="H155">
      <v>47820</v>
    </nc>
  </rcc>
  <rcc rId="716" sId="1">
    <oc r="H156">
      <v>46003</v>
    </oc>
    <nc r="H156">
      <v>46445</v>
    </nc>
  </rcc>
  <rcc rId="717" sId="1">
    <oc r="H164">
      <v>46463</v>
    </oc>
    <nc r="H164">
      <v>46763</v>
    </nc>
  </rcc>
  <rcc rId="718" sId="1">
    <oc r="H140">
      <v>130135</v>
    </oc>
    <nc r="H140">
      <v>133745</v>
    </nc>
  </rcc>
  <rcc rId="719" sId="1">
    <oc r="H166">
      <v>110123</v>
    </oc>
    <nc r="H166">
      <v>110230</v>
    </nc>
  </rcc>
  <rcc rId="720" sId="1">
    <oc r="H153">
      <v>91935</v>
    </oc>
    <nc r="H153">
      <v>92395</v>
    </nc>
  </rcc>
  <rcc rId="721" sId="1">
    <oc r="H149">
      <v>44545</v>
    </oc>
    <nc r="H149">
      <v>44775</v>
    </nc>
  </rcc>
  <rcc rId="722" sId="1">
    <oc r="H150">
      <v>107200</v>
    </oc>
    <nc r="H150">
      <v>109210</v>
    </nc>
  </rcc>
</revisions>
</file>

<file path=xl/revisions/revisionLog8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1" sId="1">
    <nc r="G65">
      <v>31550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3" sId="1">
    <nc r="G25">
      <v>6771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5" sId="1">
    <nc r="G22">
      <v>13118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7" sId="1">
    <nc r="G69">
      <v>14148</v>
    </nc>
  </rcc>
  <rcc rId="4668" sId="1">
    <nc r="J69">
      <v>350</v>
    </nc>
  </rcc>
</revisions>
</file>

<file path=xl/revisions/revisionLog8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9" sId="1">
    <nc r="G166">
      <v>70743</v>
    </nc>
  </rcc>
  <rcc rId="4670" sId="1">
    <nc r="J166">
      <v>6938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2" sId="1">
    <nc r="F35">
      <v>3570</v>
    </nc>
  </rcc>
  <rcc rId="4673" sId="1">
    <nc r="G35">
      <v>40884</v>
    </nc>
  </rcc>
  <rcc rId="4674" sId="1">
    <nc r="J35">
      <v>2872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6" sId="1">
    <nc r="G160">
      <v>146965</v>
    </nc>
  </rcc>
  <rcc rId="4677" sId="1">
    <nc r="J160">
      <v>10700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9" sId="1">
    <oc r="B155" t="inlineStr">
      <is>
        <t>Auru pirmsskolas izglītības iestāde "Auriņš"</t>
      </is>
    </oc>
    <nc r="B155"/>
  </rcc>
  <rcc rId="4680" sId="1">
    <nc r="G154">
      <v>46780</v>
    </nc>
  </rcc>
  <rcc rId="4681" sId="1">
    <nc r="J154">
      <v>3000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3" sId="1">
    <nc r="G21">
      <v>18693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Sheet1!$2:$2,Sheet1!$43:$44,Sheet1!$69:$70,Sheet1!$142:$142,Sheet1!$148:$148</formula>
    <oldFormula>Sheet1!$2:$2,Sheet1!$43:$44,Sheet1!$69:$70,Sheet1!$142:$142,Sheet1!$148:$148</oldFormula>
  </rdn>
  <rcv guid="{CFE03FCF-A4D8-435A-8A9B-0544466F5A93}" action="add"/>
</revisions>
</file>

<file path=xl/revisions/revisionLog8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5" sId="1">
    <nc r="G61">
      <v>16565</v>
    </nc>
  </rcc>
  <rcc rId="4686" sId="1">
    <nc r="J61">
      <v>6920</v>
    </nc>
  </rcc>
</revisions>
</file>

<file path=xl/revisions/revisionLog8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7" sId="1">
    <oc r="J61">
      <v>6920</v>
    </oc>
    <nc r="J61">
      <v>6720</v>
    </nc>
  </rcc>
  <rcc rId="4688" sId="1">
    <oc r="G61">
      <v>16565</v>
    </oc>
    <nc r="G61">
      <v>16765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1" sId="1">
    <nc r="F151">
      <v>600</v>
    </nc>
  </rcc>
  <rcc rId="4692" sId="1">
    <nc r="G151">
      <v>113419</v>
    </nc>
  </rcc>
  <rcc rId="4693" sId="1">
    <nc r="J151">
      <v>8850</v>
    </nc>
  </rcc>
</revisions>
</file>

<file path=xl/revisions/revisionLog8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4" sId="1">
    <nc r="E171">
      <v>3000</v>
    </nc>
  </rcc>
  <rcc rId="4695" sId="1">
    <nc r="F171">
      <v>728</v>
    </nc>
  </rcc>
  <rcc rId="4696" sId="1">
    <nc r="G171">
      <v>151120</v>
    </nc>
  </rcc>
  <rcc rId="4697" sId="1">
    <nc r="J171">
      <v>17160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9" sId="1">
    <nc r="B155" t="inlineStr">
      <is>
        <t>Krimūnu pirmskolas izglītības iestāde "Ābolītis"</t>
      </is>
    </nc>
  </rcc>
  <rcc rId="4700" sId="1">
    <nc r="G155">
      <v>64235</v>
    </nc>
  </rcc>
  <rcc rId="4701" sId="1">
    <nc r="J155">
      <v>2150</v>
    </nc>
  </rcc>
</revisions>
</file>

<file path=xl/revisions/revisionLog8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2" sId="1">
    <nc r="G162">
      <v>43428</v>
    </nc>
  </rcc>
  <rcc rId="4703" sId="1">
    <nc r="J162">
      <v>3535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5" sId="1">
    <nc r="G152">
      <v>66482</v>
    </nc>
  </rcc>
  <rcc rId="4706" sId="1">
    <nc r="J152">
      <v>6355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9" sId="1">
    <oc r="J171">
      <v>17160</v>
    </oc>
    <nc r="J171">
      <v>52160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" sId="1">
    <oc r="H30">
      <v>155588</v>
    </oc>
    <nc r="H30">
      <v>164588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8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1" sId="1">
    <nc r="J26">
      <v>350</v>
    </nc>
  </rcc>
  <rcc rId="4712" sId="1">
    <nc r="G26">
      <v>24680</v>
    </nc>
  </rcc>
</revisions>
</file>

<file path=xl/revisions/revisionLog8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3" sId="1">
    <nc r="J66">
      <v>5100</v>
    </nc>
  </rcc>
  <rcc rId="4714" sId="1">
    <nc r="G66">
      <v>23620</v>
    </nc>
  </rcc>
</revisions>
</file>

<file path=xl/revisions/revisionLog8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5" sId="1">
    <nc r="G37">
      <v>1820</v>
    </nc>
  </rcc>
</revisions>
</file>

<file path=xl/revisions/revisionLog8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17" sId="1">
    <nc r="G40">
      <v>41450</v>
    </nc>
  </rcc>
  <rcc rId="4718" sId="1">
    <nc r="J40">
      <v>15000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1" sId="1">
    <nc r="G183">
      <v>67647</v>
    </nc>
  </rcc>
  <rcc rId="4722" sId="1">
    <nc r="J183">
      <v>3760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4" sId="1">
    <nc r="E183">
      <v>93148</v>
    </nc>
  </rcc>
  <rcc rId="4725" sId="1">
    <nc r="F183">
      <v>22439</v>
    </nc>
  </rcc>
</revisions>
</file>

<file path=xl/revisions/revisionLog8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26" sId="1">
    <nc r="E184">
      <v>20000</v>
    </nc>
  </rcc>
  <rcc rId="4727" sId="1">
    <nc r="F184">
      <v>4818</v>
    </nc>
  </rcc>
  <rcc rId="4728" sId="1">
    <nc r="G184">
      <v>15100</v>
    </nc>
  </rcc>
  <rcc rId="4729" sId="1">
    <nc r="K184">
      <v>9000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6" sId="1">
    <oc r="H30">
      <v>164588</v>
    </oc>
    <nc r="H30">
      <v>41210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8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0" sId="1">
    <nc r="E185">
      <v>3827</v>
    </nc>
  </rcc>
  <rcc rId="4731" sId="1">
    <nc r="F185">
      <v>923</v>
    </nc>
  </rcc>
  <rcc rId="4732" sId="1">
    <nc r="G185">
      <v>9932</v>
    </nc>
  </rcc>
  <rcc rId="4733" sId="1">
    <nc r="J185">
      <v>4500</v>
    </nc>
  </rcc>
  <rcc rId="4734" sId="1">
    <nc r="L185">
      <v>168762</v>
    </nc>
  </rcc>
</revisions>
</file>

<file path=xl/revisions/revisionLog8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35" sId="1">
    <nc r="G106">
      <v>6262</v>
    </nc>
  </rcc>
  <rcc rId="4736" sId="1">
    <nc r="G104">
      <v>4560</v>
    </nc>
  </rcc>
  <rcc rId="4737" sId="1">
    <nc r="G109">
      <v>3073</v>
    </nc>
  </rcc>
  <rcc rId="4738" sId="1">
    <nc r="G108">
      <v>2240</v>
    </nc>
  </rcc>
  <rcc rId="4739" sId="1">
    <nc r="G107">
      <v>5314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2" sId="1">
    <nc r="G159">
      <v>287106</v>
    </nc>
  </rcc>
  <rcc rId="4743" sId="1">
    <nc r="J159">
      <v>26470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5" sId="1">
    <oc r="G159">
      <v>287106</v>
    </oc>
    <nc r="G159">
      <v>242443</v>
    </nc>
  </rcc>
</revisions>
</file>

<file path=xl/revisions/revisionLog8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6" sId="1">
    <oc r="J159">
      <v>26470</v>
    </oc>
    <nc r="J159">
      <v>25700</v>
    </nc>
  </rcc>
  <rcc rId="4747" sId="1">
    <oc r="G159">
      <v>242443</v>
    </oc>
    <nc r="G159">
      <v>243213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9" sId="1">
    <nc r="G161">
      <v>40364</v>
    </nc>
  </rcc>
  <rcc rId="4750" sId="1">
    <nc r="J161">
      <v>3253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2" sId="1">
    <nc r="G172">
      <v>38469</v>
    </nc>
  </rcc>
  <rcc rId="4753" sId="1">
    <nc r="J172">
      <v>1000</v>
    </nc>
  </rcc>
  <rcc rId="4754" sId="1">
    <nc r="G156">
      <v>64235</v>
    </nc>
  </rcc>
  <rcc rId="4755" sId="1">
    <nc r="J156">
      <v>2150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57" sId="1">
    <nc r="G165">
      <v>73331</v>
    </nc>
  </rcc>
  <rcc rId="4758" sId="1">
    <nc r="J165">
      <v>9750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0" sId="1">
    <nc r="E137">
      <v>15000</v>
    </nc>
  </rcc>
  <rcc rId="4761" sId="1">
    <nc r="F137">
      <v>3500</v>
    </nc>
  </rcc>
  <rcc rId="4762" sId="1">
    <nc r="G137">
      <v>207966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8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4" sId="1">
    <nc r="J158">
      <v>26570</v>
    </nc>
  </rcc>
  <rcc rId="4765" sId="1">
    <nc r="G158">
      <v>134384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7" sId="1">
    <oc r="B208" t="inlineStr">
      <is>
        <t>Sociālās palīdzības pasākumi</t>
      </is>
    </oc>
    <nc r="B208" t="inlineStr">
      <is>
        <t>Izdevumi brīvprātīgo iniciatīvu izpildei</t>
      </is>
    </nc>
  </rcc>
  <rcc rId="4768" sId="1">
    <nc r="K208">
      <v>50000</v>
    </nc>
  </rcc>
  <rcc rId="4769" sId="1">
    <nc r="K210">
      <v>392000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1" sId="1">
    <oc r="G200">
      <v>5277</v>
    </oc>
    <nc r="G200">
      <v>9049</v>
    </nc>
  </rcc>
</revisions>
</file>

<file path=xl/revisions/revisionLog8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2" sId="1">
    <oc r="G158">
      <v>134384</v>
    </oc>
    <nc r="G158">
      <v>137384</v>
    </nc>
  </rcc>
  <rcc rId="4773" sId="1">
    <oc r="J158">
      <v>26570</v>
    </oc>
    <nc r="J158">
      <v>23570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5" sId="1">
    <nc r="K206">
      <v>392000</v>
    </nc>
  </rcc>
  <rcc rId="4776" sId="1">
    <nc r="K207">
      <v>40000</v>
    </nc>
  </rcc>
  <rcc rId="4777" sId="1">
    <nc r="H210">
      <v>15000</v>
    </nc>
  </rcc>
  <rcc rId="4778" sId="1">
    <oc r="K210">
      <v>392000</v>
    </oc>
    <nc r="K210"/>
  </rcc>
  <rcc rId="4779" sId="1">
    <nc r="C216">
      <v>1400600</v>
    </nc>
  </rcc>
  <rcc rId="4780" sId="1">
    <nc r="D216" t="inlineStr">
      <is>
        <t>bet telefoniem</t>
      </is>
    </nc>
  </rcc>
  <rcc rId="4781" sId="1">
    <nc r="G32">
      <v>90000</v>
    </nc>
  </rcc>
  <rcc rId="4782" sId="1">
    <nc r="I32">
      <v>10000</v>
    </nc>
  </rcc>
</revisions>
</file>

<file path=xl/revisions/revisionLog8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3" sId="1">
    <nc r="G30">
      <v>15000</v>
    </nc>
  </rcc>
  <rcc rId="4784" sId="1">
    <nc r="E17">
      <v>97000</v>
    </nc>
  </rcc>
  <rcc rId="4785" sId="1">
    <nc r="F17">
      <v>38368</v>
    </nc>
  </rcc>
  <rcc rId="4786" sId="1">
    <nc r="G17">
      <v>4254</v>
    </nc>
  </rcc>
</revisions>
</file>

<file path=xl/revisions/revisionLog8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87" sId="1">
    <nc r="E203">
      <v>80000</v>
    </nc>
  </rcc>
  <rcc rId="4788" sId="1">
    <nc r="F203">
      <v>19272</v>
    </nc>
  </rcc>
  <rcc rId="4789" sId="1">
    <nc r="G203">
      <v>84728</v>
    </nc>
  </rcc>
</revisions>
</file>

<file path=xl/revisions/revisionLog8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0" sId="1">
    <nc r="G153">
      <v>75110</v>
    </nc>
  </rcc>
  <rcc rId="4791" sId="1">
    <nc r="J153">
      <v>2300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9" sId="1">
    <nc r="M172">
      <v>330527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8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5" sId="1">
    <oc r="J198">
      <v>550</v>
    </oc>
    <nc r="J198">
      <v>950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97" sId="1">
    <nc r="E16">
      <v>4700</v>
    </nc>
  </rcc>
  <rcc rId="4798" sId="1">
    <nc r="F16">
      <v>1132</v>
    </nc>
  </rcc>
  <rcc rId="4799" sId="1">
    <nc r="G16">
      <v>516703</v>
    </nc>
  </rcc>
  <rcc rId="4800" sId="1">
    <nc r="J16">
      <v>88120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2" sId="1">
    <oc r="C216">
      <v>1400600</v>
    </oc>
    <nc r="C216">
      <v>-1400600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05" sId="1">
    <nc r="E177">
      <v>15035</v>
    </nc>
  </rcc>
  <rcc rId="4806" sId="1">
    <nc r="F177">
      <v>3620</v>
    </nc>
  </rcc>
  <rcc rId="4807" sId="1">
    <nc r="G177">
      <v>58655</v>
    </nc>
  </rcc>
  <rcc rId="4808" sId="1">
    <nc r="H177">
      <v>6270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8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0" sId="1">
    <nc r="E180">
      <v>144898</v>
    </nc>
  </rcc>
  <rcc rId="4811" sId="1">
    <nc r="F180">
      <v>36203</v>
    </nc>
  </rcc>
  <rcc rId="4812" sId="1">
    <nc r="G180">
      <v>158271</v>
    </nc>
  </rcc>
  <rcc rId="4813" sId="1">
    <nc r="J180">
      <v>11387</v>
    </nc>
  </rcc>
  <rcc rId="4814" sId="1">
    <nc r="K180">
      <v>66198</v>
    </nc>
  </rcc>
</revisions>
</file>

<file path=xl/revisions/revisionLog8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15" sId="1">
    <oc r="E119">
      <v>3500</v>
    </oc>
    <nc r="E119">
      <v>110810</v>
    </nc>
  </rcc>
  <rcc rId="4816" sId="1">
    <oc r="F119">
      <v>843</v>
    </oc>
    <nc r="F119">
      <v>26694</v>
    </nc>
  </rcc>
  <rcc rId="4817" sId="1">
    <oc r="E120">
      <v>1340</v>
    </oc>
    <nc r="E120">
      <v>7187</v>
    </nc>
  </rcc>
  <rcc rId="4818" sId="1">
    <oc r="F120">
      <v>323</v>
    </oc>
    <nc r="F120">
      <v>1731</v>
    </nc>
  </rcc>
  <rcc rId="4819" sId="1">
    <oc r="E121">
      <v>210</v>
    </oc>
    <nc r="E121">
      <v>6057</v>
    </nc>
  </rcc>
  <rcc rId="4820" sId="1">
    <oc r="F121">
      <v>51</v>
    </oc>
    <nc r="F121">
      <v>1459</v>
    </nc>
  </rcc>
  <rcc rId="4821" sId="1">
    <oc r="E122">
      <v>400</v>
    </oc>
    <nc r="E122">
      <v>6247</v>
    </nc>
  </rcc>
  <rcc rId="4822" sId="1">
    <oc r="F122">
      <v>96</v>
    </oc>
    <nc r="F122">
      <v>1504</v>
    </nc>
  </rcc>
  <rcc rId="4823" sId="1">
    <oc r="E123">
      <v>500</v>
    </oc>
    <nc r="E123">
      <v>8287</v>
    </nc>
  </rcc>
  <rcc rId="4824" sId="1">
    <oc r="F123">
      <v>121</v>
    </oc>
    <nc r="F123">
      <v>1997</v>
    </nc>
  </rcc>
  <rcc rId="4825" sId="1">
    <oc r="E124">
      <v>850</v>
    </oc>
    <nc r="E124">
      <v>8637</v>
    </nc>
  </rcc>
  <rcc rId="4826" sId="1">
    <oc r="F124">
      <v>205</v>
    </oc>
    <nc r="F124">
      <v>2081</v>
    </nc>
  </rcc>
  <rcc rId="4827" sId="1">
    <oc r="E125">
      <v>170</v>
    </oc>
    <nc r="E125">
      <v>6017</v>
    </nc>
  </rcc>
  <rcc rId="4828" sId="1">
    <oc r="F125">
      <v>41</v>
    </oc>
    <nc r="F125">
      <v>1449</v>
    </nc>
  </rcc>
  <rcc rId="4829" sId="1">
    <oc r="E126">
      <v>270</v>
    </oc>
    <nc r="E126">
      <v>8057</v>
    </nc>
  </rcc>
  <rcc rId="4830" sId="1">
    <oc r="F126">
      <v>65</v>
    </oc>
    <nc r="F126">
      <v>1941</v>
    </nc>
  </rcc>
  <rcc rId="4831" sId="1">
    <oc r="E127">
      <v>450</v>
    </oc>
    <nc r="E127">
      <v>6297</v>
    </nc>
  </rcc>
  <rcc rId="4832" sId="1">
    <oc r="F127">
      <v>109</v>
    </oc>
    <nc r="F127">
      <v>1517</v>
    </nc>
  </rcc>
  <rcc rId="4833" sId="1">
    <oc r="E128">
      <v>610</v>
    </oc>
    <nc r="E128">
      <v>6457</v>
    </nc>
  </rcc>
  <rcc rId="4834" sId="1">
    <oc r="F128">
      <v>147</v>
    </oc>
    <nc r="F128">
      <v>1555</v>
    </nc>
  </rcc>
  <rcc rId="4835" sId="1">
    <oc r="E129">
      <v>200</v>
    </oc>
    <nc r="E129">
      <v>5568</v>
    </nc>
  </rcc>
  <rcc rId="4836" sId="1">
    <oc r="F129">
      <v>48</v>
    </oc>
    <nc r="F129">
      <v>1456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8" sId="1">
    <oc r="E129">
      <v>5568</v>
    </oc>
    <nc r="E129">
      <v>6047</v>
    </nc>
  </rcc>
</revisions>
</file>

<file path=xl/revisions/revisionLog8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9" sId="1">
    <oc r="E112">
      <v>4000</v>
    </oc>
    <nc r="E112">
      <v>125206</v>
    </nc>
  </rcc>
  <rcc rId="4840" sId="1">
    <oc r="F112">
      <v>964</v>
    </oc>
    <nc r="F112">
      <v>30163</v>
    </nc>
  </rcc>
  <rcc rId="4841" sId="1">
    <oc r="E114">
      <v>250</v>
    </oc>
    <nc r="E114">
      <v>17729</v>
    </nc>
  </rcc>
  <rcc rId="4842" sId="1">
    <oc r="F114">
      <v>60</v>
    </oc>
    <nc r="F114">
      <v>4271</v>
    </nc>
  </rcc>
  <rcc rId="4843" sId="1">
    <oc r="E115">
      <v>1000</v>
    </oc>
    <nc r="E115">
      <v>17683</v>
    </nc>
  </rcc>
  <rcc rId="4844" sId="1">
    <oc r="F115">
      <v>241</v>
    </oc>
    <nc r="F115">
      <v>4260</v>
    </nc>
  </rcc>
</revisions>
</file>

<file path=xl/revisions/revisionLog8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45" sId="1">
    <oc r="E131">
      <v>550</v>
    </oc>
    <nc r="E131">
      <v>30362</v>
    </nc>
  </rcc>
  <rcc rId="4846" sId="1">
    <oc r="F131">
      <v>135</v>
    </oc>
    <nc r="F131">
      <v>7317</v>
    </nc>
  </rcc>
  <rcc rId="4847" sId="1">
    <oc r="E132">
      <v>2090</v>
    </oc>
    <nc r="E132">
      <v>17198</v>
    </nc>
  </rcc>
  <rcc rId="4848" sId="1">
    <oc r="F132">
      <v>504</v>
    </oc>
    <nc r="F132">
      <v>4143</v>
    </nc>
  </rcc>
  <rcc rId="4849" sId="1">
    <oc r="E133">
      <v>1500</v>
    </oc>
    <nc r="E133">
      <v>118302</v>
    </nc>
  </rcc>
  <rcc rId="4850" sId="1">
    <oc r="F133">
      <v>362</v>
    </oc>
    <nc r="F133">
      <v>28500</v>
    </nc>
  </rcc>
  <rcc rId="4851" sId="1">
    <oc r="E135">
      <v>1150</v>
    </oc>
    <nc r="E135">
      <v>14179</v>
    </nc>
  </rcc>
  <rcc rId="4852" sId="1">
    <oc r="F135">
      <v>277</v>
    </oc>
    <nc r="F135">
      <v>3416</v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Sheet1!$2:$2,Sheet1!$43:$44,Sheet1!$69:$70,Sheet1!$142:$142,Sheet1!$148:$148</formula>
    <oldFormula>Sheet1!$2:$2,Sheet1!$43:$44,Sheet1!$69:$70,Sheet1!$142:$142,Sheet1!$148:$148</oldFormula>
  </rdn>
  <rcv guid="{CFE03FCF-A4D8-435A-8A9B-0544466F5A93}" action="add"/>
</revisions>
</file>

<file path=xl/revisions/revisionLog8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3" sId="1">
    <oc r="E136">
      <v>3770</v>
    </oc>
    <nc r="E136">
      <v>35677</v>
    </nc>
  </rcc>
  <rcc rId="4854" sId="1">
    <oc r="F136">
      <v>908</v>
    </oc>
    <nc r="F136">
      <v>8595</v>
    </nc>
  </rcc>
</revisions>
</file>

<file path=xl/revisions/revisionLog8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5" sId="1">
    <oc r="E143">
      <v>8000</v>
    </oc>
    <nc r="E143">
      <v>62407</v>
    </nc>
  </rcc>
  <rcc rId="4856" sId="1">
    <oc r="F143">
      <v>1927</v>
    </oc>
    <nc r="F143">
      <v>15034</v>
    </nc>
  </rcc>
  <rcc rId="4857" sId="1">
    <oc r="E145">
      <v>1000</v>
    </oc>
    <nc r="E145">
      <v>46398</v>
    </nc>
  </rcc>
  <rcc rId="4858" sId="1">
    <oc r="F145">
      <v>391</v>
    </oc>
    <nc r="F145">
      <v>11478</v>
    </nc>
  </rcc>
</revisions>
</file>

<file path=xl/revisions/revisionLog8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59" sId="1">
    <nc r="E51">
      <v>32332</v>
    </nc>
  </rcc>
  <rcc rId="4860" sId="1">
    <nc r="F51">
      <v>7789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3" sId="1">
    <nc r="E35">
      <v>176863</v>
    </nc>
  </rcc>
  <rcc rId="4864" sId="1">
    <oc r="F35">
      <v>3570</v>
    </oc>
    <nc r="F35">
      <v>47606</v>
    </nc>
  </rcc>
</revisions>
</file>

<file path=xl/revisions/revisionLog8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5" sId="1">
    <nc r="J91">
      <v>144800</v>
    </nc>
  </rcc>
  <rcc rId="4866" sId="1">
    <oc r="B43" t="inlineStr">
      <is>
        <t>Ielu rekonstrukcija</t>
      </is>
    </oc>
    <nc r="B43" t="inlineStr">
      <is>
        <t>Ielu, tiltu  rekonstrukcija</t>
      </is>
    </nc>
  </rcc>
  <rcc rId="4867" sId="1">
    <nc r="G43">
      <v>90600</v>
    </nc>
  </rcc>
  <rcc rId="4868" sId="1">
    <nc r="J43">
      <v>704070</v>
    </nc>
  </rcc>
  <rcc rId="4869" sId="1">
    <nc r="G56">
      <v>5000</v>
    </nc>
  </rcc>
  <rcc rId="4870" sId="1">
    <nc r="J56">
      <v>8780</v>
    </nc>
  </rcc>
  <rcc rId="4871" sId="1">
    <oc r="B57" t="inlineStr">
      <is>
        <t>Ārējo kanalizācijas tīklu atjaunošana</t>
      </is>
    </oc>
    <nc r="B57" t="inlineStr">
      <is>
        <t>Meliorācijas sistēmu atjaunošana</t>
      </is>
    </nc>
  </rcc>
  <rcc rId="4872" sId="1">
    <nc r="G57">
      <v>21000</v>
    </nc>
  </rcc>
  <rcc rId="4873" sId="1">
    <nc r="B58" t="inlineStr">
      <is>
        <t>Ārējās kanalizācijas pārbūve Apguldē</t>
      </is>
    </nc>
  </rcc>
  <rcc rId="4874" sId="1">
    <nc r="G58">
      <v>15065</v>
    </nc>
  </rcc>
  <rcc rId="4875" sId="1">
    <nc r="G88">
      <v>12000</v>
    </nc>
  </rcc>
  <rcc rId="4876" sId="1">
    <nc r="G85">
      <v>161400</v>
    </nc>
  </rcc>
  <rcc rId="4877" sId="1">
    <nc r="G84">
      <v>124672</v>
    </nc>
  </rcc>
  <rcc rId="4878" sId="1">
    <nc r="J84">
      <v>78310</v>
    </nc>
  </rcc>
  <rcc rId="4879" sId="1">
    <nc r="H89">
      <v>21500</v>
    </nc>
  </rcc>
  <rcc rId="4880" sId="1">
    <nc r="G91">
      <v>570548</v>
    </nc>
  </rcc>
  <rcc rId="4881" sId="1">
    <nc r="H95">
      <v>414790</v>
    </nc>
  </rcc>
  <rcc rId="4882" sId="1">
    <nc r="H93">
      <v>17221</v>
    </nc>
  </rcc>
  <rcc rId="4883" sId="1">
    <nc r="H98">
      <v>155942</v>
    </nc>
  </rcc>
  <rcc rId="4884" sId="1">
    <nc r="H92">
      <v>12279</v>
    </nc>
  </rcc>
  <rcc rId="4885" sId="1">
    <nc r="H94">
      <v>220112</v>
    </nc>
  </rcc>
  <rcc rId="4886" sId="1">
    <nc r="H97">
      <v>20445</v>
    </nc>
  </rcc>
  <rcc rId="4887" sId="1">
    <nc r="H81">
      <v>80000</v>
    </nc>
  </rcc>
</revisions>
</file>

<file path=xl/revisions/revisionLog8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4:M54">
    <dxf>
      <fill>
        <patternFill>
          <bgColor theme="0"/>
        </patternFill>
      </fill>
    </dxf>
  </rfmt>
  <rcc rId="4888" sId="1">
    <nc r="G54">
      <v>28065</v>
    </nc>
  </rcc>
  <rcc rId="4889" sId="1">
    <nc r="C218">
      <v>-152000</v>
    </nc>
  </rcc>
</revisions>
</file>

<file path=xl/revisions/revisionLog8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0" sId="1">
    <nc r="J87">
      <v>40000</v>
    </nc>
  </rcc>
  <rcc rId="4891" sId="1">
    <nc r="G87">
      <v>48000</v>
    </nc>
  </rcc>
</revisions>
</file>

<file path=xl/revisions/revisionLog8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2" sId="1">
    <nc r="G116">
      <v>28585</v>
    </nc>
  </rcc>
  <rcc rId="4893" sId="1">
    <nc r="J116">
      <v>4500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8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" sId="1">
    <oc r="K147">
      <v>8120</v>
    </oc>
    <nc r="K147">
      <v>7420</v>
    </nc>
  </rcc>
  <rcc rId="20" sId="1">
    <oc r="K146">
      <v>9418</v>
    </oc>
    <nc r="K146">
      <v>8500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2" sId="1">
    <oc r="I110">
      <v>64700</v>
    </oc>
    <nc r="I110">
      <v>57200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9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97" sId="1">
    <oc r="J84">
      <v>78310</v>
    </oc>
    <nc r="J84"/>
  </rcc>
  <rcc rId="4898" sId="1">
    <oc r="G84">
      <v>124672</v>
    </oc>
    <nc r="G84">
      <v>60672</v>
    </nc>
  </rcc>
  <rcc rId="4899" sId="1">
    <nc r="J83">
      <v>88310</v>
    </nc>
  </rcc>
  <rcc rId="4900" sId="1">
    <nc r="G83">
      <v>54000</v>
    </nc>
  </rcc>
</revisions>
</file>

<file path=xl/revisions/revisionLog9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3" sId="1">
    <oc r="E16">
      <v>4700</v>
    </oc>
    <nc r="E16">
      <v>822313</v>
    </nc>
  </rcc>
  <rcc rId="4904" sId="1">
    <oc r="F16">
      <v>1132</v>
    </oc>
    <nc r="F16">
      <v>207943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6" sId="1">
    <nc r="E72">
      <v>97068</v>
    </nc>
  </rcc>
  <rcc rId="4907" sId="1">
    <nc r="F72">
      <v>23384</v>
    </nc>
  </rcc>
</revisions>
</file>

<file path=xl/revisions/revisionLog9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08" sId="1">
    <nc r="E42">
      <v>83944</v>
    </nc>
  </rcc>
  <rcc rId="4909" sId="1">
    <nc r="F42">
      <v>20222</v>
    </nc>
  </rcc>
  <rcc rId="4910" sId="1">
    <nc r="E28">
      <v>29849</v>
    </nc>
  </rcc>
  <rcc rId="4911" sId="1">
    <nc r="F28">
      <v>7191</v>
    </nc>
  </rcc>
  <rcc rId="4912" sId="1">
    <nc r="E90">
      <v>93450</v>
    </nc>
  </rcc>
  <rcc rId="4913" sId="1">
    <nc r="F90">
      <v>22512</v>
    </nc>
  </rcc>
</revisions>
</file>

<file path=xl/revisions/revisionLog9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14" sId="1">
    <nc r="E40">
      <v>68972</v>
    </nc>
  </rcc>
  <rcc rId="4915" sId="1">
    <nc r="F40">
      <v>16615</v>
    </nc>
  </rcc>
  <rcc rId="4916" sId="1">
    <nc r="E38">
      <v>105311</v>
    </nc>
  </rcc>
  <rcc rId="4917" sId="1">
    <nc r="F38">
      <v>25369</v>
    </nc>
  </rcc>
  <rcc rId="4918" sId="1">
    <nc r="E25">
      <v>52441</v>
    </nc>
  </rcc>
  <rcc rId="4919" sId="1">
    <nc r="F25">
      <v>12633</v>
    </nc>
  </rcc>
  <rcc rId="4920" sId="1">
    <nc r="E23">
      <v>28690</v>
    </nc>
  </rcc>
  <rcc rId="4921" sId="1">
    <nc r="F23">
      <v>6911</v>
    </nc>
  </rcc>
  <rcc rId="4922" sId="1">
    <nc r="E22">
      <v>56410</v>
    </nc>
  </rcc>
  <rcc rId="4923" sId="1">
    <nc r="F22">
      <v>13589</v>
    </nc>
  </rcc>
  <rcc rId="4924" sId="1">
    <nc r="E18">
      <v>68267</v>
    </nc>
  </rcc>
  <rcc rId="4925" sId="1">
    <nc r="F18">
      <v>16445</v>
    </nc>
  </rcc>
  <rcc rId="4926" sId="1">
    <nc r="E24">
      <v>59674</v>
    </nc>
  </rcc>
  <rcc rId="4927" sId="1">
    <nc r="F24">
      <v>14375</v>
    </nc>
  </rcc>
  <rcc rId="4928" sId="1">
    <nc r="E26">
      <v>59018</v>
    </nc>
  </rcc>
  <rcc rId="4929" sId="1">
    <nc r="F26">
      <v>14218</v>
    </nc>
  </rcc>
  <rcc rId="4930" sId="1">
    <nc r="E21">
      <v>55654</v>
    </nc>
  </rcc>
  <rcc rId="4931" sId="1">
    <nc r="F21">
      <v>13407</v>
    </nc>
  </rcc>
</revisions>
</file>

<file path=xl/revisions/revisionLog9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2" sId="1">
    <nc r="E27">
      <v>32042</v>
    </nc>
  </rcc>
  <rcc rId="4933" sId="1">
    <nc r="F27">
      <v>7719</v>
    </nc>
  </rcc>
  <rcc rId="4934" sId="1">
    <nc r="E19">
      <v>51232</v>
    </nc>
  </rcc>
  <rcc rId="4935" sId="1">
    <nc r="F19">
      <v>12342</v>
    </nc>
  </rcc>
  <rcc rId="4936" sId="1">
    <nc r="E20">
      <v>30278</v>
    </nc>
  </rcc>
  <rcc rId="4937" sId="1">
    <nc r="F20">
      <v>7294</v>
    </nc>
  </rcc>
</revisions>
</file>

<file path=xl/revisions/revisionLog9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38" sId="1">
    <oc r="J16">
      <v>88120</v>
    </oc>
    <nc r="J16">
      <v>108120</v>
    </nc>
  </rcc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4" sId="1">
    <oc r="H16">
      <v>471597</v>
    </oc>
    <nc r="H16">
      <v>473597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9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41" sId="1">
    <oc r="F197">
      <v>362</v>
    </oc>
    <nc r="F197">
      <v>1832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44" sId="1">
    <nc r="G168">
      <v>205475</v>
    </nc>
  </rcc>
  <rcc rId="4945" sId="1">
    <nc r="J168">
      <v>27600</v>
    </nc>
  </rcc>
  <rcc rId="4946" sId="1">
    <nc r="K168">
      <v>36000</v>
    </nc>
  </rcc>
  <rcc rId="4947" sId="1">
    <oc r="B174" t="inlineStr">
      <is>
        <t>Sākumskolas Erasmus projekts</t>
      </is>
    </oc>
    <nc r="B174" t="inlineStr">
      <is>
        <t>Lielapguldes apsaimniekošana</t>
      </is>
    </nc>
  </rcc>
  <rcc rId="4948" sId="1">
    <nc r="G174">
      <v>8760</v>
    </nc>
  </rcc>
  <rcc rId="4949" sId="1">
    <oc r="B175" t="inlineStr">
      <is>
        <t>DAVV projekts 7.2.1.2./15/1/001</t>
      </is>
    </oc>
    <nc r="B175" t="inlineStr">
      <is>
        <t>Dienesta viesnīcas uzturēšana</t>
      </is>
    </nc>
  </rcc>
  <rcc rId="4950" sId="1">
    <nc r="G175">
      <v>45800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55" sId="1">
    <oc r="E23">
      <v>28690</v>
    </oc>
    <nc r="E23">
      <v>32987</v>
    </nc>
  </rcc>
  <rcc rId="4956" sId="1">
    <oc r="F23">
      <v>6911</v>
    </oc>
    <nc r="F23">
      <v>7947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6" sId="1">
    <oc r="H157">
      <v>45377</v>
    </oc>
    <nc r="H157">
      <v>34377</v>
    </nc>
  </rcc>
  <rcc rId="737" sId="1">
    <oc r="H160">
      <v>68323</v>
    </oc>
    <nc r="H160">
      <v>63323</v>
    </nc>
  </rcc>
  <rcc rId="738" sId="1">
    <oc r="H158">
      <v>121059</v>
    </oc>
    <nc r="H158">
      <v>107059</v>
    </nc>
  </rcc>
  <rcc rId="739" sId="1">
    <oc r="H154">
      <v>67125</v>
    </oc>
    <nc r="H154">
      <v>60125</v>
    </nc>
  </rcc>
  <rcc rId="740" sId="1">
    <oc r="H152">
      <v>92392</v>
    </oc>
    <nc r="H152">
      <v>69392</v>
    </nc>
  </rcc>
  <rcc rId="741" sId="1">
    <oc r="H155">
      <v>47820</v>
    </oc>
    <nc r="H155">
      <v>37820</v>
    </nc>
  </rcc>
  <rcc rId="742" sId="1">
    <oc r="H144">
      <v>68209</v>
    </oc>
    <nc r="H144">
      <v>57209</v>
    </nc>
  </rcc>
  <rcc rId="743" sId="1">
    <oc r="H159">
      <v>65728</v>
    </oc>
    <nc r="H159">
      <v>53728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9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59" sId="1">
    <nc r="G169">
      <v>48633</v>
    </nc>
  </rcc>
  <rcc rId="4960" sId="1">
    <nc r="J169">
      <v>5350</v>
    </nc>
  </rcc>
  <rcc rId="4961" sId="1">
    <nc r="G101">
      <v>1681522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3" sId="1">
    <oc r="F148">
      <v>800</v>
    </oc>
    <nc r="F148"/>
  </rcc>
  <rcc rId="4964" sId="1">
    <oc r="F151">
      <v>600</v>
    </oc>
    <nc r="F151"/>
  </rcc>
  <rcc rId="4965" sId="1">
    <oc r="E170">
      <v>1500</v>
    </oc>
    <nc r="E170"/>
  </rcc>
  <rcc rId="4966" sId="1">
    <oc r="F170">
      <v>437</v>
    </oc>
    <nc r="F170"/>
  </rcc>
  <rcc rId="4967" sId="1">
    <oc r="E171">
      <v>3000</v>
    </oc>
    <nc r="E171"/>
  </rcc>
  <rcc rId="4968" sId="1">
    <oc r="F171">
      <v>728</v>
    </oc>
    <nc r="F171"/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0" sId="1">
    <nc r="G95">
      <v>44528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4" sId="1">
    <oc r="E197">
      <v>1500</v>
    </oc>
    <nc r="E197">
      <v>163724</v>
    </nc>
  </rcc>
  <rcc rId="4975" sId="1">
    <oc r="F197">
      <v>1832</v>
    </oc>
    <nc r="F197">
      <v>52303</v>
    </nc>
  </rcc>
  <rcc rId="4976" sId="1">
    <nc r="E198">
      <v>83581</v>
    </nc>
  </rcc>
  <rcc rId="4977" sId="1">
    <oc r="F198">
      <v>4200</v>
    </oc>
    <nc r="F198">
      <v>83981</v>
    </nc>
  </rcc>
  <rcc rId="4978" sId="1">
    <nc r="E199">
      <v>356634</v>
    </nc>
  </rcc>
  <rcc rId="4979" sId="1">
    <nc r="F199">
      <v>86343</v>
    </nc>
  </rcc>
  <rcc rId="4980" sId="1">
    <nc r="E201">
      <v>68225</v>
    </nc>
  </rcc>
  <rcc rId="4981" sId="1">
    <oc r="F201">
      <v>238</v>
    </oc>
    <nc r="F201">
      <v>16673</v>
    </nc>
  </rcc>
  <rcc rId="4982" sId="1">
    <nc r="E202">
      <v>132940</v>
    </nc>
  </rcc>
  <rcc rId="4983" sId="1">
    <oc r="F202">
      <v>2688</v>
    </oc>
    <nc r="F202">
      <v>32713</v>
    </nc>
  </rcc>
</revisions>
</file>

<file path=xl/revisions/revisionLog9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86" sId="1">
    <nc r="G33">
      <v>200000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88" sId="1">
    <nc r="E188">
      <v>3224724</v>
    </nc>
  </rcc>
  <rcc rId="4989" sId="1">
    <nc r="F188">
      <v>791079</v>
    </nc>
  </rcc>
  <rfmt sheetId="1" sqref="E188:F188" start="0" length="2147483647">
    <dxf>
      <font>
        <color rgb="FFFF0000"/>
      </font>
    </dxf>
  </rfmt>
  <rfmt sheetId="1" sqref="C188:D188" start="0" length="2147483647">
    <dxf>
      <font>
        <color rgb="FFFF0000"/>
      </font>
    </dxf>
  </rfmt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9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92" sId="1">
    <oc r="G166">
      <v>70743</v>
    </oc>
    <nc r="G166">
      <v>70948</v>
    </nc>
  </rcc>
  <rcc rId="4993" sId="1">
    <oc r="G164">
      <v>132097</v>
    </oc>
    <nc r="G164">
      <v>132619</v>
    </nc>
  </rcc>
  <rcc rId="4994" sId="1">
    <oc r="G161">
      <v>40364</v>
    </oc>
    <nc r="G161">
      <v>40551</v>
    </nc>
  </rcc>
  <rcc rId="4995" sId="1">
    <oc r="G165">
      <v>73331</v>
    </oc>
    <nc r="G165">
      <v>73499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97" sId="1">
    <oc r="G154">
      <v>46780</v>
    </oc>
    <nc r="G154">
      <v>47265</v>
    </nc>
  </rcc>
  <rcc rId="4998" sId="1">
    <oc r="G155">
      <v>64235</v>
    </oc>
    <nc r="G155">
      <v>64515</v>
    </nc>
  </rcc>
  <rcc rId="4999" sId="1">
    <oc r="G153">
      <v>75110</v>
    </oc>
    <nc r="G153">
      <v>75725</v>
    </nc>
  </rcc>
  <rcc rId="5000" sId="1">
    <oc r="G151">
      <v>113419</v>
    </oc>
    <nc r="G151">
      <v>114855</v>
    </nc>
  </rcc>
  <rcc rId="5001" sId="1">
    <oc r="G148">
      <v>134200</v>
    </oc>
    <nc r="G148">
      <v>135860</v>
    </nc>
  </rcc>
  <rcc rId="5002" sId="1">
    <oc r="G149">
      <v>145835</v>
    </oc>
    <nc r="G149">
      <v>147439</v>
    </nc>
  </rcc>
  <rcc rId="5003" sId="1">
    <oc r="G152">
      <v>66482</v>
    </oc>
    <nc r="G152">
      <v>67116</v>
    </nc>
  </rcc>
  <rcc rId="5004" sId="1">
    <oc r="G157">
      <v>43884</v>
    </oc>
    <nc r="G157">
      <v>44648</v>
    </nc>
  </rcc>
</revisions>
</file>

<file path=xl/revisions/revisionLog9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05" sId="1">
    <oc r="J158">
      <v>23570</v>
    </oc>
    <nc r="J158">
      <v>27039</v>
    </nc>
  </rcc>
  <rcc rId="5006" sId="1">
    <oc r="G158">
      <v>137384</v>
    </oc>
    <nc r="G158">
      <v>140853</v>
    </nc>
  </rcc>
</revisions>
</file>

<file path=xl/revisions/revisionLog9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07" sId="1">
    <oc r="J159">
      <v>25700</v>
    </oc>
    <nc r="J159">
      <v>33375</v>
    </nc>
  </rcc>
  <rcc rId="5008" sId="1">
    <oc r="G159">
      <v>243213</v>
    </oc>
    <nc r="G159">
      <v>250887</v>
    </nc>
  </rcc>
</revisions>
</file>

<file path=xl/revisions/revisionLog9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09" sId="1">
    <oc r="J168">
      <v>27600</v>
    </oc>
    <nc r="J168">
      <v>28915</v>
    </nc>
  </rcc>
  <rcc rId="5010" sId="1">
    <oc r="G168">
      <v>205475</v>
    </oc>
    <nc r="G168">
      <v>206790</v>
    </nc>
  </rcc>
</revisions>
</file>

<file path=xl/revisions/revisionLog9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11" sId="1">
    <oc r="J163">
      <v>6347</v>
    </oc>
    <nc r="J163">
      <v>6869</v>
    </nc>
  </rcc>
  <rcc rId="5012" sId="1">
    <oc r="G163">
      <v>38295</v>
    </oc>
    <nc r="G163">
      <v>38817</v>
    </nc>
  </rcc>
</revisions>
</file>

<file path=xl/revisions/revisionLog9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13" sId="1">
    <oc r="J166">
      <v>6938</v>
    </oc>
    <nc r="J166">
      <v>7628</v>
    </nc>
  </rcc>
  <rcc rId="5014" sId="1">
    <oc r="G166">
      <v>70948</v>
    </oc>
    <nc r="G166">
      <v>71638</v>
    </nc>
  </rcc>
  <rcc rId="5015" sId="1">
    <oc r="J164">
      <v>7150</v>
    </oc>
    <nc r="J164">
      <v>8213</v>
    </nc>
  </rcc>
  <rcc rId="5016" sId="1">
    <oc r="G164">
      <v>132619</v>
    </oc>
    <nc r="G164">
      <v>133682</v>
    </nc>
  </rcc>
</revisions>
</file>

<file path=xl/revisions/revisionLog9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17" sId="1">
    <oc r="J161">
      <v>3253</v>
    </oc>
    <nc r="J161">
      <v>3738</v>
    </nc>
  </rcc>
  <rcc rId="5018" sId="1">
    <oc r="G161">
      <v>40551</v>
    </oc>
    <nc r="G161">
      <v>41036</v>
    </nc>
  </rcc>
  <rcc rId="5019" sId="1">
    <oc r="J162">
      <v>3535</v>
    </oc>
    <nc r="J162">
      <v>4337</v>
    </nc>
  </rcc>
  <rcc rId="5020" sId="1">
    <oc r="G162">
      <v>43428</v>
    </oc>
    <nc r="G162">
      <v>44230</v>
    </nc>
  </rcc>
  <rcc rId="5021" sId="1">
    <oc r="J165">
      <v>9750</v>
    </oc>
    <nc r="J165">
      <v>10711</v>
    </nc>
  </rcc>
  <rcc rId="5022" sId="1">
    <oc r="G165">
      <v>73499</v>
    </oc>
    <nc r="G165">
      <v>74459</v>
    </nc>
  </rcc>
  <rcc rId="5023" sId="1">
    <oc r="J160">
      <v>10700</v>
    </oc>
    <nc r="J160">
      <v>13283</v>
    </nc>
  </rcc>
  <rcc rId="5024" sId="1">
    <oc r="G160">
      <v>146965</v>
    </oc>
    <nc r="G160">
      <v>149548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" sId="1">
    <oc r="I88">
      <v>371068</v>
    </oc>
    <nc r="I88">
      <v>359528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9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25" sId="1">
    <nc r="G167">
      <v>178360</v>
    </nc>
  </rcc>
</revisions>
</file>

<file path=xl/revisions/revisionLog9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27" sId="1">
    <oc r="E188">
      <v>3224724</v>
    </oc>
    <nc r="E188"/>
  </rcc>
  <rcc rId="5028" sId="1">
    <oc r="F188">
      <v>791079</v>
    </oc>
    <nc r="F188"/>
  </rcc>
  <rfmt sheetId="1" sqref="C188" start="0" length="2147483647">
    <dxf>
      <font>
        <color auto="1"/>
      </font>
    </dxf>
  </rfmt>
  <rfmt sheetId="1" sqref="D188" start="0" length="2147483647">
    <dxf>
      <font>
        <color auto="1"/>
      </font>
    </dxf>
  </rfmt>
  <rcc rId="5029" sId="1">
    <nc r="E148">
      <v>398694</v>
    </nc>
  </rcc>
  <rcc rId="5030" sId="1">
    <nc r="F148">
      <v>96845</v>
    </nc>
  </rcc>
  <rcc rId="5031" sId="1">
    <nc r="E149">
      <v>359479</v>
    </nc>
  </rcc>
  <rcc rId="5032" sId="1">
    <nc r="F149">
      <v>88599</v>
    </nc>
  </rcc>
  <rcc rId="5033" sId="1">
    <nc r="E151">
      <v>333184</v>
    </nc>
  </rcc>
  <rcc rId="5034" sId="1">
    <nc r="F151">
      <v>80864</v>
    </nc>
  </rcc>
  <rcc rId="5035" sId="1">
    <nc r="E157">
      <v>179726</v>
    </nc>
  </rcc>
  <rcc rId="5036" sId="1">
    <nc r="F157">
      <v>43726</v>
    </nc>
  </rcc>
  <rcc rId="5037" sId="1">
    <nc r="E153">
      <v>184160</v>
    </nc>
  </rcc>
  <rcc rId="5038" sId="1">
    <nc r="F153">
      <v>44794</v>
    </nc>
  </rcc>
  <rcc rId="5039" sId="1">
    <nc r="E152">
      <v>163989</v>
    </nc>
  </rcc>
  <rcc rId="5040" sId="1">
    <nc r="F152">
      <v>39935</v>
    </nc>
  </rcc>
  <rcc rId="5041" sId="1">
    <nc r="E154">
      <v>105815</v>
    </nc>
  </rcc>
  <rcc rId="5042" sId="1">
    <nc r="F154">
      <v>25921</v>
    </nc>
  </rcc>
  <rcc rId="5043" sId="1">
    <nc r="E155">
      <v>98357</v>
    </nc>
  </rcc>
  <rcc rId="5044" sId="1">
    <nc r="F155">
      <v>24294</v>
    </nc>
  </rcc>
  <rcc rId="5045" sId="1">
    <nc r="E159">
      <v>809048</v>
    </nc>
  </rcc>
  <rcc rId="5046" sId="1">
    <nc r="F159">
      <v>196399</v>
    </nc>
  </rcc>
  <rcc rId="5047" sId="1">
    <nc r="E158">
      <v>467373</v>
    </nc>
  </rcc>
  <rcc rId="5048" sId="1">
    <nc r="F158">
      <v>113132</v>
    </nc>
  </rcc>
  <rcc rId="5049" sId="1">
    <nc r="E160">
      <v>319758</v>
    </nc>
  </rcc>
  <rcc rId="5050" sId="1">
    <nc r="F160">
      <v>77459</v>
    </nc>
  </rcc>
  <rcc rId="5051" sId="1">
    <nc r="E163">
      <v>105423</v>
    </nc>
  </rcc>
  <rcc rId="5052" sId="1">
    <nc r="F163">
      <v>25826</v>
    </nc>
  </rcc>
  <rcc rId="5053" sId="1">
    <nc r="E166">
      <v>135553</v>
    </nc>
  </rcc>
  <rcc rId="5054" sId="1">
    <nc r="F166">
      <v>33086</v>
    </nc>
  </rcc>
  <rcc rId="5055" sId="1">
    <nc r="E164">
      <v>300793</v>
    </nc>
  </rcc>
  <rcc rId="5056" sId="1">
    <nc r="F164">
      <v>72891</v>
    </nc>
  </rcc>
  <rcc rId="5057" sId="1">
    <nc r="E161">
      <v>128888</v>
    </nc>
  </rcc>
  <rcc rId="5058" sId="1">
    <nc r="F161">
      <v>31480</v>
    </nc>
  </rcc>
  <rcc rId="5059" sId="1">
    <nc r="E162">
      <v>135344</v>
    </nc>
  </rcc>
  <rcc rId="5060" sId="1">
    <nc r="F162">
      <v>33035</v>
    </nc>
  </rcc>
  <rcc rId="5061" sId="1">
    <nc r="E165">
      <v>170764</v>
    </nc>
  </rcc>
  <rcc rId="5062" sId="1">
    <nc r="F165">
      <v>41570</v>
    </nc>
  </rcc>
  <rcc rId="5063" sId="1">
    <nc r="E170">
      <v>73033</v>
    </nc>
  </rcc>
  <rcc rId="5064" sId="1">
    <nc r="F170">
      <v>18453</v>
    </nc>
  </rcc>
  <rcc rId="5065" sId="1">
    <nc r="E169">
      <v>85161</v>
    </nc>
  </rcc>
  <rcc rId="5066" sId="1">
    <nc r="F169">
      <v>21265</v>
    </nc>
  </rcc>
  <rcc rId="5067" sId="1">
    <nc r="E171">
      <v>120159</v>
    </nc>
  </rcc>
  <rcc rId="5068" sId="1">
    <nc r="F171">
      <v>29375</v>
    </nc>
  </rcc>
  <rcc rId="5069" sId="1">
    <nc r="E172">
      <v>152262</v>
    </nc>
  </rcc>
  <rcc rId="5070" sId="1">
    <nc r="F172">
      <v>37680</v>
    </nc>
  </rcc>
  <rcc rId="5071" sId="1">
    <nc r="E168">
      <v>456375</v>
    </nc>
  </rcc>
  <rcc rId="5072" sId="1">
    <nc r="F168">
      <v>110371</v>
    </nc>
  </rcc>
  <rcc rId="5073" sId="1">
    <nc r="E167">
      <v>215108</v>
    </nc>
  </rcc>
  <rcc rId="5074" sId="1">
    <nc r="F167">
      <v>51820</v>
    </nc>
  </rcc>
</revisions>
</file>

<file path=xl/revisions/revisionLog9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77" sId="1">
    <nc r="H221">
      <f>'\\DC1\Finanses\BUDZETS_2019\Budžets\[Pamatbudzeta_ienemumi 1 pielik _2019.xls]Sheet1'!$C$113+'\\DC1\Finanses\BUDZETS_2019\Budžets\[Pamatbudzeta_ienemumi 1 pielik _2019.xls]Sheet1'!$C$20</f>
    </nc>
  </rcc>
  <rcc rId="5078" sId="1">
    <nc r="H222">
      <f>H221-C214+C216+C217+C218+C219</f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80" sId="1">
    <nc r="E182">
      <v>23230</v>
    </nc>
  </rcc>
  <rcc rId="5081" sId="1">
    <nc r="F182">
      <v>5596</v>
    </nc>
  </rcc>
  <rcc rId="5082" sId="1">
    <nc r="G182">
      <v>9174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85" sId="1">
    <nc r="G41">
      <v>2000</v>
    </nc>
  </rcc>
</revisions>
</file>

<file path=xl/revisions/revisionLog9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8" sId="1">
    <oc r="F185">
      <v>315064</v>
    </oc>
    <nc r="F185">
      <v>315844</v>
    </nc>
  </rcc>
  <rcv guid="{CFE03FCF-A4D8-435A-8A9B-0544466F5A93}" action="delete"/>
  <rdn rId="0" localSheetId="1" customView="1" name="Z_CFE03FCF_A4D8_435A_8A9B_0544466F5A93_.wvu.Rows" hidden="1" oldHidden="1">
    <formula>Sheet1!$2:$2,Sheet1!$43:$44,Sheet1!$69:$70,Sheet1!$142:$142,Sheet1!$148:$148</formula>
    <oldFormula>Sheet1!$2:$2,Sheet1!$43:$44,Sheet1!$69:$70,Sheet1!$142:$142,Sheet1!$148:$148</oldFormula>
  </rdn>
  <rcv guid="{CFE03FCF-A4D8-435A-8A9B-0544466F5A93}" action="add"/>
</revisions>
</file>

<file path=xl/revisions/revisionLog9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88" sId="1">
    <oc r="C216">
      <v>-1400600</v>
    </oc>
    <nc r="C216">
      <v>-1408799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0" sId="1">
    <oc r="H221">
      <f>'\\DC1\Finanses\BUDZETS_2019\Budžets\[Pamatbudzeta_ienemumi 1 pielik _2019.xls]Sheet1'!$C$113+'\\DC1\Finanses\BUDZETS_2019\Budžets\[Pamatbudzeta_ienemumi 1 pielik _2019.xls]Sheet1'!$C$20</f>
    </oc>
    <nc r="H221">
      <f>'\\DC1\Finanses\BUDZETS_2019\Budžets\[Pamatbudzeta_ienemumi 1 pielik _2019.xls]Sheet1'!$E$117</f>
    </nc>
  </rcc>
</revisions>
</file>

<file path=xl/revisions/revisionLog9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1" sId="1">
    <oc r="H221">
      <f>'\\DC1\Finanses\BUDZETS_2019\Budžets\[Pamatbudzeta_ienemumi 1 pielik _2019.xls]Sheet1'!$E$117</f>
    </oc>
    <nc r="H221">
      <f>'\\DC1\Finanses\BUDZETS_2019\Budžets\[Pamatbudzeta_ienemumi 1 pielik _2019.xls]Sheet1'!$E$117</f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5" sId="1">
    <oc r="E167">
      <v>215108</v>
    </oc>
    <nc r="E167">
      <v>317119</v>
    </nc>
  </rcc>
  <rcc rId="5096" sId="1">
    <oc r="F167">
      <v>51820</v>
    </oc>
    <nc r="F167">
      <v>76395</v>
    </nc>
  </rcc>
  <rcc rId="5097" sId="1">
    <oc r="G167">
      <v>178360</v>
    </oc>
    <nc r="G167">
      <v>51974</v>
    </nc>
  </rcc>
  <rcc rId="5098" sId="1">
    <nc r="J167">
      <v>2800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01" sId="1">
    <oc r="G163">
      <v>38817</v>
    </oc>
    <nc r="G163">
      <v>43673</v>
    </nc>
  </rcc>
  <rcc rId="5102" sId="1">
    <oc r="G166">
      <v>71638</v>
    </oc>
    <nc r="G166">
      <v>80137</v>
    </nc>
  </rcc>
  <rcc rId="5103" sId="1">
    <oc r="G159">
      <v>250887</v>
    </oc>
    <nc r="G159">
      <v>337088</v>
    </nc>
  </rcc>
  <rcc rId="5104" sId="1">
    <oc r="G160">
      <v>149548</v>
    </oc>
    <nc r="G160">
      <v>201269</v>
    </nc>
  </rcc>
  <rcc rId="5105" sId="1">
    <oc r="G164">
      <v>133682</v>
    </oc>
    <nc r="G164">
      <v>143880</v>
    </nc>
  </rcc>
  <rcc rId="5106" sId="1">
    <oc r="G161">
      <v>41036</v>
    </oc>
    <nc r="G161">
      <v>47835</v>
    </nc>
  </rcc>
  <rcc rId="5107" sId="1">
    <oc r="G162">
      <v>44230</v>
    </oc>
    <nc r="G162">
      <v>52486</v>
    </nc>
  </rcc>
  <rcc rId="5108" sId="1">
    <oc r="G165">
      <v>74459</v>
    </oc>
    <nc r="G165">
      <v>86843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0" sId="1">
    <oc r="F185">
      <v>315844</v>
    </oc>
    <nc r="F185">
      <v>318844</v>
    </nc>
  </rcc>
  <rcc rId="751" sId="1">
    <oc r="G185">
      <v>80616</v>
    </oc>
    <nc r="G185">
      <v>83720</v>
    </nc>
  </rcc>
  <rcv guid="{CFE03FCF-A4D8-435A-8A9B-0544466F5A93}" action="delete"/>
  <rdn rId="0" localSheetId="1" customView="1" name="Z_CFE03FCF_A4D8_435A_8A9B_0544466F5A93_.wvu.Rows" hidden="1" oldHidden="1">
    <formula>Sheet1!$2:$2,Sheet1!$43:$44,Sheet1!$69:$70,Sheet1!$142:$142,Sheet1!$148:$148</formula>
    <oldFormula>Sheet1!$2:$2,Sheet1!$43:$44,Sheet1!$69:$70,Sheet1!$142:$142,Sheet1!$148:$148</oldFormula>
  </rdn>
  <rcv guid="{CFE03FCF-A4D8-435A-8A9B-0544466F5A93}" action="add"/>
</revisions>
</file>

<file path=xl/revisions/revisionLog9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13" sId="1">
    <oc r="G162">
      <v>52486</v>
    </oc>
    <nc r="G162">
      <v>44230</v>
    </nc>
  </rcc>
  <rcc rId="5114" sId="1">
    <oc r="G152">
      <v>67116</v>
    </oc>
    <nc r="G152">
      <v>75372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16" sId="1">
    <oc r="G159">
      <v>337088</v>
    </oc>
    <nc r="G159">
      <v>362370</v>
    </nc>
  </rcc>
  <rcc rId="5117" sId="1">
    <oc r="G158">
      <v>140853</v>
    </oc>
    <nc r="G158">
      <v>150780</v>
    </nc>
  </rcc>
</revisions>
</file>

<file path=xl/revisions/revisionLog9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18" sId="1">
    <oc r="E169">
      <v>85161</v>
    </oc>
    <nc r="E169">
      <v>208176</v>
    </nc>
  </rcc>
  <rcc rId="5119" sId="1">
    <oc r="F169">
      <v>21265</v>
    </oc>
    <nc r="F169">
      <v>50900</v>
    </nc>
  </rcc>
  <rcc rId="5120" sId="1">
    <oc r="E170">
      <v>73033</v>
    </oc>
    <nc r="E170">
      <v>92867</v>
    </nc>
  </rcc>
  <rcc rId="5121" sId="1">
    <oc r="F170">
      <v>18453</v>
    </oc>
    <nc r="F170">
      <v>23231</v>
    </nc>
  </rcc>
  <rcc rId="5122" sId="1">
    <oc r="E171">
      <v>120159</v>
    </oc>
    <nc r="E171">
      <v>268338</v>
    </nc>
  </rcc>
  <rcc rId="5123" sId="1">
    <oc r="F171">
      <v>29375</v>
    </oc>
    <nc r="F171">
      <v>65071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127" sId="1" ref="C1:C1048576" action="insertCol">
    <undo index="65535" exp="area" ref3D="1" dr="$A$156:$XFD$156" dn="Z_CFE03FCF_A4D8_435A_8A9B_0544466F5A93_.wvu.Rows" sId="1"/>
    <undo index="65535" exp="area" ref3D="1" dr="$A$150:$XFD$150" dn="Z_CFE03FCF_A4D8_435A_8A9B_0544466F5A93_.wvu.Rows" sId="1"/>
    <undo index="65535" exp="area" ref3D="1" dr="$A$73:$XFD$74" dn="Z_CFE03FCF_A4D8_435A_8A9B_0544466F5A93_.wvu.Rows" sId="1"/>
    <undo index="1" exp="area" ref3D="1" dr="$A$2:$XFD$2" dn="Z_CFE03FCF_A4D8_435A_8A9B_0544466F5A93_.wvu.Rows" sId="1"/>
    <undo index="65535" exp="area" ref3D="1" dr="$A$187:$XFD$188" dn="Z_3A56BBDD_68CD_4AEA_B9E4_12391459D4C4_.wvu.Rows" sId="1"/>
    <undo index="65535" exp="area" ref3D="1" dr="$A$173:$XFD$173" dn="Z_3A56BBDD_68CD_4AEA_B9E4_12391459D4C4_.wvu.Rows" sId="1"/>
    <undo index="65535" exp="area" ref3D="1" dr="$A$155:$XFD$155" dn="Z_3A56BBDD_68CD_4AEA_B9E4_12391459D4C4_.wvu.Rows" sId="1"/>
    <undo index="65535" exp="area" ref3D="1" dr="$A$150:$XFD$150" dn="Z_3A56BBDD_68CD_4AEA_B9E4_12391459D4C4_.wvu.Rows" sId="1"/>
    <undo index="65535" exp="area" ref3D="1" dr="$A$139:$XFD$139" dn="Z_3A56BBDD_68CD_4AEA_B9E4_12391459D4C4_.wvu.Rows" sId="1"/>
    <undo index="65535" exp="area" ref3D="1" dr="$A$116:$XFD$116" dn="Z_3A56BBDD_68CD_4AEA_B9E4_12391459D4C4_.wvu.Rows" sId="1"/>
    <undo index="65535" exp="area" ref3D="1" dr="$A$78:$XFD$79" dn="Z_3A56BBDD_68CD_4AEA_B9E4_12391459D4C4_.wvu.Rows" sId="1"/>
    <undo index="65535" exp="area" ref3D="1" dr="$A$76:$XFD$76" dn="Z_3A56BBDD_68CD_4AEA_B9E4_12391459D4C4_.wvu.Rows" sId="1"/>
    <undo index="65535" exp="area" ref3D="1" dr="$A$73:$XFD$74" dn="Z_3A56BBDD_68CD_4AEA_B9E4_12391459D4C4_.wvu.Rows" sId="1"/>
    <undo index="65535" exp="area" ref3D="1" dr="$A$58:$XFD$58" dn="Z_3A56BBDD_68CD_4AEA_B9E4_12391459D4C4_.wvu.Rows" sId="1"/>
    <undo index="65535" exp="area" ref3D="1" dr="$A$49:$XFD$50" dn="Z_3A56BBDD_68CD_4AEA_B9E4_12391459D4C4_.wvu.Rows" sId="1"/>
    <undo index="65535" exp="area" ref3D="1" dr="$A$31:$XFD$31" dn="Z_3A56BBDD_68CD_4AEA_B9E4_12391459D4C4_.wvu.Rows" sId="1"/>
    <undo index="65535" exp="area" ref3D="1" dr="$A$29:$XFD$29" dn="Z_3A56BBDD_68CD_4AEA_B9E4_12391459D4C4_.wvu.Rows" sId="1"/>
    <undo index="1" exp="area" ref3D="1" dr="$A$2:$XFD$2" dn="Z_3A56BBDD_68CD_4AEA_B9E4_12391459D4C4_.wvu.Rows" sId="1"/>
  </rrc>
  <rcc rId="5128" sId="1">
    <nc r="C13" t="inlineStr">
      <is>
        <t>2018.gada precizētais plāns</t>
      </is>
    </nc>
  </rcc>
  <rfmt sheetId="1" sqref="C13">
    <dxf>
      <alignment wrapText="1"/>
    </dxf>
  </rfmt>
  <rcc rId="5129" sId="1" odxf="1" dxf="1">
    <nc r="C15">
      <f>SUM(C16:C31)</f>
    </nc>
    <odxf>
      <border outline="0">
        <top/>
      </border>
    </odxf>
    <ndxf>
      <border outline="0">
        <top style="thin">
          <color indexed="64"/>
        </top>
      </border>
    </ndxf>
  </rcc>
  <rcc rId="5130" sId="1" odxf="1" dxf="1">
    <nc r="C34">
      <f>C33+C32+C15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31" sId="1" odxf="1" dxf="1">
    <nc r="C36">
      <f>SUM(C37)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32" sId="1" odxf="1" dxf="1">
    <nc r="C39">
      <f>SUM(C35,C36,C38)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33" sId="1" odxf="1" dxf="1">
    <nc r="C52">
      <f>C40+C41+C42+C43+C44+C45+C46+C47+C48+C49+C51+C50</f>
    </nc>
    <odxf>
      <font>
        <color indexed="8"/>
        <name val="Times New Roman"/>
        <family val="1"/>
      </font>
      <alignment horizontal="left" wrapText="1"/>
    </odxf>
    <ndxf>
      <font>
        <color indexed="8"/>
        <name val="Times New Roman"/>
        <family val="1"/>
      </font>
      <alignment horizontal="center" wrapText="0"/>
    </ndxf>
  </rcc>
  <rfmt sheetId="1" sqref="C53" start="0" length="0">
    <dxf>
      <font>
        <color indexed="8"/>
        <name val="Times New Roman"/>
        <family val="1"/>
      </font>
      <alignment horizontal="general" vertical="bottom" wrapText="0"/>
    </dxf>
  </rfmt>
  <rcc rId="5134" sId="1" odxf="1" dxf="1">
    <oc r="D53">
      <f>SUM(E53,H53,I53:N53)</f>
    </oc>
    <nc r="D53">
      <f>D54</f>
    </nc>
    <odxf>
      <alignment horizontal="general" vertical="bottom"/>
    </odxf>
    <ndxf>
      <alignment horizontal="center" vertical="top"/>
    </ndxf>
  </rcc>
  <rcc rId="5135" sId="1" odxf="1" dxf="1">
    <nc r="C53">
      <f>C54</f>
    </nc>
    <ndxf>
      <alignment horizontal="center" vertical="top"/>
    </ndxf>
  </rcc>
  <rcc rId="5136" sId="1" odxf="1" dxf="1">
    <nc r="C55">
      <f>SUM(C56:C58)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37" sId="1" odxf="1" dxf="1">
    <nc r="C59">
      <f>C55+C53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38" sId="1" odxf="1" dxf="1">
    <nc r="C60">
      <f>SUM(C61:C70)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39" sId="1" odxf="1" dxf="1">
    <nc r="C71">
      <f>SUM(C72:C79)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40" sId="1" odxf="1" dxf="1">
    <nc r="C80">
      <f>SUM(C81:C81)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41" sId="1" odxf="1" dxf="1">
    <nc r="C82">
      <f>SUM(C83:C85)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42" sId="1" odxf="1" dxf="1">
    <nc r="C86">
      <f>SUM(C87:C101)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43" sId="1" odxf="1" dxf="1">
    <nc r="C102">
      <f>C86+C82+C80+C71+C60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44" sId="1" odxf="1" dxf="1">
    <nc r="C103">
      <f>SUM(C104:C110)</f>
    </nc>
    <odxf>
      <font>
        <color indexed="8"/>
        <name val="Times New Roman"/>
        <family val="1"/>
      </font>
      <alignment horizontal="left" wrapText="1"/>
    </odxf>
    <ndxf>
      <font>
        <color indexed="8"/>
        <name val="Times New Roman"/>
        <family val="1"/>
      </font>
      <alignment horizontal="right" wrapText="0"/>
    </ndxf>
  </rcc>
  <rcc rId="5145" sId="1" odxf="1" dxf="1">
    <nc r="C111">
      <f>SUM(C112:C117)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46" sId="1" odxf="1" dxf="1">
    <nc r="C118">
      <f>SUM(C119:C129)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47" sId="1" odxf="1" dxf="1">
    <nc r="C130">
      <f>SUM(C131:C139)</f>
    </nc>
    <odxf>
      <font>
        <color indexed="8"/>
        <name val="Times New Roman"/>
        <family val="1"/>
      </font>
      <alignment horizontal="left" wrapText="1"/>
    </odxf>
    <ndxf>
      <font>
        <color indexed="8"/>
        <name val="Times New Roman"/>
        <family val="1"/>
      </font>
      <alignment horizontal="right" wrapText="0"/>
    </ndxf>
  </rcc>
  <rcc rId="5148" sId="1" odxf="1" dxf="1">
    <nc r="C140">
      <f>SUM(C141:C142)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49" sId="1" odxf="1" dxf="1">
    <nc r="C146">
      <f>C111+C118+C130+C140+C143+C144+C145</f>
    </nc>
    <odxf>
      <font>
        <color indexed="8"/>
        <name val="Times New Roman"/>
        <family val="1"/>
      </font>
      <alignment horizontal="left" wrapText="1"/>
    </odxf>
    <ndxf>
      <font>
        <color indexed="8"/>
        <name val="Times New Roman"/>
        <family val="1"/>
      </font>
      <alignment horizontal="right" wrapText="0"/>
    </ndxf>
  </rcc>
  <rcc rId="5150" sId="1" odxf="1" dxf="1">
    <nc r="C147">
      <f>SUM(C148:C195)</f>
    </nc>
    <odxf>
      <font>
        <color indexed="8"/>
        <name val="Times New Roman"/>
        <family val="1"/>
      </font>
      <alignment horizontal="left" wrapText="1"/>
    </odxf>
    <ndxf>
      <font>
        <color indexed="8"/>
        <name val="Times New Roman"/>
        <family val="1"/>
      </font>
      <alignment horizontal="right" wrapText="0"/>
    </ndxf>
  </rcc>
  <rcc rId="5151" sId="1" odxf="1" dxf="1">
    <nc r="C196">
      <f>SUM(C197:C213)</f>
    </nc>
    <odxf>
      <font>
        <color indexed="8"/>
        <name val="Times New Roman"/>
        <family val="1"/>
      </font>
      <alignment horizontal="left" vertical="top" wrapText="1"/>
    </odxf>
    <ndxf>
      <font>
        <color indexed="8"/>
        <name val="Times New Roman"/>
        <family val="1"/>
      </font>
      <alignment horizontal="general" vertical="bottom" wrapText="0"/>
    </ndxf>
  </rcc>
  <rcc rId="5152" sId="1">
    <nc r="C214">
      <f>SUM(C34,C39,C52,C59,C102,C103,C146,C147,C196)</f>
    </nc>
  </rcc>
  <rcc rId="5153" sId="1" odxf="1" dxf="1">
    <nc r="C215">
      <f>C216+C217+C218+C219</f>
    </nc>
    <odxf>
      <border outline="0">
        <top/>
      </border>
    </odxf>
    <ndxf>
      <border outline="0">
        <top style="thin">
          <color indexed="64"/>
        </top>
      </border>
    </ndxf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55" sId="1">
    <nc r="C16">
      <v>1802169</v>
    </nc>
  </rcc>
  <rcc rId="5156" sId="1">
    <nc r="C17">
      <v>139622</v>
    </nc>
  </rcc>
  <rcc rId="5157" sId="1">
    <nc r="C18">
      <v>119351</v>
    </nc>
  </rcc>
  <rcc rId="5158" sId="1">
    <nc r="C19">
      <v>80005</v>
    </nc>
  </rcc>
  <rcc rId="5159" sId="1">
    <nc r="C20">
      <v>60774</v>
    </nc>
  </rcc>
  <rcc rId="5160" sId="1">
    <nc r="C21">
      <v>82367</v>
    </nc>
  </rcc>
  <rcc rId="5161" sId="1">
    <nc r="C22">
      <v>96607</v>
    </nc>
  </rcc>
  <rcc rId="5162" sId="1">
    <nc r="C23">
      <v>66566</v>
    </nc>
  </rcc>
  <rcc rId="5163" sId="1">
    <nc r="C24">
      <v>111946</v>
    </nc>
  </rcc>
  <rcc rId="5164" sId="1">
    <nc r="C25">
      <v>80418</v>
    </nc>
  </rcc>
  <rcc rId="5165" sId="1">
    <nc r="C26">
      <v>100054</v>
    </nc>
  </rcc>
  <rcc rId="5166" sId="1">
    <nc r="C27">
      <v>81596</v>
    </nc>
  </rcc>
  <rcc rId="5167" sId="1">
    <nc r="C28">
      <v>50697</v>
    </nc>
  </rcc>
  <rcc rId="5168" sId="1">
    <nc r="C30">
      <v>35813</v>
    </nc>
  </rcc>
  <rcc rId="5169" sId="1">
    <nc r="C32">
      <v>70000</v>
    </nc>
  </rcc>
  <rcc rId="5170" sId="1">
    <nc r="C33">
      <v>500000</v>
    </nc>
  </rcc>
  <rcc rId="5171" sId="1">
    <nc r="C35">
      <v>287241</v>
    </nc>
  </rcc>
  <rcc rId="5172" sId="1">
    <nc r="C37">
      <v>1220</v>
    </nc>
  </rcc>
  <rcc rId="5173" sId="1">
    <nc r="C38">
      <v>144606</v>
    </nc>
  </rcc>
  <rcc rId="5174" sId="1">
    <nc r="C40">
      <v>150467</v>
    </nc>
  </rcc>
  <rcc rId="5175" sId="1">
    <nc r="C41" t="inlineStr">
      <is>
        <t>72461</t>
      </is>
    </nc>
  </rcc>
  <rcc rId="5176" sId="1">
    <nc r="C42">
      <v>102264</v>
    </nc>
  </rcc>
  <rcc rId="5177" sId="1">
    <nc r="C43">
      <v>158300</v>
    </nc>
  </rcc>
  <rcc rId="5178" sId="1">
    <nc r="C44">
      <v>1724454</v>
    </nc>
  </rcc>
  <rcc rId="5179" sId="1">
    <nc r="C45">
      <v>1227022</v>
    </nc>
  </rcc>
  <rcc rId="5180" sId="1">
    <nc r="C46">
      <v>4572150</v>
    </nc>
  </rcc>
  <rcc rId="5181" sId="1">
    <nc r="C47">
      <v>1330329</v>
    </nc>
  </rcc>
  <rcc rId="5182" sId="1">
    <nc r="C48">
      <v>1713066</v>
    </nc>
  </rcc>
  <rcc rId="5183" sId="1">
    <nc r="C51">
      <v>60029</v>
    </nc>
  </rcc>
  <rcc rId="5184" sId="1">
    <nc r="C54">
      <v>62091</v>
    </nc>
  </rcc>
  <rcc rId="5185" sId="1">
    <nc r="C56">
      <v>114920</v>
    </nc>
  </rcc>
  <rcc rId="5186" sId="1">
    <nc r="C57">
      <v>9075</v>
    </nc>
  </rcc>
  <rcc rId="5187" sId="1">
    <nc r="C61">
      <v>28476</v>
    </nc>
  </rcc>
  <rcc rId="5188" sId="1">
    <nc r="C62">
      <v>8225</v>
    </nc>
  </rcc>
  <rcc rId="5189" sId="1">
    <nc r="C63">
      <v>119939</v>
    </nc>
  </rcc>
  <rcc rId="5190" sId="1">
    <nc r="C64">
      <v>15990</v>
    </nc>
  </rcc>
  <rcc rId="5191" sId="1">
    <nc r="C65">
      <v>31550</v>
    </nc>
  </rcc>
  <rcc rId="5192" sId="1">
    <nc r="C66">
      <v>53565</v>
    </nc>
  </rcc>
  <rcc rId="5193" sId="1">
    <nc r="C67">
      <v>14870</v>
    </nc>
  </rcc>
  <rcc rId="5194" sId="1">
    <nc r="C68">
      <v>18995</v>
    </nc>
  </rcc>
  <rcc rId="5195" sId="1">
    <nc r="C69">
      <v>90841</v>
    </nc>
  </rcc>
  <rcc rId="5196" sId="1">
    <nc r="C70">
      <v>8460</v>
    </nc>
  </rcc>
  <rcc rId="5197" sId="1">
    <nc r="C72">
      <v>295891</v>
    </nc>
  </rcc>
  <rcc rId="5198" sId="1">
    <nc r="C75">
      <v>476084</v>
    </nc>
  </rcc>
  <rcc rId="5199" sId="1">
    <nc r="C77">
      <v>1459414</v>
    </nc>
  </rcc>
  <rcc rId="5200" sId="1">
    <nc r="C81">
      <v>60000</v>
    </nc>
  </rcc>
  <rcc rId="5201" sId="1">
    <nc r="C83">
      <v>131110</v>
    </nc>
  </rcc>
  <rcc rId="5202" sId="1">
    <nc r="C84">
      <v>67651</v>
    </nc>
  </rcc>
  <rcc rId="5203" sId="1">
    <nc r="C85">
      <v>150400</v>
    </nc>
  </rcc>
  <rcc rId="5204" sId="1">
    <nc r="C87">
      <v>91000</v>
    </nc>
  </rcc>
  <rcc rId="5205" sId="1">
    <nc r="C88">
      <v>21349</v>
    </nc>
  </rcc>
  <rcc rId="5206" sId="1">
    <nc r="C89">
      <v>21500</v>
    </nc>
  </rcc>
  <rcc rId="5207" sId="1">
    <nc r="C90">
      <v>135127</v>
    </nc>
  </rcc>
  <rcc rId="5208" sId="1">
    <nc r="C91">
      <v>193369</v>
    </nc>
  </rcc>
  <rcc rId="5209" sId="1">
    <nc r="C92">
      <v>11568</v>
    </nc>
  </rcc>
  <rcc rId="5210" sId="1">
    <nc r="C93">
      <v>13297</v>
    </nc>
  </rcc>
  <rcc rId="5211" sId="1">
    <nc r="C94">
      <v>207310</v>
    </nc>
  </rcc>
  <rcc rId="5212" sId="1">
    <nc r="C95">
      <v>391247</v>
    </nc>
  </rcc>
  <rcc rId="5213" sId="1">
    <nc r="C96">
      <v>15000</v>
    </nc>
  </rcc>
  <rcc rId="5214" sId="1">
    <nc r="C97">
      <v>18942</v>
    </nc>
  </rcc>
  <rcc rId="5215" sId="1">
    <nc r="C98">
      <v>155550</v>
    </nc>
  </rcc>
  <rcc rId="5216" sId="1">
    <nc r="C99">
      <v>36000</v>
    </nc>
  </rcc>
  <rcc rId="5217" sId="1">
    <nc r="C100">
      <v>247836</v>
    </nc>
  </rcc>
  <rcc rId="5218" sId="1">
    <nc r="C101">
      <v>23791</v>
    </nc>
  </rcc>
  <rcc rId="5219" sId="1">
    <nc r="C104">
      <v>4559</v>
    </nc>
  </rcc>
  <rcc rId="5220" sId="1">
    <nc r="C105">
      <v>5771</v>
    </nc>
  </rcc>
  <rcc rId="5221" sId="1">
    <nc r="C106">
      <v>6339</v>
    </nc>
  </rcc>
  <rcc rId="5222" sId="1">
    <nc r="C107">
      <v>23994</v>
    </nc>
  </rcc>
  <rcc rId="5223" sId="1">
    <nc r="C108">
      <v>2298</v>
    </nc>
  </rcc>
  <rcc rId="5224" sId="1">
    <nc r="C109">
      <v>3073</v>
    </nc>
  </rcc>
  <rcc rId="5225" sId="1">
    <nc r="C110">
      <v>66025</v>
    </nc>
  </rcc>
  <rcc rId="5226" sId="1">
    <nc r="C112">
      <v>355046</v>
    </nc>
  </rcc>
  <rcc rId="5227" sId="1">
    <nc r="C113">
      <v>8839</v>
    </nc>
  </rcc>
  <rcc rId="5228" sId="1">
    <nc r="C114">
      <v>30521</v>
    </nc>
  </rcc>
  <rcc rId="5229" sId="1">
    <nc r="C115">
      <v>56326</v>
    </nc>
  </rcc>
  <rcc rId="5230" sId="1">
    <nc r="C117">
      <v>87175</v>
    </nc>
  </rcc>
  <rcc rId="5231" sId="1">
    <nc r="C119">
      <v>216241</v>
    </nc>
  </rcc>
  <rcc rId="5232" sId="1">
    <nc r="C120">
      <v>13534</v>
    </nc>
  </rcc>
  <rcc rId="5233" sId="1">
    <nc r="C121">
      <v>10674</v>
    </nc>
  </rcc>
  <rcc rId="5234" sId="1">
    <nc r="C122">
      <v>11027</v>
    </nc>
  </rcc>
  <rcc rId="5235" sId="1">
    <nc r="C123">
      <v>18636</v>
    </nc>
  </rcc>
  <rcc rId="5236" sId="1">
    <nc r="C124">
      <v>11808</v>
    </nc>
  </rcc>
  <rcc rId="5237" sId="1">
    <nc r="C125">
      <v>9387</v>
    </nc>
  </rcc>
  <rcc rId="5238" sId="1">
    <nc r="C126">
      <v>16498</v>
    </nc>
  </rcc>
  <rcc rId="5239" sId="1">
    <nc r="C127">
      <v>11658</v>
    </nc>
  </rcc>
  <rcc rId="5240" sId="1">
    <nc r="C128">
      <v>13094</v>
    </nc>
  </rcc>
  <rcc rId="5241" sId="1">
    <nc r="C129">
      <v>10310</v>
    </nc>
  </rcc>
  <rcc rId="5242" sId="1">
    <nc r="C131">
      <v>82636</v>
    </nc>
  </rcc>
  <rcc rId="5243" sId="1">
    <nc r="C132">
      <v>47562</v>
    </nc>
  </rcc>
  <rcc rId="5244" sId="1">
    <nc r="C133">
      <v>230187</v>
    </nc>
  </rcc>
  <rcc rId="5245" sId="1">
    <nc r="C134">
      <v>8850</v>
    </nc>
  </rcc>
  <rcc rId="5246" sId="1">
    <nc r="C135">
      <v>54024</v>
    </nc>
  </rcc>
  <rcc rId="5247" sId="1">
    <nc r="C136">
      <v>95106</v>
    </nc>
  </rcc>
  <rcc rId="5248" sId="1">
    <nc r="C137">
      <v>226466</v>
    </nc>
  </rcc>
  <rcc rId="5249" sId="1">
    <nc r="C138">
      <v>1977721</v>
    </nc>
  </rcc>
  <rcc rId="5250" sId="1">
    <nc r="C141">
      <v>230063</v>
    </nc>
  </rcc>
  <rcc rId="5251" sId="1">
    <nc r="C142">
      <v>72543</v>
    </nc>
  </rcc>
  <rcc rId="5252" sId="1">
    <nc r="C143">
      <v>126317</v>
    </nc>
  </rcc>
  <rcc rId="5253" sId="1">
    <nc r="C144">
      <v>700</v>
    </nc>
  </rcc>
  <rcc rId="5254" sId="1">
    <nc r="C145">
      <v>142030</v>
    </nc>
  </rcc>
  <rcc rId="5255" sId="1">
    <nc r="C148">
      <v>692954</v>
    </nc>
  </rcc>
  <rcc rId="5256" sId="1">
    <nc r="C149">
      <v>824979</v>
    </nc>
  </rcc>
  <rcc rId="5257" sId="1">
    <nc r="C151">
      <v>608251</v>
    </nc>
  </rcc>
  <rcc rId="5258" sId="1">
    <nc r="C152">
      <v>369986</v>
    </nc>
  </rcc>
  <rcc rId="5259" sId="1">
    <nc r="C153">
      <v>329361</v>
    </nc>
  </rcc>
  <rcc rId="5260" sId="1">
    <nc r="C154">
      <v>200181</v>
    </nc>
  </rcc>
  <rcc rId="5261" sId="1">
    <nc r="C156">
      <v>81143</v>
    </nc>
  </rcc>
  <rcc rId="5262" sId="1">
    <nc r="C157">
      <v>329314</v>
    </nc>
  </rcc>
  <rcc rId="5263" sId="1">
    <nc r="F156">
      <v>98357</v>
    </nc>
  </rcc>
  <rcc rId="5264" sId="1">
    <nc r="G156">
      <v>24294</v>
    </nc>
  </rcc>
  <rcc rId="5265" sId="1">
    <nc r="C158">
      <v>935320</v>
    </nc>
  </rcc>
  <rcc rId="5266" sId="1">
    <nc r="C159">
      <v>1682096</v>
    </nc>
  </rcc>
  <rcc rId="5267" sId="1">
    <nc r="C160">
      <v>863079</v>
    </nc>
  </rcc>
  <rcc rId="5268" sId="1">
    <nc r="C161">
      <v>258769</v>
    </nc>
  </rcc>
  <rcc rId="5269" sId="1">
    <nc r="C162">
      <v>286276</v>
    </nc>
  </rcc>
  <rcc rId="5270" sId="1">
    <nc r="C163">
      <v>237338</v>
    </nc>
  </rcc>
  <rcc rId="5271" sId="1">
    <nc r="C164">
      <v>617193</v>
    </nc>
  </rcc>
  <rcc rId="5272" sId="1">
    <nc r="C165">
      <v>367611</v>
    </nc>
  </rcc>
  <rcc rId="5273" sId="1">
    <nc r="C166">
      <v>292807</v>
    </nc>
  </rcc>
  <rcc rId="5274" sId="1">
    <nc r="C167">
      <v>689174</v>
    </nc>
  </rcc>
  <rcc rId="5275" sId="1">
    <nc r="C168">
      <v>939564</v>
    </nc>
  </rcc>
  <rcc rId="5276" sId="1">
    <nc r="C169">
      <v>721185</v>
    </nc>
  </rcc>
  <rcc rId="5277" sId="1">
    <nc r="C170">
      <v>156731</v>
    </nc>
  </rcc>
  <rcc rId="5278" sId="1">
    <nc r="C171">
      <v>590236</v>
    </nc>
  </rcc>
  <rcc rId="5279" sId="1">
    <nc r="C172">
      <v>235343</v>
    </nc>
  </rcc>
  <rcc rId="5280" sId="1">
    <nc r="C177">
      <v>109633</v>
    </nc>
  </rcc>
  <rcc rId="5281" sId="1">
    <nc r="C178">
      <v>339918</v>
    </nc>
  </rcc>
  <rcc rId="5282" sId="1">
    <nc r="C180">
      <v>403053</v>
    </nc>
  </rcc>
  <rcc rId="5283" sId="1">
    <nc r="C182">
      <v>31962</v>
    </nc>
  </rcc>
  <rcc rId="5284" sId="1">
    <nc r="C183">
      <v>186988</v>
    </nc>
  </rcc>
  <rcc rId="5285" sId="1">
    <nc r="C184">
      <v>68838</v>
    </nc>
  </rcc>
  <rcc rId="5286" sId="1">
    <nc r="C185">
      <v>138633</v>
    </nc>
  </rcc>
  <rcc rId="5287" sId="1">
    <nc r="C189">
      <v>31284</v>
    </nc>
  </rcc>
  <rcc rId="5288" sId="1">
    <nc r="C193">
      <v>16963</v>
    </nc>
  </rcc>
  <rcc rId="5289" sId="1">
    <nc r="C194">
      <v>14518</v>
    </nc>
  </rcc>
  <rcc rId="5290" sId="1">
    <nc r="C195">
      <v>15782</v>
    </nc>
  </rcc>
  <rcc rId="5291" sId="1">
    <nc r="C197">
      <v>274795</v>
    </nc>
  </rcc>
  <rcc rId="5292" sId="1">
    <nc r="C198">
      <v>141520</v>
    </nc>
  </rcc>
  <rcc rId="5293" sId="1">
    <nc r="C199">
      <v>559418</v>
    </nc>
  </rcc>
  <rcc rId="5294" sId="1">
    <nc r="C200">
      <v>6028</v>
    </nc>
  </rcc>
  <rcc rId="5295" sId="1">
    <nc r="C201">
      <v>93185</v>
    </nc>
  </rcc>
  <rcc rId="5296" sId="1">
    <nc r="C202">
      <v>216489</v>
    </nc>
  </rcc>
  <rcc rId="5297" sId="1">
    <nc r="C203">
      <v>160000</v>
    </nc>
  </rcc>
  <rcc rId="5298" sId="1">
    <nc r="C204">
      <v>159551</v>
    </nc>
  </rcc>
  <rcc rId="5299" sId="1">
    <nc r="C205">
      <v>6173</v>
    </nc>
  </rcc>
  <rcc rId="5300" sId="1">
    <nc r="C206">
      <v>592000</v>
    </nc>
  </rcc>
  <rcc rId="5301" sId="1">
    <nc r="C207">
      <v>40000</v>
    </nc>
  </rcc>
  <rcc rId="5302" sId="1">
    <nc r="C209">
      <v>220000</v>
    </nc>
  </rcc>
  <rcc rId="5303" sId="1">
    <nc r="C210">
      <v>15000</v>
    </nc>
  </rcc>
  <rcc rId="5304" sId="1">
    <nc r="C211">
      <v>72753</v>
    </nc>
  </rcc>
  <rcc rId="5305" sId="1">
    <nc r="C212">
      <v>115269</v>
    </nc>
  </rcc>
  <rcc rId="5306" sId="1">
    <nc r="C216">
      <v>-1177223</v>
    </nc>
  </rcc>
  <rcc rId="5307" sId="1">
    <nc r="C217">
      <v>-56915</v>
    </nc>
  </rcc>
  <rcc rId="5308" sId="1">
    <nc r="C218">
      <v>-346882</v>
    </nc>
  </rcc>
  <rcc rId="5309" sId="1">
    <nc r="C219">
      <v>-1529809</v>
    </nc>
  </rcc>
</revisions>
</file>

<file path=xl/revisions/revisionLog9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" sId="1">
    <oc r="F188">
      <v>132955</v>
    </oc>
    <nc r="F188">
      <v>134656</v>
    </nc>
  </rcc>
  <rcc rId="754" sId="1">
    <oc r="G188">
      <v>31364</v>
    </oc>
    <nc r="G188">
      <v>32401</v>
    </nc>
  </rcc>
  <rcv guid="{CFE03FCF-A4D8-435A-8A9B-0544466F5A93}" action="delete"/>
  <rdn rId="0" localSheetId="1" customView="1" name="Z_CFE03FCF_A4D8_435A_8A9B_0544466F5A93_.wvu.Rows" hidden="1" oldHidden="1">
    <formula>Sheet1!$2:$2,Sheet1!$43:$44,Sheet1!$69:$70,Sheet1!$142:$142,Sheet1!$148:$148</formula>
    <oldFormula>Sheet1!$2:$2,Sheet1!$43:$44,Sheet1!$69:$70,Sheet1!$142:$142,Sheet1!$148:$148</oldFormula>
  </rdn>
  <rcv guid="{CFE03FCF-A4D8-435A-8A9B-0544466F5A93}" action="add"/>
</revisions>
</file>

<file path=xl/revisions/revisionLog9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1" sId="1">
    <oc r="B192" t="inlineStr">
      <is>
        <t>SPII Valodiņa Erasmus projekts</t>
      </is>
    </oc>
    <nc r="B192" t="inlineStr">
      <is>
        <t>Dobeles sākumskola  - Starpskolu strarēģiskā partnerība ERASMUS</t>
      </is>
    </nc>
  </rcc>
  <rcc rId="5312" sId="1">
    <nc r="H192">
      <v>15376</v>
    </nc>
  </rcc>
</revisions>
</file>

<file path=xl/revisions/revisionLog9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87:C98">
    <dxf>
      <alignment horizontal="general" readingOrder="0"/>
    </dxf>
  </rfmt>
  <rfmt sheetId="1" sqref="C87:C98">
    <dxf>
      <alignment horizontal="left" readingOrder="0"/>
    </dxf>
  </rfmt>
  <rfmt sheetId="1" sqref="C57">
    <dxf>
      <alignment horizontal="left" readingOrder="0"/>
    </dxf>
  </rfmt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4" sId="1">
    <nc r="H72">
      <v>148439</v>
    </nc>
  </rcc>
  <rcc rId="5315" sId="1">
    <nc r="I72">
      <v>8000</v>
    </nc>
  </rcc>
  <rcc rId="5316" sId="1">
    <nc r="K72">
      <v>894258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8" sId="1">
    <nc r="K48">
      <v>941242</v>
    </nc>
  </rcc>
  <rcc rId="5319" sId="1">
    <oc r="B47" t="inlineStr">
      <is>
        <t>Lauku ielas rekonstrukcija Dobelē</t>
      </is>
    </oc>
    <nc r="B47" t="inlineStr">
      <is>
        <t>Uzvaras ielas rekonstrukcija</t>
      </is>
    </nc>
  </rcc>
  <rcc rId="5320" sId="1">
    <nc r="K47">
      <v>2848630</v>
    </nc>
  </rcc>
  <rcc rId="5321" sId="1">
    <oc r="B190" t="inlineStr">
      <is>
        <t>Dobeles 1.vsk.Erasmus projekts</t>
      </is>
    </oc>
    <nc r="B190" t="inlineStr">
      <is>
        <t>DVĢ  DZC aprīkojuma iegāde</t>
      </is>
    </nc>
  </rcc>
  <rcc rId="5322" sId="1">
    <nc r="K189">
      <v>3968391</v>
    </nc>
  </rcc>
  <rcc rId="5323" sId="1">
    <nc r="K190">
      <v>418374</v>
    </nc>
  </rcc>
  <rcc rId="5324" sId="1">
    <oc r="B181" t="inlineStr">
      <is>
        <t>Dienesta viesnīcas būvniecība</t>
      </is>
    </oc>
    <nc r="B181" t="inlineStr">
      <is>
        <t>Dienesta viesnīcas aprīkojums</t>
      </is>
    </nc>
  </rcc>
  <rcc rId="5325" sId="1">
    <nc r="K181">
      <v>363000</v>
    </nc>
  </rcc>
  <rcc rId="5326" sId="1">
    <nc r="K179">
      <v>2739260</v>
    </nc>
  </rcc>
  <rcc rId="5327" sId="1">
    <nc r="K46">
      <v>1637714</v>
    </nc>
  </rcc>
  <rcc rId="5328" sId="1">
    <oc r="B100" t="inlineStr">
      <is>
        <t>Projekts"Penkules estrādes izbūve"</t>
      </is>
    </oc>
    <nc r="B100" t="inlineStr">
      <is>
        <t>Projekts"Gaurata ezera salas likvidācija"</t>
      </is>
    </nc>
  </rcc>
  <rcc rId="5329" sId="1">
    <nc r="K100">
      <v>91546</v>
    </nc>
  </rcc>
  <rcc rId="5330" sId="1">
    <nc r="K75">
      <v>1562379</v>
    </nc>
  </rcc>
  <rcc rId="5331" sId="1">
    <nc r="H110">
      <v>124992</v>
    </nc>
  </rcc>
  <rcc rId="5332" sId="1">
    <nc r="H211">
      <v>50000</v>
    </nc>
  </rcc>
  <rcc rId="5333" sId="1">
    <nc r="K213">
      <v>205459</v>
    </nc>
  </rcc>
  <rcc rId="5334" sId="1">
    <nc r="H212">
      <v>28743</v>
    </nc>
  </rcc>
  <rcc rId="5335" sId="1">
    <nc r="K77">
      <v>5802</v>
    </nc>
  </rcc>
  <rcc rId="5336" sId="1">
    <nc r="H77">
      <v>29269</v>
    </nc>
  </rcc>
</revisions>
</file>

<file path=xl/revisions/revisionLog9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37" sId="1">
    <nc r="K44">
      <v>963270</v>
    </nc>
  </rcc>
  <rcc rId="5338" sId="1">
    <oc r="I221">
      <f>'\\DC1\Finanses\BUDZETS_2019\Budžets\[Pamatbudzeta_ienemumi 1 pielik _2019.xls]Sheet1'!$E$117</f>
    </oc>
    <nc r="I221">
      <f>'\\DC1\Finanses\BUDZETS_2019\Budžets\[Pamatbudzeta_ienemumi 1 pielik _2019.xls]Sheet1'!$F$117</f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40" sId="1">
    <oc r="H28">
      <v>10782</v>
    </oc>
    <nc r="H28">
      <v>11082</v>
    </nc>
  </rcc>
</revisions>
</file>

<file path=xl/revisions/revisionLog9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42" sId="1">
    <nc r="H144">
      <v>8603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44" sId="1">
    <oc r="H145">
      <v>32084</v>
    </oc>
    <nc r="H145">
      <v>35684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46" sId="1">
    <oc r="H137">
      <v>207966</v>
    </oc>
    <nc r="H137">
      <v>221516</v>
    </nc>
  </rcc>
  <rcc rId="5347" sId="1">
    <oc r="G137">
      <v>3500</v>
    </oc>
    <nc r="G137">
      <v>3595</v>
    </nc>
  </rcc>
  <rcc rId="5348" sId="1">
    <oc r="F137">
      <v>15000</v>
    </oc>
    <nc r="F137">
      <v>14924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6" sId="1">
    <oc r="F184">
      <v>86776</v>
    </oc>
    <nc r="F184">
      <v>87595</v>
    </nc>
  </rcc>
  <rcc rId="757" sId="1">
    <oc r="G184">
      <v>20470</v>
    </oc>
    <nc r="G184">
      <v>21077</v>
    </nc>
  </rcc>
  <rcc rId="758" sId="1">
    <oc r="F183">
      <v>153816</v>
    </oc>
    <nc r="F183">
      <v>157117</v>
    </nc>
  </rcc>
  <rcc rId="759" sId="1">
    <oc r="G183">
      <v>36286</v>
    </oc>
    <nc r="G183">
      <v>37749</v>
    </nc>
  </rcc>
  <rcc rId="760" sId="1">
    <oc r="F187">
      <v>56889</v>
    </oc>
    <nc r="F187">
      <v>57141</v>
    </nc>
  </rcc>
  <rcc rId="761" sId="1">
    <oc r="G187">
      <v>13420</v>
    </oc>
    <nc r="G187">
      <v>14219</v>
    </nc>
  </rcc>
</revisions>
</file>

<file path=xl/revisions/revisionLog9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49" sId="1">
    <oc r="H141">
      <v>31180</v>
    </oc>
    <nc r="H141">
      <v>34180</v>
    </nc>
  </rcc>
</revisions>
</file>

<file path=xl/revisions/revisionLog9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0" sId="1">
    <oc r="H16">
      <v>516703</v>
    </oc>
    <nc r="H16">
      <v>518973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2" sId="1">
    <oc r="H197">
      <v>72157</v>
    </oc>
    <nc r="H197">
      <v>72407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4" sId="1">
    <oc r="G197">
      <v>52303</v>
    </oc>
    <nc r="G197">
      <v>39851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6" sId="1">
    <oc r="G198">
      <v>83981</v>
    </oc>
    <nc r="G198">
      <v>20135</v>
    </nc>
  </rcc>
</revisions>
</file>

<file path=xl/revisions/revisionLog9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7" sId="1">
    <oc r="G198">
      <v>20135</v>
    </oc>
    <nc r="G198">
      <v>20535</v>
    </nc>
  </rcc>
</revisions>
</file>

<file path=xl/revisions/revisionLog9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8" sId="1">
    <oc r="F197">
      <v>163724</v>
    </oc>
    <nc r="F197">
      <v>160824</v>
    </nc>
  </rcc>
</revisions>
</file>

<file path=xl/revisions/revisionLog9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9" sId="1">
    <oc r="B176" t="inlineStr">
      <is>
        <t>DAVV projekts 8.4.1.0/16/J/001</t>
      </is>
    </oc>
    <nc r="B176" t="inlineStr">
      <is>
        <t>DAVV projekts 8.5.1.0/16/J/001</t>
      </is>
    </nc>
  </rcc>
  <rcc rId="5360" sId="1">
    <nc r="F176">
      <v>1965</v>
    </nc>
  </rcc>
  <rcc rId="5361" sId="1">
    <nc r="G176">
      <v>474</v>
    </nc>
  </rcc>
  <rcc rId="5362" sId="1">
    <nc r="H176">
      <v>27553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4" sId="1">
    <oc r="I221">
      <f>'\\DC1\Finanses\BUDZETS_2019\Budžets\[Pamatbudzeta_ienemumi 1 pielik _2019.xls]Sheet1'!$F$117</f>
    </oc>
    <nc r="I221">
      <f>'\\DC1\Finanses\BUDZETS_2019\Budžets\[Pamatbudzeta_ienemumi 1 pielik _2019.xls]Sheet1'!$F$117</f>
    </nc>
  </rcc>
</revisions>
</file>

<file path=xl/revisions/revisionLog9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5" sId="1">
    <oc r="B191" t="inlineStr">
      <is>
        <t>Ģimnāzijas mācību mobilitātes</t>
      </is>
    </oc>
    <nc r="B191" t="inlineStr">
      <is>
        <t>PII Valodiņa erasmus projekts</t>
      </is>
    </nc>
  </rcc>
  <rcc rId="5366" sId="1">
    <nc r="H191">
      <v>10728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2" sId="1">
    <oc r="H16">
      <v>473597</v>
    </oc>
    <nc r="H16">
      <v>473797</v>
    </nc>
  </rcc>
  <rcv guid="{3A56BBDD-68CD-4AEA-B9E4-12391459D4C4}" action="delete"/>
  <rdn rId="0" localSheetId="1" customView="1" name="Z_3A56BBDD_68CD_4AEA_B9E4_12391459D4C4_.wvu.Rows" hidden="1" oldHidden="1">
    <formula>Sheet1!$2:$2,Sheet1!$43:$44,Sheet1!$69:$70,Sheet1!$142:$142,Sheet1!$148:$148</formula>
    <oldFormula>Sheet1!$2:$2,Sheet1!$43:$44,Sheet1!$69:$70,Sheet1!$142:$142,Sheet1!$148:$148</oldFormula>
  </rdn>
  <rcv guid="{3A56BBDD-68CD-4AEA-B9E4-12391459D4C4}" action="add"/>
</revisions>
</file>

<file path=xl/revisions/revisionLog9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7" sId="1">
    <nc r="M178">
      <v>334659</v>
    </nc>
  </rcc>
  <rcv guid="{3A56BBDD-68CD-4AEA-B9E4-12391459D4C4}" action="delete"/>
  <rdn rId="0" localSheetId="1" customView="1" name="Z_3A56BBDD_68CD_4AEA_B9E4_12391459D4C4_.wvu.Rows" hidden="1" oldHidden="1">
    <formula>Sheet1!$2:$2,Sheet1!$29:$29,Sheet1!$31:$31,Sheet1!$49:$50,Sheet1!$58:$58,Sheet1!$73:$74,Sheet1!$76:$76,Sheet1!$78:$79,Sheet1!$116:$116,Sheet1!$139:$139,Sheet1!$150:$150,Sheet1!$155:$155,Sheet1!$173:$173,Sheet1!$187:$188</formula>
    <oldFormula>Sheet1!$2:$2,Sheet1!$29:$29,Sheet1!$31:$31,Sheet1!$49:$50,Sheet1!$58:$58,Sheet1!$73:$74,Sheet1!$76:$76,Sheet1!$78:$79,Sheet1!$116:$116,Sheet1!$139:$139,Sheet1!$150:$150,Sheet1!$155:$155,Sheet1!$173:$173,Sheet1!$187:$188</oldFormula>
  </rdn>
  <rcv guid="{3A56BBDD-68CD-4AEA-B9E4-12391459D4C4}" action="add"/>
</revisions>
</file>

<file path=xl/revisions/revisionLog9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69" sId="1">
    <oc r="D216">
      <v>-1408799</v>
    </oc>
    <nc r="D216">
      <v>-1413109</v>
    </nc>
  </rcc>
  <rcc rId="5370" sId="1">
    <oc r="E216" t="inlineStr">
      <is>
        <t>bet telefoniem</t>
      </is>
    </oc>
    <nc r="E216"/>
  </rcc>
</revisions>
</file>

<file path=xl/revisions/revisionLog9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72" sId="1">
    <oc r="H155">
      <v>64515</v>
    </oc>
    <nc r="H155">
      <v>66515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74" sId="1">
    <oc r="K151">
      <v>8850</v>
    </oc>
    <nc r="K151">
      <v>6050</v>
    </nc>
  </rcc>
</revisions>
</file>

<file path=xl/revisions/revisionLog9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75" sId="1">
    <oc r="H151">
      <v>114855</v>
    </oc>
    <nc r="H151">
      <v>115855</v>
    </nc>
  </rcc>
</revisions>
</file>

<file path=xl/revisions/revisionLog9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76" sId="1">
    <oc r="H172">
      <v>38469</v>
    </oc>
    <nc r="H172">
      <v>38009</v>
    </nc>
  </rcc>
  <rcc rId="5377" sId="1">
    <oc r="F172">
      <v>152262</v>
    </oc>
    <nc r="F172">
      <v>153022</v>
    </nc>
  </rcc>
</revisions>
</file>

<file path=xl/revisions/revisionLog9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78" sId="1">
    <oc r="H145">
      <v>35684</v>
    </oc>
    <nc r="H145">
      <v>37420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revisionLog9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81" sId="1">
    <oc r="H153">
      <v>75725</v>
    </oc>
    <nc r="H153">
      <v>76725</v>
    </nc>
  </rcc>
  <rcc rId="5382" sId="1">
    <oc r="H165">
      <v>86843</v>
    </oc>
    <nc r="H165">
      <v>87043</v>
    </nc>
  </rcc>
  <rcc rId="5383" sId="1">
    <oc r="H152">
      <v>75372</v>
    </oc>
    <nc r="H152">
      <v>75472</v>
    </nc>
  </rcc>
  <rcv guid="{CFE03FCF-A4D8-435A-8A9B-0544466F5A93}" action="delete"/>
  <rdn rId="0" localSheetId="1" customView="1" name="Z_CFE03FCF_A4D8_435A_8A9B_0544466F5A93_.wvu.Rows" hidden="1" oldHidden="1">
    <formula>Sheet1!$2:$2,Sheet1!$73:$74,Sheet1!$150:$150,Sheet1!$156:$156</formula>
    <oldFormula>Sheet1!$2:$2,Sheet1!$73:$74,Sheet1!$150:$150,Sheet1!$156:$156</oldFormula>
  </rdn>
  <rcv guid="{CFE03FCF-A4D8-435A-8A9B-0544466F5A9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8">
  <userInfo guid="{E6A9DDE8-ABE6-4A34-A935-58C2C15C9900}" name="Jolanta Kalniņa" id="-128484783" dateTime="2016-11-10T16:16:29"/>
  <userInfo guid="{A6A37750-0906-4480-9A1F-97AD7FF408C6}" name="Natalija Vdobčenko" id="-2093361477" dateTime="2017-11-10T10:19:37"/>
  <userInfo guid="{5DA03E4A-9CDC-481C-AE23-98088DF85DFB}" name="Jolanta Kalniņa" id="-128475854" dateTime="2018-10-03T16:19:58"/>
  <userInfo guid="{E87E00C7-04E8-46D9-8F1C-7D784B29B6BD}" name="Natalija Vdobčenko" id="-2093368105" dateTime="2018-11-26T11:03:24"/>
  <userInfo guid="{F9B2B6C6-05B4-404E-896C-6EAAD241FDE3}" name="Jolanta Kalniņa" id="-128514236" dateTime="2018-12-07T11:46:03"/>
  <userInfo guid="{97A6E190-A7A3-40F6-BF8F-27B3DABCF7E9}" name="Natalija Vdobčenko" id="-2093400610" dateTime="2019-11-19T10:23:52"/>
  <userInfo guid="{97A6E190-A7A3-40F6-BF8F-27B3DABCF7E9}" name="Jolanta Kalniņa" id="-128487185" dateTime="2019-11-19T10:52:44"/>
  <userInfo guid="{4CE76096-CCEC-47E0-BCE8-E3E348755554}" name="Natalija Vdobčenko" id="-2093398632" dateTime="2020-11-10T10:15:3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32"/>
  <sheetViews>
    <sheetView tabSelected="1" topLeftCell="A139" zoomScale="150" zoomScaleNormal="150" workbookViewId="0">
      <selection activeCell="K149" sqref="K149"/>
    </sheetView>
  </sheetViews>
  <sheetFormatPr defaultRowHeight="15.75" customHeight="1" x14ac:dyDescent="0.2"/>
  <cols>
    <col min="1" max="1" width="6.85546875" style="2" customWidth="1"/>
    <col min="2" max="2" width="29.42578125" style="2" customWidth="1"/>
    <col min="3" max="3" width="12.85546875" style="2" customWidth="1"/>
    <col min="4" max="4" width="11.42578125" style="2" customWidth="1"/>
    <col min="5" max="5" width="10.5703125" style="2" customWidth="1"/>
    <col min="6" max="6" width="8.7109375" style="2" customWidth="1"/>
    <col min="7" max="7" width="9.85546875" style="2" customWidth="1"/>
    <col min="8" max="8" width="8.85546875" style="2" customWidth="1"/>
    <col min="9" max="9" width="7.28515625" style="2" customWidth="1"/>
    <col min="10" max="10" width="10.140625" style="2" customWidth="1"/>
    <col min="11" max="11" width="8.85546875" style="2" customWidth="1"/>
    <col min="12" max="12" width="9" style="40" customWidth="1"/>
    <col min="13" max="13" width="9" style="2" customWidth="1"/>
    <col min="14" max="14" width="18.85546875" style="2" customWidth="1"/>
    <col min="15" max="16384" width="9.140625" style="1"/>
  </cols>
  <sheetData>
    <row r="1" spans="1:14" ht="15.75" customHeight="1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4" ht="15.75" customHeight="1" x14ac:dyDescent="0.25">
      <c r="A2" s="37"/>
      <c r="B2" s="37"/>
      <c r="C2" s="37"/>
      <c r="D2" s="37"/>
      <c r="E2" s="76"/>
      <c r="F2" s="76"/>
      <c r="G2" s="76"/>
      <c r="H2" s="37"/>
      <c r="I2" s="37"/>
      <c r="J2" s="37"/>
      <c r="K2" s="37"/>
      <c r="L2" s="38"/>
      <c r="M2" s="37"/>
    </row>
    <row r="3" spans="1:14" ht="15.75" customHeight="1" x14ac:dyDescent="0.25">
      <c r="A3" s="91"/>
      <c r="B3" s="91"/>
      <c r="C3" s="37"/>
      <c r="D3" s="37"/>
      <c r="E3" s="76"/>
      <c r="F3" s="76"/>
      <c r="G3" s="76"/>
      <c r="H3" s="37"/>
      <c r="I3" s="37"/>
      <c r="J3" s="39"/>
      <c r="K3" s="37"/>
      <c r="L3" s="38"/>
      <c r="M3" s="39" t="s">
        <v>157</v>
      </c>
    </row>
    <row r="4" spans="1:14" ht="15.75" customHeight="1" x14ac:dyDescent="0.25">
      <c r="J4" s="39"/>
      <c r="M4" s="39" t="s">
        <v>333</v>
      </c>
    </row>
    <row r="5" spans="1:14" s="2" customFormat="1" ht="15.75" customHeight="1" x14ac:dyDescent="0.25">
      <c r="A5" s="41"/>
      <c r="B5" s="42"/>
      <c r="C5" s="42"/>
      <c r="D5" s="42"/>
      <c r="E5" s="3"/>
      <c r="J5" s="39"/>
      <c r="L5" s="40"/>
      <c r="M5" s="43" t="s">
        <v>334</v>
      </c>
    </row>
    <row r="6" spans="1:14" s="2" customFormat="1" ht="15.75" customHeight="1" x14ac:dyDescent="0.25">
      <c r="A6" s="3"/>
      <c r="B6" s="44"/>
      <c r="C6" s="3"/>
      <c r="D6" s="3"/>
      <c r="E6" s="3"/>
      <c r="J6" s="45"/>
      <c r="L6" s="40"/>
      <c r="M6" s="45" t="s">
        <v>158</v>
      </c>
    </row>
    <row r="7" spans="1:14" s="2" customFormat="1" ht="15.75" customHeight="1" x14ac:dyDescent="0.25">
      <c r="A7" s="3"/>
      <c r="B7" s="44"/>
      <c r="C7" s="3"/>
      <c r="D7" s="3"/>
      <c r="E7" s="3"/>
      <c r="J7" s="45"/>
      <c r="L7" s="40"/>
      <c r="M7" s="45" t="s">
        <v>243</v>
      </c>
    </row>
    <row r="8" spans="1:14" s="2" customFormat="1" ht="15.75" customHeight="1" x14ac:dyDescent="0.2">
      <c r="A8" s="3"/>
      <c r="B8" s="44"/>
      <c r="C8" s="3"/>
      <c r="D8" s="3"/>
      <c r="E8" s="3"/>
      <c r="L8" s="40"/>
    </row>
    <row r="9" spans="1:14" s="2" customFormat="1" ht="15.75" customHeight="1" x14ac:dyDescent="0.25">
      <c r="A9" s="3"/>
      <c r="B9" s="44"/>
      <c r="C9" s="90" t="s">
        <v>242</v>
      </c>
      <c r="D9" s="90"/>
      <c r="E9" s="90"/>
      <c r="F9" s="90"/>
      <c r="G9" s="90"/>
      <c r="H9" s="90"/>
      <c r="I9" s="90"/>
      <c r="J9" s="90"/>
      <c r="K9" s="90"/>
      <c r="L9" s="90"/>
      <c r="M9" s="90"/>
    </row>
    <row r="10" spans="1:14" s="4" customFormat="1" ht="15.75" customHeight="1" x14ac:dyDescent="0.25">
      <c r="A10" s="91"/>
      <c r="B10" s="91"/>
      <c r="C10" s="91"/>
      <c r="L10" s="46"/>
    </row>
    <row r="11" spans="1:14" s="4" customFormat="1" ht="15.75" customHeight="1" x14ac:dyDescent="0.2">
      <c r="L11" s="46"/>
    </row>
    <row r="12" spans="1:14" s="4" customFormat="1" ht="15.75" customHeight="1" x14ac:dyDescent="0.2">
      <c r="A12" s="4" t="s">
        <v>1</v>
      </c>
      <c r="L12" s="46"/>
    </row>
    <row r="13" spans="1:14" s="4" customFormat="1" ht="36.75" customHeight="1" x14ac:dyDescent="0.2">
      <c r="A13" s="47"/>
      <c r="B13" s="47"/>
      <c r="C13" s="48" t="s">
        <v>2</v>
      </c>
      <c r="D13" s="49" t="s">
        <v>100</v>
      </c>
      <c r="E13" s="49" t="s">
        <v>101</v>
      </c>
      <c r="F13" s="50" t="s">
        <v>102</v>
      </c>
      <c r="G13" s="51" t="s">
        <v>103</v>
      </c>
      <c r="H13" s="52" t="s">
        <v>104</v>
      </c>
      <c r="I13" s="51" t="s">
        <v>105</v>
      </c>
      <c r="J13" s="51" t="s">
        <v>106</v>
      </c>
      <c r="K13" s="51" t="s">
        <v>107</v>
      </c>
      <c r="L13" s="53" t="s">
        <v>108</v>
      </c>
      <c r="M13" s="53" t="s">
        <v>155</v>
      </c>
    </row>
    <row r="14" spans="1:14" s="4" customFormat="1" ht="15.75" customHeight="1" x14ac:dyDescent="0.2">
      <c r="A14" s="54"/>
      <c r="B14" s="54"/>
      <c r="C14" s="54"/>
      <c r="D14" s="55" t="s">
        <v>2</v>
      </c>
      <c r="E14" s="89" t="s">
        <v>3</v>
      </c>
      <c r="F14" s="89"/>
      <c r="G14" s="54"/>
      <c r="H14" s="56"/>
      <c r="I14" s="54"/>
      <c r="J14" s="54"/>
      <c r="K14" s="57"/>
      <c r="L14" s="58"/>
      <c r="M14" s="56"/>
    </row>
    <row r="15" spans="1:14" s="4" customFormat="1" ht="15.75" customHeight="1" x14ac:dyDescent="0.2">
      <c r="A15" s="7" t="s">
        <v>5</v>
      </c>
      <c r="B15" s="59" t="s">
        <v>4</v>
      </c>
      <c r="C15" s="7">
        <f>SUM(C16:C42)</f>
        <v>5069582</v>
      </c>
      <c r="D15" s="7">
        <f>SUM(D16:D42)</f>
        <v>3412493</v>
      </c>
      <c r="E15" s="7">
        <f t="shared" ref="E15:M15" si="0">SUM(E16:E42)</f>
        <v>2731497</v>
      </c>
      <c r="F15" s="7">
        <f t="shared" si="0"/>
        <v>680996</v>
      </c>
      <c r="G15" s="7">
        <f t="shared" si="0"/>
        <v>1284545</v>
      </c>
      <c r="H15" s="7">
        <f t="shared" si="0"/>
        <v>10000</v>
      </c>
      <c r="I15" s="7">
        <f t="shared" si="0"/>
        <v>0</v>
      </c>
      <c r="J15" s="7">
        <f t="shared" si="0"/>
        <v>356544</v>
      </c>
      <c r="K15" s="7">
        <f t="shared" si="0"/>
        <v>6000</v>
      </c>
      <c r="L15" s="7">
        <f t="shared" si="0"/>
        <v>0</v>
      </c>
      <c r="M15" s="7">
        <f t="shared" si="0"/>
        <v>0</v>
      </c>
      <c r="N15" s="65"/>
    </row>
    <row r="16" spans="1:14" s="2" customFormat="1" ht="15.75" customHeight="1" x14ac:dyDescent="0.2">
      <c r="A16" s="13" t="s">
        <v>5</v>
      </c>
      <c r="B16" s="13" t="s">
        <v>6</v>
      </c>
      <c r="C16" s="6">
        <f>SUM(D16,G16,H16:M16)</f>
        <v>2728000</v>
      </c>
      <c r="D16" s="6">
        <f t="shared" ref="D16:D74" si="1">SUM(E16:F16)</f>
        <v>1789639</v>
      </c>
      <c r="E16" s="5">
        <v>1439858</v>
      </c>
      <c r="F16" s="6">
        <v>349781</v>
      </c>
      <c r="G16" s="6">
        <v>766337</v>
      </c>
      <c r="H16" s="6">
        <v>10000</v>
      </c>
      <c r="I16" s="6"/>
      <c r="J16" s="6">
        <v>156024</v>
      </c>
      <c r="K16" s="6">
        <v>6000</v>
      </c>
      <c r="L16" s="18"/>
      <c r="M16" s="6"/>
    </row>
    <row r="17" spans="1:13" s="2" customFormat="1" ht="15.75" customHeight="1" x14ac:dyDescent="0.2">
      <c r="A17" s="13" t="s">
        <v>5</v>
      </c>
      <c r="B17" s="13" t="s">
        <v>7</v>
      </c>
      <c r="C17" s="6">
        <f t="shared" ref="C17:C45" si="2">SUM(D17,G17,H17:M17)</f>
        <v>309140</v>
      </c>
      <c r="D17" s="6">
        <f t="shared" si="1"/>
        <v>305660</v>
      </c>
      <c r="E17" s="5">
        <v>226569</v>
      </c>
      <c r="F17" s="6">
        <v>79091</v>
      </c>
      <c r="G17" s="6">
        <v>3480</v>
      </c>
      <c r="H17" s="6"/>
      <c r="I17" s="6"/>
      <c r="J17" s="6"/>
      <c r="K17" s="6"/>
      <c r="L17" s="18"/>
      <c r="M17" s="6"/>
    </row>
    <row r="18" spans="1:13" s="2" customFormat="1" ht="15.75" customHeight="1" x14ac:dyDescent="0.2">
      <c r="A18" s="32" t="s">
        <v>5</v>
      </c>
      <c r="B18" s="13" t="s">
        <v>306</v>
      </c>
      <c r="C18" s="6">
        <f t="shared" si="2"/>
        <v>17545</v>
      </c>
      <c r="D18" s="6">
        <f t="shared" si="1"/>
        <v>15745</v>
      </c>
      <c r="E18" s="5">
        <v>12740</v>
      </c>
      <c r="F18" s="6">
        <v>3005</v>
      </c>
      <c r="G18" s="6">
        <v>1800</v>
      </c>
      <c r="H18" s="6"/>
      <c r="I18" s="6"/>
      <c r="J18" s="6"/>
      <c r="K18" s="6"/>
      <c r="L18" s="18"/>
      <c r="M18" s="6"/>
    </row>
    <row r="19" spans="1:13" s="2" customFormat="1" ht="15.75" customHeight="1" x14ac:dyDescent="0.2">
      <c r="A19" s="13" t="s">
        <v>5</v>
      </c>
      <c r="B19" s="13" t="s">
        <v>160</v>
      </c>
      <c r="C19" s="6">
        <f t="shared" si="2"/>
        <v>98778</v>
      </c>
      <c r="D19" s="6">
        <f t="shared" si="1"/>
        <v>85638</v>
      </c>
      <c r="E19" s="5">
        <v>69198</v>
      </c>
      <c r="F19" s="6">
        <v>16440</v>
      </c>
      <c r="G19" s="6">
        <v>13140</v>
      </c>
      <c r="H19" s="6"/>
      <c r="I19" s="6"/>
      <c r="J19" s="6"/>
      <c r="K19" s="6"/>
      <c r="L19" s="18"/>
      <c r="M19" s="6"/>
    </row>
    <row r="20" spans="1:13" s="2" customFormat="1" ht="15.75" customHeight="1" x14ac:dyDescent="0.2">
      <c r="A20" s="13" t="s">
        <v>5</v>
      </c>
      <c r="B20" s="13" t="s">
        <v>8</v>
      </c>
      <c r="C20" s="6">
        <f t="shared" si="2"/>
        <v>63808</v>
      </c>
      <c r="D20" s="6">
        <f t="shared" si="1"/>
        <v>49668</v>
      </c>
      <c r="E20" s="5">
        <v>40224</v>
      </c>
      <c r="F20" s="6">
        <v>9444</v>
      </c>
      <c r="G20" s="6">
        <v>14140</v>
      </c>
      <c r="H20" s="6"/>
      <c r="I20" s="6"/>
      <c r="J20" s="6">
        <v>0</v>
      </c>
      <c r="K20" s="6"/>
      <c r="L20" s="18"/>
      <c r="M20" s="6"/>
    </row>
    <row r="21" spans="1:13" s="2" customFormat="1" ht="15.75" customHeight="1" x14ac:dyDescent="0.2">
      <c r="A21" s="13" t="s">
        <v>5</v>
      </c>
      <c r="B21" s="13" t="s">
        <v>297</v>
      </c>
      <c r="C21" s="6">
        <f t="shared" si="2"/>
        <v>65437</v>
      </c>
      <c r="D21" s="6">
        <f t="shared" si="1"/>
        <v>41537</v>
      </c>
      <c r="E21" s="5">
        <v>33639</v>
      </c>
      <c r="F21" s="6">
        <v>7898</v>
      </c>
      <c r="G21" s="6">
        <v>23900</v>
      </c>
      <c r="H21" s="6"/>
      <c r="I21" s="6"/>
      <c r="J21" s="6"/>
      <c r="K21" s="6"/>
      <c r="L21" s="18"/>
      <c r="M21" s="6"/>
    </row>
    <row r="22" spans="1:13" s="2" customFormat="1" ht="15.75" customHeight="1" x14ac:dyDescent="0.2">
      <c r="A22" s="13" t="s">
        <v>5</v>
      </c>
      <c r="B22" s="13" t="s">
        <v>9</v>
      </c>
      <c r="C22" s="6">
        <f t="shared" si="2"/>
        <v>87478</v>
      </c>
      <c r="D22" s="6">
        <f t="shared" si="1"/>
        <v>71598</v>
      </c>
      <c r="E22" s="5">
        <v>57984</v>
      </c>
      <c r="F22" s="6">
        <v>13614</v>
      </c>
      <c r="G22" s="6">
        <v>14880</v>
      </c>
      <c r="H22" s="6"/>
      <c r="I22" s="6"/>
      <c r="J22" s="6">
        <v>1000</v>
      </c>
      <c r="K22" s="6"/>
      <c r="L22" s="18"/>
      <c r="M22" s="6"/>
    </row>
    <row r="23" spans="1:13" s="2" customFormat="1" ht="15.75" customHeight="1" x14ac:dyDescent="0.2">
      <c r="A23" s="13" t="s">
        <v>5</v>
      </c>
      <c r="B23" s="13" t="s">
        <v>10</v>
      </c>
      <c r="C23" s="6">
        <f t="shared" si="2"/>
        <v>115973</v>
      </c>
      <c r="D23" s="6">
        <f t="shared" si="1"/>
        <v>102178</v>
      </c>
      <c r="E23" s="5">
        <v>82727</v>
      </c>
      <c r="F23" s="6">
        <v>19451</v>
      </c>
      <c r="G23" s="6">
        <v>13795</v>
      </c>
      <c r="H23" s="6"/>
      <c r="I23" s="6"/>
      <c r="J23" s="6"/>
      <c r="K23" s="6"/>
      <c r="L23" s="18"/>
      <c r="M23" s="6"/>
    </row>
    <row r="24" spans="1:13" s="2" customFormat="1" ht="15.75" customHeight="1" x14ac:dyDescent="0.2">
      <c r="A24" s="13" t="s">
        <v>5</v>
      </c>
      <c r="B24" s="13" t="s">
        <v>11</v>
      </c>
      <c r="C24" s="6">
        <f t="shared" si="2"/>
        <v>76808</v>
      </c>
      <c r="D24" s="6">
        <f t="shared" si="1"/>
        <v>51163</v>
      </c>
      <c r="E24" s="5">
        <v>41274</v>
      </c>
      <c r="F24" s="6">
        <v>9889</v>
      </c>
      <c r="G24" s="6">
        <v>24145</v>
      </c>
      <c r="H24" s="6"/>
      <c r="I24" s="6"/>
      <c r="J24" s="6">
        <v>1500</v>
      </c>
      <c r="K24" s="6"/>
      <c r="L24" s="18"/>
      <c r="M24" s="6"/>
    </row>
    <row r="25" spans="1:13" s="2" customFormat="1" ht="15.75" customHeight="1" x14ac:dyDescent="0.2">
      <c r="A25" s="13" t="s">
        <v>5</v>
      </c>
      <c r="B25" s="13" t="s">
        <v>12</v>
      </c>
      <c r="C25" s="6">
        <f t="shared" si="2"/>
        <v>114277</v>
      </c>
      <c r="D25" s="6">
        <f t="shared" si="1"/>
        <v>64407</v>
      </c>
      <c r="E25" s="5">
        <v>52160</v>
      </c>
      <c r="F25" s="6">
        <v>12247</v>
      </c>
      <c r="G25" s="6">
        <v>49870</v>
      </c>
      <c r="H25" s="6"/>
      <c r="I25" s="6"/>
      <c r="J25" s="6"/>
      <c r="K25" s="6"/>
      <c r="L25" s="18"/>
      <c r="M25" s="6"/>
    </row>
    <row r="26" spans="1:13" s="2" customFormat="1" ht="15.75" customHeight="1" x14ac:dyDescent="0.2">
      <c r="A26" s="13" t="s">
        <v>5</v>
      </c>
      <c r="B26" s="13" t="s">
        <v>13</v>
      </c>
      <c r="C26" s="6">
        <f t="shared" si="2"/>
        <v>82048</v>
      </c>
      <c r="D26" s="6">
        <f t="shared" si="1"/>
        <v>69543</v>
      </c>
      <c r="E26" s="5">
        <v>56320</v>
      </c>
      <c r="F26" s="6">
        <v>13223</v>
      </c>
      <c r="G26" s="6">
        <v>12505</v>
      </c>
      <c r="H26" s="6"/>
      <c r="I26" s="6"/>
      <c r="J26" s="6"/>
      <c r="K26" s="6"/>
      <c r="L26" s="18"/>
      <c r="M26" s="6"/>
    </row>
    <row r="27" spans="1:13" s="2" customFormat="1" ht="15.75" customHeight="1" x14ac:dyDescent="0.2">
      <c r="A27" s="13" t="s">
        <v>5</v>
      </c>
      <c r="B27" s="13" t="s">
        <v>14</v>
      </c>
      <c r="C27" s="6">
        <f t="shared" si="2"/>
        <v>159701</v>
      </c>
      <c r="D27" s="6">
        <f t="shared" si="1"/>
        <v>75391</v>
      </c>
      <c r="E27" s="5">
        <v>61056</v>
      </c>
      <c r="F27" s="6">
        <v>14335</v>
      </c>
      <c r="G27" s="6">
        <v>39310</v>
      </c>
      <c r="H27" s="6"/>
      <c r="I27" s="6"/>
      <c r="J27" s="6">
        <v>45000</v>
      </c>
      <c r="K27" s="6"/>
      <c r="L27" s="18"/>
      <c r="M27" s="6"/>
    </row>
    <row r="28" spans="1:13" s="2" customFormat="1" ht="15.75" customHeight="1" x14ac:dyDescent="0.2">
      <c r="A28" s="13" t="s">
        <v>5</v>
      </c>
      <c r="B28" s="13" t="s">
        <v>298</v>
      </c>
      <c r="C28" s="6">
        <f t="shared" si="2"/>
        <v>65729</v>
      </c>
      <c r="D28" s="6">
        <f t="shared" si="1"/>
        <v>41094</v>
      </c>
      <c r="E28" s="5">
        <v>33280</v>
      </c>
      <c r="F28" s="6">
        <v>7814</v>
      </c>
      <c r="G28" s="6">
        <v>24635</v>
      </c>
      <c r="H28" s="6"/>
      <c r="I28" s="6"/>
      <c r="J28" s="6"/>
      <c r="K28" s="6"/>
      <c r="L28" s="18"/>
      <c r="M28" s="6"/>
    </row>
    <row r="29" spans="1:13" s="2" customFormat="1" ht="15.75" customHeight="1" x14ac:dyDescent="0.2">
      <c r="A29" s="13" t="s">
        <v>5</v>
      </c>
      <c r="B29" s="13" t="s">
        <v>15</v>
      </c>
      <c r="C29" s="6">
        <f t="shared" si="2"/>
        <v>71844</v>
      </c>
      <c r="D29" s="6">
        <f t="shared" si="1"/>
        <v>56409</v>
      </c>
      <c r="E29" s="5">
        <v>45594</v>
      </c>
      <c r="F29" s="6">
        <v>10815</v>
      </c>
      <c r="G29" s="6">
        <v>15435</v>
      </c>
      <c r="H29" s="6"/>
      <c r="I29" s="6"/>
      <c r="J29" s="6"/>
      <c r="K29" s="6"/>
      <c r="L29" s="18"/>
      <c r="M29" s="6"/>
    </row>
    <row r="30" spans="1:13" s="2" customFormat="1" ht="15.75" customHeight="1" x14ac:dyDescent="0.2">
      <c r="A30" s="13" t="s">
        <v>5</v>
      </c>
      <c r="B30" s="13" t="s">
        <v>154</v>
      </c>
      <c r="C30" s="6">
        <f t="shared" si="2"/>
        <v>75750</v>
      </c>
      <c r="D30" s="6">
        <f t="shared" si="1"/>
        <v>0</v>
      </c>
      <c r="E30" s="5"/>
      <c r="F30" s="6"/>
      <c r="G30" s="6">
        <v>75750</v>
      </c>
      <c r="H30" s="6"/>
      <c r="I30" s="6"/>
      <c r="J30" s="6"/>
      <c r="K30" s="6"/>
      <c r="L30" s="18"/>
      <c r="M30" s="6"/>
    </row>
    <row r="31" spans="1:13" s="2" customFormat="1" ht="15.75" customHeight="1" x14ac:dyDescent="0.2">
      <c r="A31" s="32" t="s">
        <v>5</v>
      </c>
      <c r="B31" s="13" t="s">
        <v>228</v>
      </c>
      <c r="C31" s="6">
        <f t="shared" ref="C31" si="3">SUM(D31,G31,H31:M31)</f>
        <v>106855</v>
      </c>
      <c r="D31" s="6">
        <f t="shared" ref="D31" si="4">SUM(E31:F31)</f>
        <v>66175</v>
      </c>
      <c r="E31" s="5">
        <v>53371</v>
      </c>
      <c r="F31" s="6">
        <v>12804</v>
      </c>
      <c r="G31" s="6">
        <v>38680</v>
      </c>
      <c r="H31" s="6"/>
      <c r="I31" s="6"/>
      <c r="J31" s="6">
        <v>2000</v>
      </c>
      <c r="K31" s="6"/>
      <c r="L31" s="18"/>
      <c r="M31" s="6"/>
    </row>
    <row r="32" spans="1:13" s="2" customFormat="1" ht="15.75" customHeight="1" x14ac:dyDescent="0.2">
      <c r="A32" s="32" t="s">
        <v>5</v>
      </c>
      <c r="B32" s="13" t="s">
        <v>287</v>
      </c>
      <c r="C32" s="6">
        <f t="shared" ref="C32:C33" si="5">SUM(D32,G32,H32:M32)</f>
        <v>16334</v>
      </c>
      <c r="D32" s="6">
        <f t="shared" ref="D32:D33" si="6">SUM(E32:F32)</f>
        <v>14534</v>
      </c>
      <c r="E32" s="5">
        <v>11760</v>
      </c>
      <c r="F32" s="6">
        <v>2774</v>
      </c>
      <c r="G32" s="6">
        <v>1800</v>
      </c>
      <c r="H32" s="6"/>
      <c r="I32" s="6"/>
      <c r="J32" s="6"/>
      <c r="K32" s="6"/>
      <c r="L32" s="18"/>
      <c r="M32" s="6"/>
    </row>
    <row r="33" spans="1:14" s="2" customFormat="1" ht="15.75" customHeight="1" x14ac:dyDescent="0.2">
      <c r="A33" s="32" t="s">
        <v>5</v>
      </c>
      <c r="B33" s="13" t="s">
        <v>294</v>
      </c>
      <c r="C33" s="6">
        <f t="shared" si="5"/>
        <v>49081</v>
      </c>
      <c r="D33" s="6">
        <f t="shared" si="6"/>
        <v>22617</v>
      </c>
      <c r="E33" s="5">
        <v>18300</v>
      </c>
      <c r="F33" s="6">
        <v>4317</v>
      </c>
      <c r="G33" s="6">
        <v>17644</v>
      </c>
      <c r="H33" s="6"/>
      <c r="I33" s="6"/>
      <c r="J33" s="6">
        <v>8820</v>
      </c>
      <c r="K33" s="6"/>
      <c r="L33" s="18"/>
      <c r="M33" s="6"/>
    </row>
    <row r="34" spans="1:14" s="2" customFormat="1" ht="15.75" customHeight="1" x14ac:dyDescent="0.2">
      <c r="A34" s="32" t="s">
        <v>5</v>
      </c>
      <c r="B34" s="13" t="s">
        <v>295</v>
      </c>
      <c r="C34" s="6">
        <f t="shared" ref="C34" si="7">SUM(D34,G34,H34:M34)</f>
        <v>93612</v>
      </c>
      <c r="D34" s="6">
        <f t="shared" ref="D34" si="8">SUM(E34:F34)</f>
        <v>48867</v>
      </c>
      <c r="E34" s="5">
        <v>39412</v>
      </c>
      <c r="F34" s="6">
        <v>9455</v>
      </c>
      <c r="G34" s="6">
        <v>32745</v>
      </c>
      <c r="H34" s="6"/>
      <c r="I34" s="6"/>
      <c r="J34" s="6">
        <v>12000</v>
      </c>
      <c r="K34" s="6"/>
      <c r="L34" s="18"/>
      <c r="M34" s="6"/>
    </row>
    <row r="35" spans="1:14" s="2" customFormat="1" ht="15.75" hidden="1" customHeight="1" x14ac:dyDescent="0.2">
      <c r="A35" s="32" t="s">
        <v>5</v>
      </c>
      <c r="B35" s="13"/>
      <c r="C35" s="6">
        <f t="shared" ref="C35" si="9">SUM(D35,G35,H35:M35)</f>
        <v>0</v>
      </c>
      <c r="D35" s="6">
        <f t="shared" ref="D35" si="10">SUM(E35:F35)</f>
        <v>0</v>
      </c>
      <c r="E35" s="5"/>
      <c r="F35" s="6"/>
      <c r="G35" s="6"/>
      <c r="H35" s="6"/>
      <c r="I35" s="6"/>
      <c r="J35" s="6"/>
      <c r="K35" s="6"/>
      <c r="L35" s="18"/>
      <c r="M35" s="6"/>
    </row>
    <row r="36" spans="1:14" s="2" customFormat="1" ht="15.75" customHeight="1" x14ac:dyDescent="0.2">
      <c r="A36" s="32" t="s">
        <v>5</v>
      </c>
      <c r="B36" s="13" t="s">
        <v>311</v>
      </c>
      <c r="C36" s="6">
        <f t="shared" ref="C36:C37" si="11">SUM(D36,G36,H36:M36)</f>
        <v>410074</v>
      </c>
      <c r="D36" s="6">
        <f t="shared" ref="D36:D37" si="12">SUM(E36:F36)</f>
        <v>256699</v>
      </c>
      <c r="E36" s="5">
        <v>207659</v>
      </c>
      <c r="F36" s="6">
        <v>49040</v>
      </c>
      <c r="G36" s="6">
        <v>68175</v>
      </c>
      <c r="H36" s="6"/>
      <c r="I36" s="6"/>
      <c r="J36" s="6">
        <v>85200</v>
      </c>
      <c r="K36" s="6"/>
      <c r="L36" s="18"/>
      <c r="M36" s="6"/>
    </row>
    <row r="37" spans="1:14" s="2" customFormat="1" ht="25.5" customHeight="1" x14ac:dyDescent="0.2">
      <c r="A37" s="32" t="s">
        <v>5</v>
      </c>
      <c r="B37" s="13" t="s">
        <v>288</v>
      </c>
      <c r="C37" s="6">
        <f t="shared" si="11"/>
        <v>29968</v>
      </c>
      <c r="D37" s="6">
        <f t="shared" si="12"/>
        <v>29068</v>
      </c>
      <c r="E37" s="5">
        <v>23520</v>
      </c>
      <c r="F37" s="6">
        <v>5548</v>
      </c>
      <c r="G37" s="6">
        <v>900</v>
      </c>
      <c r="H37" s="6"/>
      <c r="I37" s="6"/>
      <c r="J37" s="6"/>
      <c r="K37" s="6"/>
      <c r="L37" s="18"/>
      <c r="M37" s="6"/>
    </row>
    <row r="38" spans="1:14" s="2" customFormat="1" ht="15.75" customHeight="1" x14ac:dyDescent="0.2">
      <c r="A38" s="32" t="s">
        <v>5</v>
      </c>
      <c r="B38" s="13" t="s">
        <v>214</v>
      </c>
      <c r="C38" s="6">
        <f t="shared" ref="C38:C39" si="13">SUM(D38,G38,H38:M38)</f>
        <v>34384</v>
      </c>
      <c r="D38" s="6">
        <f t="shared" ref="D38:D39" si="14">SUM(E38:F38)</f>
        <v>26409</v>
      </c>
      <c r="E38" s="5">
        <v>21299</v>
      </c>
      <c r="F38" s="6">
        <v>5110</v>
      </c>
      <c r="G38" s="6">
        <v>7975</v>
      </c>
      <c r="H38" s="6"/>
      <c r="I38" s="6"/>
      <c r="J38" s="6"/>
      <c r="K38" s="6"/>
      <c r="L38" s="18"/>
      <c r="M38" s="6"/>
    </row>
    <row r="39" spans="1:14" s="2" customFormat="1" ht="15.75" customHeight="1" x14ac:dyDescent="0.2">
      <c r="A39" s="32" t="s">
        <v>5</v>
      </c>
      <c r="B39" s="13" t="s">
        <v>216</v>
      </c>
      <c r="C39" s="6">
        <f t="shared" si="13"/>
        <v>24895</v>
      </c>
      <c r="D39" s="6">
        <f t="shared" si="14"/>
        <v>22963</v>
      </c>
      <c r="E39" s="5">
        <v>18499</v>
      </c>
      <c r="F39" s="6">
        <v>4464</v>
      </c>
      <c r="G39" s="6">
        <v>1932</v>
      </c>
      <c r="H39" s="6"/>
      <c r="I39" s="6"/>
      <c r="J39" s="6">
        <v>0</v>
      </c>
      <c r="K39" s="6"/>
      <c r="L39" s="18"/>
      <c r="M39" s="6"/>
    </row>
    <row r="40" spans="1:14" s="2" customFormat="1" ht="15.75" customHeight="1" x14ac:dyDescent="0.2">
      <c r="A40" s="32" t="s">
        <v>5</v>
      </c>
      <c r="B40" s="13" t="s">
        <v>215</v>
      </c>
      <c r="C40" s="6">
        <f t="shared" ref="C40" si="15">SUM(D40,G40,H40:M40)</f>
        <v>43756</v>
      </c>
      <c r="D40" s="6">
        <f t="shared" ref="D40" si="16">SUM(E40:F40)</f>
        <v>38596</v>
      </c>
      <c r="E40" s="5">
        <v>31128</v>
      </c>
      <c r="F40" s="6">
        <v>7468</v>
      </c>
      <c r="G40" s="6">
        <v>5160</v>
      </c>
      <c r="H40" s="6"/>
      <c r="I40" s="6"/>
      <c r="J40" s="6"/>
      <c r="K40" s="6"/>
      <c r="L40" s="18"/>
      <c r="M40" s="6"/>
    </row>
    <row r="41" spans="1:14" s="2" customFormat="1" ht="15.75" customHeight="1" x14ac:dyDescent="0.2">
      <c r="A41" s="32" t="s">
        <v>5</v>
      </c>
      <c r="B41" s="13" t="s">
        <v>217</v>
      </c>
      <c r="C41" s="6">
        <f t="shared" ref="C41" si="17">SUM(D41,G41,H41:M41)</f>
        <v>128307</v>
      </c>
      <c r="D41" s="6">
        <f t="shared" ref="D41" si="18">SUM(E41:F41)</f>
        <v>66895</v>
      </c>
      <c r="E41" s="5">
        <v>53926</v>
      </c>
      <c r="F41" s="6">
        <v>12969</v>
      </c>
      <c r="G41" s="6">
        <v>16412</v>
      </c>
      <c r="H41" s="6"/>
      <c r="I41" s="6"/>
      <c r="J41" s="6">
        <v>45000</v>
      </c>
      <c r="K41" s="6"/>
      <c r="L41" s="18"/>
      <c r="M41" s="6"/>
    </row>
    <row r="42" spans="1:14" s="2" customFormat="1" ht="15.75" hidden="1" customHeight="1" x14ac:dyDescent="0.2">
      <c r="A42" s="32"/>
      <c r="B42" s="13"/>
      <c r="C42" s="6"/>
      <c r="D42" s="6">
        <f t="shared" ref="D42" si="19">SUM(E42:F42)</f>
        <v>0</v>
      </c>
      <c r="E42" s="5"/>
      <c r="F42" s="6"/>
      <c r="G42" s="6"/>
      <c r="H42" s="6"/>
      <c r="I42" s="6"/>
      <c r="J42" s="6"/>
      <c r="K42" s="6"/>
      <c r="L42" s="18"/>
      <c r="M42" s="6"/>
    </row>
    <row r="43" spans="1:14" s="2" customFormat="1" ht="15.75" customHeight="1" x14ac:dyDescent="0.2">
      <c r="A43" s="21" t="s">
        <v>78</v>
      </c>
      <c r="B43" s="21" t="s">
        <v>79</v>
      </c>
      <c r="C43" s="7">
        <f>SUM(D43,G43,H43:M43)</f>
        <v>80000</v>
      </c>
      <c r="D43" s="6">
        <f t="shared" si="1"/>
        <v>0</v>
      </c>
      <c r="E43" s="5"/>
      <c r="F43" s="6"/>
      <c r="G43" s="6">
        <v>72000</v>
      </c>
      <c r="H43" s="6"/>
      <c r="I43" s="6">
        <v>8000</v>
      </c>
      <c r="J43" s="6"/>
      <c r="K43" s="6"/>
      <c r="L43" s="18"/>
      <c r="M43" s="6"/>
    </row>
    <row r="44" spans="1:14" s="2" customFormat="1" ht="15" hidden="1" customHeight="1" x14ac:dyDescent="0.2">
      <c r="A44" s="21"/>
      <c r="B44" s="21"/>
      <c r="C44" s="7">
        <f t="shared" ref="C44" si="20">SUM(D44,G44,H44:M44)</f>
        <v>0</v>
      </c>
      <c r="D44" s="6">
        <f t="shared" ref="D44" si="21">SUM(E44:F44)</f>
        <v>0</v>
      </c>
      <c r="E44" s="5"/>
      <c r="F44" s="6"/>
      <c r="G44" s="6"/>
      <c r="H44" s="6"/>
      <c r="I44" s="6"/>
      <c r="J44" s="6"/>
      <c r="K44" s="6"/>
      <c r="L44" s="18"/>
      <c r="M44" s="6"/>
    </row>
    <row r="45" spans="1:14" s="2" customFormat="1" ht="24" customHeight="1" x14ac:dyDescent="0.2">
      <c r="A45" s="21" t="s">
        <v>81</v>
      </c>
      <c r="B45" s="21" t="s">
        <v>82</v>
      </c>
      <c r="C45" s="7">
        <f t="shared" si="2"/>
        <v>220000</v>
      </c>
      <c r="D45" s="6">
        <f t="shared" si="1"/>
        <v>0</v>
      </c>
      <c r="E45" s="5"/>
      <c r="F45" s="6"/>
      <c r="G45" s="6">
        <v>220000</v>
      </c>
      <c r="H45" s="6"/>
      <c r="I45" s="6"/>
      <c r="J45" s="6"/>
      <c r="K45" s="6"/>
      <c r="L45" s="18"/>
      <c r="M45" s="6"/>
    </row>
    <row r="46" spans="1:14" s="2" customFormat="1" ht="15.75" customHeight="1" x14ac:dyDescent="0.2">
      <c r="A46" s="71" t="s">
        <v>109</v>
      </c>
      <c r="B46" s="71" t="s">
        <v>110</v>
      </c>
      <c r="C46" s="72">
        <f t="shared" ref="C46:M46" si="22">C45+C43+C15+C44</f>
        <v>5369582</v>
      </c>
      <c r="D46" s="72">
        <f>D45+D43+D15+D44</f>
        <v>3412493</v>
      </c>
      <c r="E46" s="72">
        <f t="shared" si="22"/>
        <v>2731497</v>
      </c>
      <c r="F46" s="72">
        <f t="shared" si="22"/>
        <v>680996</v>
      </c>
      <c r="G46" s="72">
        <f t="shared" si="22"/>
        <v>1576545</v>
      </c>
      <c r="H46" s="72">
        <f t="shared" si="22"/>
        <v>10000</v>
      </c>
      <c r="I46" s="72">
        <f t="shared" si="22"/>
        <v>8000</v>
      </c>
      <c r="J46" s="72">
        <f t="shared" si="22"/>
        <v>356544</v>
      </c>
      <c r="K46" s="72">
        <f t="shared" si="22"/>
        <v>6000</v>
      </c>
      <c r="L46" s="72">
        <f t="shared" si="22"/>
        <v>0</v>
      </c>
      <c r="M46" s="72">
        <f t="shared" si="22"/>
        <v>0</v>
      </c>
      <c r="N46" s="3"/>
    </row>
    <row r="47" spans="1:14" s="2" customFormat="1" ht="15.75" customHeight="1" x14ac:dyDescent="0.2">
      <c r="A47" s="21" t="s">
        <v>16</v>
      </c>
      <c r="B47" s="21" t="s">
        <v>275</v>
      </c>
      <c r="C47" s="7">
        <f>SUM(D47,G47,H47:M47)</f>
        <v>575552</v>
      </c>
      <c r="D47" s="7">
        <f t="shared" si="1"/>
        <v>492318</v>
      </c>
      <c r="E47" s="36">
        <v>394366</v>
      </c>
      <c r="F47" s="7">
        <v>97952</v>
      </c>
      <c r="G47" s="7">
        <v>80734</v>
      </c>
      <c r="H47" s="7"/>
      <c r="I47" s="7"/>
      <c r="J47" s="7">
        <v>2500</v>
      </c>
      <c r="K47" s="7"/>
      <c r="L47" s="14"/>
      <c r="M47" s="7"/>
    </row>
    <row r="48" spans="1:14" s="2" customFormat="1" ht="15.75" hidden="1" customHeight="1" x14ac:dyDescent="0.2">
      <c r="A48" s="21"/>
      <c r="B48" s="21"/>
      <c r="C48" s="6">
        <f>SUM(D48,G48,H48:M48)</f>
        <v>0</v>
      </c>
      <c r="D48" s="6">
        <f t="shared" ref="D48" si="23">SUM(E48:F48)</f>
        <v>0</v>
      </c>
      <c r="E48" s="5"/>
      <c r="F48" s="6"/>
      <c r="G48" s="6"/>
      <c r="H48" s="6"/>
      <c r="I48" s="6"/>
      <c r="J48" s="6"/>
      <c r="K48" s="6"/>
      <c r="L48" s="18"/>
      <c r="M48" s="6"/>
    </row>
    <row r="49" spans="1:14" s="2" customFormat="1" ht="29.25" customHeight="1" x14ac:dyDescent="0.2">
      <c r="A49" s="26" t="s">
        <v>16</v>
      </c>
      <c r="B49" s="21" t="s">
        <v>189</v>
      </c>
      <c r="C49" s="7">
        <f>SUM(D49,G49,H49:M49)</f>
        <v>164127</v>
      </c>
      <c r="D49" s="7">
        <f t="shared" si="1"/>
        <v>2000</v>
      </c>
      <c r="E49" s="36">
        <v>1500</v>
      </c>
      <c r="F49" s="7">
        <v>500</v>
      </c>
      <c r="G49" s="7">
        <v>13027</v>
      </c>
      <c r="H49" s="7"/>
      <c r="I49" s="7"/>
      <c r="J49" s="7">
        <v>149100</v>
      </c>
      <c r="K49" s="7"/>
      <c r="L49" s="14"/>
      <c r="M49" s="7"/>
    </row>
    <row r="50" spans="1:14" s="2" customFormat="1" ht="24" customHeight="1" x14ac:dyDescent="0.2">
      <c r="A50" s="21" t="s">
        <v>17</v>
      </c>
      <c r="B50" s="21" t="s">
        <v>18</v>
      </c>
      <c r="C50" s="7">
        <f>SUM(C51,C52)</f>
        <v>33661</v>
      </c>
      <c r="D50" s="7">
        <f t="shared" ref="D50:M50" si="24">SUM(D51,D52)</f>
        <v>14156</v>
      </c>
      <c r="E50" s="7">
        <f t="shared" si="24"/>
        <v>11454</v>
      </c>
      <c r="F50" s="7">
        <f t="shared" si="24"/>
        <v>2702</v>
      </c>
      <c r="G50" s="7">
        <f t="shared" si="24"/>
        <v>19505</v>
      </c>
      <c r="H50" s="7">
        <f t="shared" si="24"/>
        <v>0</v>
      </c>
      <c r="I50" s="7">
        <f t="shared" si="24"/>
        <v>0</v>
      </c>
      <c r="J50" s="7">
        <f t="shared" si="24"/>
        <v>0</v>
      </c>
      <c r="K50" s="7">
        <f t="shared" si="24"/>
        <v>0</v>
      </c>
      <c r="L50" s="7">
        <f t="shared" si="24"/>
        <v>0</v>
      </c>
      <c r="M50" s="7">
        <f t="shared" si="24"/>
        <v>0</v>
      </c>
    </row>
    <row r="51" spans="1:14" s="2" customFormat="1" ht="15.75" customHeight="1" x14ac:dyDescent="0.2">
      <c r="A51" s="21"/>
      <c r="B51" s="13" t="s">
        <v>124</v>
      </c>
      <c r="C51" s="6">
        <f>SUM(D51,G51,H51:M51)</f>
        <v>1670</v>
      </c>
      <c r="D51" s="6">
        <f>E51+F51</f>
        <v>0</v>
      </c>
      <c r="E51" s="7"/>
      <c r="F51" s="7"/>
      <c r="G51" s="6">
        <v>1670</v>
      </c>
      <c r="H51" s="7"/>
      <c r="I51" s="7"/>
      <c r="J51" s="7"/>
      <c r="K51" s="7"/>
      <c r="L51" s="14"/>
      <c r="M51" s="7"/>
    </row>
    <row r="52" spans="1:14" s="2" customFormat="1" ht="15.75" customHeight="1" x14ac:dyDescent="0.2">
      <c r="A52" s="21"/>
      <c r="B52" s="13" t="s">
        <v>229</v>
      </c>
      <c r="C52" s="6">
        <f>SUM(D52,G52,H52:M52)</f>
        <v>31991</v>
      </c>
      <c r="D52" s="6">
        <f>E52+F52</f>
        <v>14156</v>
      </c>
      <c r="E52" s="6">
        <v>11454</v>
      </c>
      <c r="F52" s="6">
        <v>2702</v>
      </c>
      <c r="G52" s="6">
        <v>17835</v>
      </c>
      <c r="H52" s="7"/>
      <c r="I52" s="7"/>
      <c r="J52" s="7"/>
      <c r="K52" s="7"/>
      <c r="L52" s="14"/>
      <c r="M52" s="7"/>
    </row>
    <row r="53" spans="1:14" s="2" customFormat="1" ht="15.75" customHeight="1" x14ac:dyDescent="0.2">
      <c r="A53" s="21" t="s">
        <v>19</v>
      </c>
      <c r="B53" s="21" t="s">
        <v>223</v>
      </c>
      <c r="C53" s="7">
        <f>SUM(D53,G53,H53:M53)</f>
        <v>356700</v>
      </c>
      <c r="D53" s="7">
        <f>E53+F53</f>
        <v>306717</v>
      </c>
      <c r="E53" s="7">
        <v>245248</v>
      </c>
      <c r="F53" s="7">
        <v>61469</v>
      </c>
      <c r="G53" s="7">
        <v>46483</v>
      </c>
      <c r="H53" s="7"/>
      <c r="I53" s="7"/>
      <c r="J53" s="7">
        <v>3500</v>
      </c>
      <c r="K53" s="7"/>
      <c r="L53" s="14"/>
      <c r="M53" s="7"/>
    </row>
    <row r="54" spans="1:14" s="2" customFormat="1" ht="15.75" hidden="1" customHeight="1" x14ac:dyDescent="0.2">
      <c r="A54" s="21"/>
      <c r="B54" s="21"/>
      <c r="C54" s="6">
        <f>SUM(D54,G54,H54:M54)</f>
        <v>0</v>
      </c>
      <c r="D54" s="6">
        <f>E54+F54</f>
        <v>0</v>
      </c>
      <c r="E54" s="6"/>
      <c r="F54" s="6"/>
      <c r="G54" s="6"/>
      <c r="H54" s="6"/>
      <c r="I54" s="6"/>
      <c r="J54" s="6"/>
      <c r="K54" s="6"/>
      <c r="L54" s="18"/>
      <c r="M54" s="6"/>
    </row>
    <row r="55" spans="1:14" s="2" customFormat="1" ht="15.75" customHeight="1" x14ac:dyDescent="0.2">
      <c r="A55" s="71" t="s">
        <v>111</v>
      </c>
      <c r="B55" s="71" t="s">
        <v>110</v>
      </c>
      <c r="C55" s="72">
        <f>SUM(C47,C49,C50,C53,C54,C48)</f>
        <v>1130040</v>
      </c>
      <c r="D55" s="72">
        <f t="shared" ref="D55:M55" si="25">SUM(D47,D49,D50,D53,D54,D48)</f>
        <v>815191</v>
      </c>
      <c r="E55" s="72">
        <f t="shared" si="25"/>
        <v>652568</v>
      </c>
      <c r="F55" s="72">
        <f t="shared" si="25"/>
        <v>162623</v>
      </c>
      <c r="G55" s="72">
        <f t="shared" si="25"/>
        <v>159749</v>
      </c>
      <c r="H55" s="72">
        <f t="shared" si="25"/>
        <v>0</v>
      </c>
      <c r="I55" s="72">
        <f t="shared" si="25"/>
        <v>0</v>
      </c>
      <c r="J55" s="72">
        <f t="shared" si="25"/>
        <v>155100</v>
      </c>
      <c r="K55" s="72">
        <f t="shared" si="25"/>
        <v>0</v>
      </c>
      <c r="L55" s="72">
        <f t="shared" si="25"/>
        <v>0</v>
      </c>
      <c r="M55" s="72">
        <f t="shared" si="25"/>
        <v>0</v>
      </c>
      <c r="N55" s="3"/>
    </row>
    <row r="56" spans="1:14" s="2" customFormat="1" ht="25.5" customHeight="1" x14ac:dyDescent="0.2">
      <c r="A56" s="21" t="s">
        <v>126</v>
      </c>
      <c r="B56" s="21" t="s">
        <v>146</v>
      </c>
      <c r="C56" s="7">
        <f t="shared" ref="C56:C74" si="26">SUM(D56,G56,H56:M56)</f>
        <v>326720</v>
      </c>
      <c r="D56" s="6">
        <f t="shared" si="1"/>
        <v>230050</v>
      </c>
      <c r="E56" s="6">
        <v>186307</v>
      </c>
      <c r="F56" s="6">
        <v>43743</v>
      </c>
      <c r="G56" s="6">
        <v>81670</v>
      </c>
      <c r="H56" s="6"/>
      <c r="I56" s="6"/>
      <c r="J56" s="6">
        <v>15000</v>
      </c>
      <c r="K56" s="7"/>
      <c r="L56" s="14"/>
      <c r="M56" s="7"/>
    </row>
    <row r="57" spans="1:14" s="10" customFormat="1" ht="15.75" customHeight="1" x14ac:dyDescent="0.2">
      <c r="A57" s="26" t="s">
        <v>148</v>
      </c>
      <c r="B57" s="26" t="s">
        <v>149</v>
      </c>
      <c r="C57" s="7">
        <f>SUM(D57,G57,H57:M57)</f>
        <v>145234</v>
      </c>
      <c r="D57" s="6">
        <f>SUM(E57:F57)</f>
        <v>2234</v>
      </c>
      <c r="E57" s="8">
        <v>1800</v>
      </c>
      <c r="F57" s="8">
        <v>434</v>
      </c>
      <c r="G57" s="8">
        <v>5000</v>
      </c>
      <c r="H57" s="8"/>
      <c r="I57" s="8"/>
      <c r="J57" s="8"/>
      <c r="K57" s="8">
        <v>138000</v>
      </c>
      <c r="L57" s="22"/>
      <c r="M57" s="9"/>
    </row>
    <row r="58" spans="1:14" s="2" customFormat="1" ht="15.75" customHeight="1" x14ac:dyDescent="0.2">
      <c r="A58" s="26" t="s">
        <v>147</v>
      </c>
      <c r="B58" s="21" t="s">
        <v>230</v>
      </c>
      <c r="C58" s="7">
        <f>SUM(D58,G58,H58:M58)</f>
        <v>172757</v>
      </c>
      <c r="D58" s="6">
        <f>SUM(E58:F58)</f>
        <v>171757</v>
      </c>
      <c r="E58" s="6">
        <v>139098</v>
      </c>
      <c r="F58" s="6">
        <v>32659</v>
      </c>
      <c r="G58" s="6">
        <v>1000</v>
      </c>
      <c r="H58" s="6"/>
      <c r="I58" s="6"/>
      <c r="J58" s="6"/>
      <c r="K58" s="7"/>
      <c r="L58" s="14"/>
      <c r="M58" s="7"/>
    </row>
    <row r="59" spans="1:14" s="20" customFormat="1" ht="15.75" customHeight="1" x14ac:dyDescent="0.2">
      <c r="A59" s="21" t="s">
        <v>113</v>
      </c>
      <c r="B59" s="21" t="s">
        <v>218</v>
      </c>
      <c r="C59" s="7">
        <f>SUM(D59,G59,H59:M59)</f>
        <v>78324</v>
      </c>
      <c r="D59" s="6">
        <f>SUM(E59:F59)</f>
        <v>0</v>
      </c>
      <c r="E59" s="6"/>
      <c r="F59" s="6"/>
      <c r="G59" s="6"/>
      <c r="H59" s="6"/>
      <c r="I59" s="6"/>
      <c r="J59" s="6">
        <v>78324</v>
      </c>
      <c r="K59" s="7"/>
      <c r="L59" s="14"/>
      <c r="M59" s="34"/>
    </row>
    <row r="60" spans="1:14" s="20" customFormat="1" ht="15.75" customHeight="1" x14ac:dyDescent="0.2">
      <c r="A60" s="21" t="s">
        <v>113</v>
      </c>
      <c r="B60" s="21" t="s">
        <v>317</v>
      </c>
      <c r="C60" s="7">
        <f t="shared" ref="C60:C65" si="27">SUM(D60,G60,H60:M60)</f>
        <v>25000</v>
      </c>
      <c r="D60" s="6">
        <f t="shared" ref="D60:D65" si="28">SUM(E60:F60)</f>
        <v>0</v>
      </c>
      <c r="E60" s="6"/>
      <c r="F60" s="6"/>
      <c r="G60" s="6">
        <v>25000</v>
      </c>
      <c r="H60" s="6"/>
      <c r="I60" s="6"/>
      <c r="J60" s="6"/>
      <c r="K60" s="7"/>
      <c r="L60" s="14"/>
      <c r="M60" s="34"/>
    </row>
    <row r="61" spans="1:14" s="20" customFormat="1" ht="26.25" customHeight="1" x14ac:dyDescent="0.2">
      <c r="A61" s="21" t="s">
        <v>113</v>
      </c>
      <c r="B61" s="21" t="s">
        <v>303</v>
      </c>
      <c r="C61" s="7">
        <f t="shared" si="27"/>
        <v>115750</v>
      </c>
      <c r="D61" s="6">
        <f t="shared" si="28"/>
        <v>0</v>
      </c>
      <c r="E61" s="6"/>
      <c r="F61" s="6"/>
      <c r="G61" s="6"/>
      <c r="H61" s="6"/>
      <c r="I61" s="6"/>
      <c r="J61" s="6">
        <v>115750</v>
      </c>
      <c r="K61" s="7"/>
      <c r="L61" s="14"/>
      <c r="M61" s="34"/>
    </row>
    <row r="62" spans="1:14" s="2" customFormat="1" ht="30" customHeight="1" x14ac:dyDescent="0.2">
      <c r="A62" s="21" t="s">
        <v>170</v>
      </c>
      <c r="B62" s="21" t="s">
        <v>302</v>
      </c>
      <c r="C62" s="7">
        <f>SUM(D62,G62,H62:M62)</f>
        <v>1264180</v>
      </c>
      <c r="D62" s="6">
        <f t="shared" si="28"/>
        <v>0</v>
      </c>
      <c r="E62" s="6"/>
      <c r="F62" s="6"/>
      <c r="G62" s="6">
        <v>1159180</v>
      </c>
      <c r="H62" s="6"/>
      <c r="I62" s="6"/>
      <c r="J62" s="6">
        <v>105000</v>
      </c>
      <c r="K62" s="7"/>
      <c r="L62" s="14"/>
      <c r="M62" s="7"/>
      <c r="N62" s="78"/>
    </row>
    <row r="63" spans="1:14" s="20" customFormat="1" ht="30.75" customHeight="1" x14ac:dyDescent="0.2">
      <c r="A63" s="21" t="s">
        <v>170</v>
      </c>
      <c r="B63" s="21" t="s">
        <v>304</v>
      </c>
      <c r="C63" s="7">
        <f t="shared" si="27"/>
        <v>883825</v>
      </c>
      <c r="D63" s="6">
        <f t="shared" si="28"/>
        <v>0</v>
      </c>
      <c r="E63" s="6"/>
      <c r="F63" s="6"/>
      <c r="G63" s="6"/>
      <c r="H63" s="6"/>
      <c r="I63" s="6"/>
      <c r="J63" s="6">
        <v>883825</v>
      </c>
      <c r="K63" s="7"/>
      <c r="L63" s="14"/>
      <c r="M63" s="34"/>
    </row>
    <row r="64" spans="1:14" s="20" customFormat="1" ht="30.75" customHeight="1" x14ac:dyDescent="0.2">
      <c r="A64" s="21" t="s">
        <v>170</v>
      </c>
      <c r="B64" s="21" t="s">
        <v>324</v>
      </c>
      <c r="C64" s="7">
        <f t="shared" ref="C64" si="29">SUM(D64,G64,H64:M64)</f>
        <v>825835</v>
      </c>
      <c r="D64" s="6">
        <f t="shared" ref="D64" si="30">SUM(E64:F64)</f>
        <v>0</v>
      </c>
      <c r="E64" s="6"/>
      <c r="F64" s="6"/>
      <c r="G64" s="6"/>
      <c r="H64" s="6"/>
      <c r="I64" s="6"/>
      <c r="J64" s="6">
        <v>825835</v>
      </c>
      <c r="K64" s="7"/>
      <c r="L64" s="14"/>
      <c r="M64" s="34"/>
    </row>
    <row r="65" spans="1:14" s="20" customFormat="1" ht="17.25" customHeight="1" x14ac:dyDescent="0.2">
      <c r="A65" s="21" t="s">
        <v>170</v>
      </c>
      <c r="B65" s="21" t="s">
        <v>284</v>
      </c>
      <c r="C65" s="7">
        <f t="shared" si="27"/>
        <v>905932</v>
      </c>
      <c r="D65" s="6">
        <f t="shared" si="28"/>
        <v>0</v>
      </c>
      <c r="E65" s="6"/>
      <c r="F65" s="6"/>
      <c r="G65" s="6"/>
      <c r="H65" s="6"/>
      <c r="I65" s="6"/>
      <c r="J65" s="6">
        <v>905932</v>
      </c>
      <c r="K65" s="7"/>
      <c r="L65" s="14"/>
      <c r="M65" s="34"/>
    </row>
    <row r="66" spans="1:14" s="20" customFormat="1" ht="18.75" customHeight="1" x14ac:dyDescent="0.2">
      <c r="A66" s="21" t="s">
        <v>170</v>
      </c>
      <c r="B66" s="21" t="s">
        <v>305</v>
      </c>
      <c r="C66" s="7">
        <f t="shared" ref="C66:C73" si="31">SUM(D66,G66,H66:M66)</f>
        <v>5000</v>
      </c>
      <c r="D66" s="6">
        <f t="shared" ref="D66:D73" si="32">SUM(E66:F66)</f>
        <v>0</v>
      </c>
      <c r="E66" s="6"/>
      <c r="F66" s="6"/>
      <c r="G66" s="6">
        <v>5000</v>
      </c>
      <c r="H66" s="6"/>
      <c r="I66" s="6"/>
      <c r="J66" s="6"/>
      <c r="K66" s="7"/>
      <c r="L66" s="14"/>
      <c r="M66" s="34"/>
    </row>
    <row r="67" spans="1:14" s="20" customFormat="1" ht="36.75" customHeight="1" x14ac:dyDescent="0.2">
      <c r="A67" s="26" t="s">
        <v>113</v>
      </c>
      <c r="B67" s="21" t="s">
        <v>330</v>
      </c>
      <c r="C67" s="7">
        <f t="shared" ref="C67" si="33">SUM(D67,G67,H67:M67)</f>
        <v>330000</v>
      </c>
      <c r="D67" s="6">
        <f t="shared" ref="D67" si="34">SUM(E67:F67)</f>
        <v>0</v>
      </c>
      <c r="E67" s="6"/>
      <c r="F67" s="6"/>
      <c r="G67" s="6"/>
      <c r="H67" s="6"/>
      <c r="I67" s="6"/>
      <c r="J67" s="6">
        <v>330000</v>
      </c>
      <c r="K67" s="7"/>
      <c r="L67" s="14"/>
      <c r="M67" s="34"/>
    </row>
    <row r="68" spans="1:14" s="20" customFormat="1" ht="25.5" customHeight="1" x14ac:dyDescent="0.2">
      <c r="A68" s="26" t="s">
        <v>113</v>
      </c>
      <c r="B68" s="21" t="s">
        <v>326</v>
      </c>
      <c r="C68" s="7">
        <f t="shared" si="31"/>
        <v>156645</v>
      </c>
      <c r="D68" s="6">
        <f t="shared" si="32"/>
        <v>0</v>
      </c>
      <c r="E68" s="6"/>
      <c r="F68" s="6"/>
      <c r="G68" s="6"/>
      <c r="H68" s="6"/>
      <c r="I68" s="6"/>
      <c r="J68" s="6">
        <v>156645</v>
      </c>
      <c r="K68" s="7"/>
      <c r="L68" s="14"/>
      <c r="M68" s="34"/>
    </row>
    <row r="69" spans="1:14" s="20" customFormat="1" ht="21" customHeight="1" x14ac:dyDescent="0.2">
      <c r="A69" s="26" t="s">
        <v>113</v>
      </c>
      <c r="B69" s="21" t="s">
        <v>325</v>
      </c>
      <c r="C69" s="7">
        <f t="shared" ref="C69" si="35">SUM(D69,G69,H69:M69)</f>
        <v>20000</v>
      </c>
      <c r="D69" s="6">
        <f t="shared" ref="D69" si="36">SUM(E69:F69)</f>
        <v>0</v>
      </c>
      <c r="E69" s="6"/>
      <c r="F69" s="6"/>
      <c r="G69" s="6">
        <v>20000</v>
      </c>
      <c r="H69" s="6"/>
      <c r="I69" s="6"/>
      <c r="J69" s="6"/>
      <c r="K69" s="7"/>
      <c r="L69" s="14"/>
      <c r="M69" s="34"/>
    </row>
    <row r="70" spans="1:14" s="20" customFormat="1" ht="32.25" customHeight="1" x14ac:dyDescent="0.2">
      <c r="A70" s="26" t="s">
        <v>113</v>
      </c>
      <c r="B70" s="21" t="s">
        <v>329</v>
      </c>
      <c r="C70" s="7">
        <f t="shared" ref="C70" si="37">SUM(D70,G70,H70:M70)</f>
        <v>325000</v>
      </c>
      <c r="D70" s="6">
        <f t="shared" ref="D70" si="38">SUM(E70:F70)</f>
        <v>0</v>
      </c>
      <c r="E70" s="6"/>
      <c r="F70" s="6"/>
      <c r="G70" s="6"/>
      <c r="H70" s="6"/>
      <c r="I70" s="6"/>
      <c r="J70" s="6">
        <v>325000</v>
      </c>
      <c r="K70" s="7"/>
      <c r="L70" s="14"/>
      <c r="M70" s="34"/>
    </row>
    <row r="71" spans="1:14" s="20" customFormat="1" ht="30.75" customHeight="1" x14ac:dyDescent="0.2">
      <c r="A71" s="83" t="s">
        <v>113</v>
      </c>
      <c r="B71" s="84" t="s">
        <v>328</v>
      </c>
      <c r="C71" s="85">
        <f t="shared" ref="C71" si="39">SUM(D71,G71,H71:M71)</f>
        <v>857366</v>
      </c>
      <c r="D71" s="86">
        <f t="shared" ref="D71" si="40">SUM(E71:F71)</f>
        <v>0</v>
      </c>
      <c r="E71" s="86"/>
      <c r="F71" s="86"/>
      <c r="G71" s="86"/>
      <c r="H71" s="86"/>
      <c r="I71" s="86"/>
      <c r="J71" s="86">
        <v>857366</v>
      </c>
      <c r="K71" s="85"/>
      <c r="L71" s="87"/>
      <c r="M71" s="88"/>
    </row>
    <row r="72" spans="1:14" s="2" customFormat="1" ht="29.25" customHeight="1" x14ac:dyDescent="0.2">
      <c r="A72" s="26" t="s">
        <v>112</v>
      </c>
      <c r="B72" s="21" t="s">
        <v>253</v>
      </c>
      <c r="C72" s="7">
        <f t="shared" si="31"/>
        <v>105478</v>
      </c>
      <c r="D72" s="6">
        <f t="shared" si="32"/>
        <v>68033</v>
      </c>
      <c r="E72" s="6">
        <v>54870</v>
      </c>
      <c r="F72" s="6">
        <v>13163</v>
      </c>
      <c r="G72" s="6">
        <v>37445</v>
      </c>
      <c r="H72" s="6"/>
      <c r="I72" s="6"/>
      <c r="J72" s="6"/>
      <c r="K72" s="7"/>
      <c r="L72" s="14"/>
      <c r="M72" s="7"/>
    </row>
    <row r="73" spans="1:14" s="2" customFormat="1" ht="23.25" customHeight="1" x14ac:dyDescent="0.2">
      <c r="A73" s="26" t="s">
        <v>112</v>
      </c>
      <c r="B73" s="21" t="s">
        <v>276</v>
      </c>
      <c r="C73" s="7">
        <f t="shared" si="31"/>
        <v>13101</v>
      </c>
      <c r="D73" s="6">
        <f t="shared" si="32"/>
        <v>0</v>
      </c>
      <c r="E73" s="6"/>
      <c r="F73" s="6"/>
      <c r="G73" s="6">
        <v>13101</v>
      </c>
      <c r="H73" s="6"/>
      <c r="I73" s="6"/>
      <c r="J73" s="6"/>
      <c r="K73" s="7"/>
      <c r="L73" s="14"/>
      <c r="M73" s="7"/>
    </row>
    <row r="74" spans="1:14" s="2" customFormat="1" ht="15.75" customHeight="1" x14ac:dyDescent="0.2">
      <c r="A74" s="21" t="s">
        <v>112</v>
      </c>
      <c r="B74" s="21" t="s">
        <v>291</v>
      </c>
      <c r="C74" s="7">
        <f t="shared" si="26"/>
        <v>5600</v>
      </c>
      <c r="D74" s="6">
        <f t="shared" si="1"/>
        <v>0</v>
      </c>
      <c r="E74" s="6"/>
      <c r="F74" s="6"/>
      <c r="G74" s="6">
        <v>5600</v>
      </c>
      <c r="H74" s="6"/>
      <c r="I74" s="6"/>
      <c r="J74" s="6"/>
      <c r="K74" s="7"/>
      <c r="L74" s="14"/>
      <c r="M74" s="7"/>
    </row>
    <row r="75" spans="1:14" s="2" customFormat="1" ht="15.75" customHeight="1" x14ac:dyDescent="0.2">
      <c r="A75" s="71" t="s">
        <v>114</v>
      </c>
      <c r="B75" s="71" t="s">
        <v>110</v>
      </c>
      <c r="C75" s="75">
        <f>SUM(C56:C74)</f>
        <v>6561747</v>
      </c>
      <c r="D75" s="75">
        <f t="shared" ref="D75:M75" si="41">SUM(D56:D74)</f>
        <v>472074</v>
      </c>
      <c r="E75" s="75">
        <f t="shared" si="41"/>
        <v>382075</v>
      </c>
      <c r="F75" s="75">
        <f t="shared" si="41"/>
        <v>89999</v>
      </c>
      <c r="G75" s="75">
        <f t="shared" si="41"/>
        <v>1352996</v>
      </c>
      <c r="H75" s="75">
        <f t="shared" si="41"/>
        <v>0</v>
      </c>
      <c r="I75" s="75">
        <f t="shared" si="41"/>
        <v>0</v>
      </c>
      <c r="J75" s="75">
        <f t="shared" si="41"/>
        <v>4598677</v>
      </c>
      <c r="K75" s="75">
        <f t="shared" si="41"/>
        <v>138000</v>
      </c>
      <c r="L75" s="75">
        <f t="shared" si="41"/>
        <v>0</v>
      </c>
      <c r="M75" s="75">
        <f t="shared" si="41"/>
        <v>0</v>
      </c>
      <c r="N75" s="79"/>
    </row>
    <row r="76" spans="1:14" s="2" customFormat="1" ht="15.75" customHeight="1" x14ac:dyDescent="0.2">
      <c r="A76" s="26" t="s">
        <v>174</v>
      </c>
      <c r="B76" s="21" t="s">
        <v>172</v>
      </c>
      <c r="C76" s="60">
        <f>(C77+C78)</f>
        <v>112640</v>
      </c>
      <c r="D76" s="60">
        <f t="shared" ref="D76:M76" si="42">(D77+D78)</f>
        <v>0</v>
      </c>
      <c r="E76" s="60">
        <f t="shared" si="42"/>
        <v>0</v>
      </c>
      <c r="F76" s="60">
        <f t="shared" si="42"/>
        <v>0</v>
      </c>
      <c r="G76" s="60">
        <f t="shared" si="42"/>
        <v>112640</v>
      </c>
      <c r="H76" s="60">
        <f t="shared" si="42"/>
        <v>0</v>
      </c>
      <c r="I76" s="60">
        <f t="shared" si="42"/>
        <v>0</v>
      </c>
      <c r="J76" s="60">
        <f t="shared" si="42"/>
        <v>0</v>
      </c>
      <c r="K76" s="60">
        <f t="shared" si="42"/>
        <v>0</v>
      </c>
      <c r="L76" s="60">
        <f t="shared" si="42"/>
        <v>0</v>
      </c>
      <c r="M76" s="60">
        <f t="shared" si="42"/>
        <v>0</v>
      </c>
    </row>
    <row r="77" spans="1:14" s="20" customFormat="1" ht="24.75" customHeight="1" x14ac:dyDescent="0.2">
      <c r="A77" s="21"/>
      <c r="B77" s="13" t="s">
        <v>173</v>
      </c>
      <c r="C77" s="6">
        <f>SUM(D77,G77,H77:M77)</f>
        <v>110640</v>
      </c>
      <c r="D77" s="6">
        <f>SUM(E77:F77)</f>
        <v>0</v>
      </c>
      <c r="E77" s="60"/>
      <c r="F77" s="60"/>
      <c r="G77" s="60">
        <v>110640</v>
      </c>
      <c r="H77" s="81"/>
      <c r="I77" s="60"/>
      <c r="J77" s="60"/>
      <c r="K77" s="60"/>
      <c r="L77" s="62"/>
      <c r="M77" s="61"/>
    </row>
    <row r="78" spans="1:14" s="2" customFormat="1" ht="24.75" customHeight="1" x14ac:dyDescent="0.2">
      <c r="A78" s="21"/>
      <c r="B78" s="13" t="s">
        <v>195</v>
      </c>
      <c r="C78" s="6">
        <f>SUM(D78,G78,H78:M78)</f>
        <v>2000</v>
      </c>
      <c r="D78" s="6">
        <f>SUM(E78:F78)</f>
        <v>0</v>
      </c>
      <c r="E78" s="60"/>
      <c r="F78" s="60"/>
      <c r="G78" s="60">
        <v>2000</v>
      </c>
      <c r="H78" s="60"/>
      <c r="I78" s="60"/>
      <c r="J78" s="60"/>
      <c r="K78" s="60"/>
      <c r="L78" s="62"/>
      <c r="M78" s="60"/>
    </row>
    <row r="79" spans="1:14" s="2" customFormat="1" ht="15.75" customHeight="1" x14ac:dyDescent="0.2">
      <c r="A79" s="21" t="s">
        <v>85</v>
      </c>
      <c r="B79" s="21" t="s">
        <v>86</v>
      </c>
      <c r="C79" s="7">
        <f t="shared" ref="C79:M79" si="43">SUM(C80:C85)</f>
        <v>253786</v>
      </c>
      <c r="D79" s="7">
        <f t="shared" si="43"/>
        <v>0</v>
      </c>
      <c r="E79" s="7">
        <f t="shared" si="43"/>
        <v>0</v>
      </c>
      <c r="F79" s="7">
        <f t="shared" si="43"/>
        <v>0</v>
      </c>
      <c r="G79" s="7">
        <f t="shared" si="43"/>
        <v>140286</v>
      </c>
      <c r="H79" s="7">
        <f t="shared" si="43"/>
        <v>0</v>
      </c>
      <c r="I79" s="7">
        <f t="shared" si="43"/>
        <v>0</v>
      </c>
      <c r="J79" s="7">
        <f t="shared" si="43"/>
        <v>113500</v>
      </c>
      <c r="K79" s="7">
        <f t="shared" si="43"/>
        <v>0</v>
      </c>
      <c r="L79" s="7">
        <f t="shared" si="43"/>
        <v>0</v>
      </c>
      <c r="M79" s="7">
        <f t="shared" si="43"/>
        <v>0</v>
      </c>
    </row>
    <row r="80" spans="1:14" s="20" customFormat="1" ht="30" customHeight="1" x14ac:dyDescent="0.2">
      <c r="A80" s="13"/>
      <c r="B80" s="13" t="s">
        <v>144</v>
      </c>
      <c r="C80" s="6">
        <f t="shared" ref="C80:C85" si="44">SUM(D80,G80,H80:M80)</f>
        <v>31136</v>
      </c>
      <c r="D80" s="6">
        <f t="shared" ref="D80:D85" si="45">SUM(E80:F80)</f>
        <v>0</v>
      </c>
      <c r="E80" s="5"/>
      <c r="F80" s="6"/>
      <c r="G80" s="6">
        <v>31136</v>
      </c>
      <c r="H80" s="6"/>
      <c r="I80" s="6"/>
      <c r="J80" s="6"/>
      <c r="K80" s="6"/>
      <c r="L80" s="18"/>
      <c r="M80" s="33"/>
    </row>
    <row r="81" spans="1:13" s="20" customFormat="1" ht="15.75" customHeight="1" x14ac:dyDescent="0.2">
      <c r="A81" s="21"/>
      <c r="B81" s="27" t="s">
        <v>179</v>
      </c>
      <c r="C81" s="6">
        <f t="shared" si="44"/>
        <v>20000</v>
      </c>
      <c r="D81" s="6">
        <f t="shared" si="45"/>
        <v>0</v>
      </c>
      <c r="E81" s="7"/>
      <c r="F81" s="7"/>
      <c r="G81" s="6">
        <v>20000</v>
      </c>
      <c r="H81" s="7"/>
      <c r="I81" s="7"/>
      <c r="J81" s="6"/>
      <c r="K81" s="7"/>
      <c r="L81" s="14"/>
      <c r="M81" s="34"/>
    </row>
    <row r="82" spans="1:13" s="2" customFormat="1" ht="15" customHeight="1" x14ac:dyDescent="0.2">
      <c r="A82" s="21"/>
      <c r="B82" s="27" t="s">
        <v>335</v>
      </c>
      <c r="C82" s="6">
        <f t="shared" si="44"/>
        <v>34150</v>
      </c>
      <c r="D82" s="6">
        <f t="shared" si="45"/>
        <v>0</v>
      </c>
      <c r="E82" s="7"/>
      <c r="F82" s="7"/>
      <c r="G82" s="6">
        <v>34150</v>
      </c>
      <c r="H82" s="7"/>
      <c r="I82" s="7"/>
      <c r="J82" s="6"/>
      <c r="K82" s="7"/>
      <c r="L82" s="14"/>
      <c r="M82" s="7"/>
    </row>
    <row r="83" spans="1:13" s="20" customFormat="1" ht="24" customHeight="1" x14ac:dyDescent="0.2">
      <c r="A83" s="21"/>
      <c r="B83" s="27" t="s">
        <v>182</v>
      </c>
      <c r="C83" s="6">
        <f t="shared" si="44"/>
        <v>55000</v>
      </c>
      <c r="D83" s="6">
        <f t="shared" si="45"/>
        <v>0</v>
      </c>
      <c r="E83" s="7"/>
      <c r="F83" s="7"/>
      <c r="G83" s="6">
        <v>55000</v>
      </c>
      <c r="H83" s="7"/>
      <c r="I83" s="7"/>
      <c r="J83" s="6"/>
      <c r="K83" s="7"/>
      <c r="L83" s="14"/>
      <c r="M83" s="34"/>
    </row>
    <row r="84" spans="1:13" s="2" customFormat="1" ht="31.5" customHeight="1" x14ac:dyDescent="0.2">
      <c r="A84" s="21"/>
      <c r="B84" s="27" t="s">
        <v>318</v>
      </c>
      <c r="C84" s="6">
        <f t="shared" ref="C84" si="46">SUM(D84,G84,H84:M84)</f>
        <v>83500</v>
      </c>
      <c r="D84" s="6">
        <f t="shared" ref="D84" si="47">SUM(E84:F84)</f>
        <v>0</v>
      </c>
      <c r="E84" s="7"/>
      <c r="F84" s="7"/>
      <c r="G84" s="6"/>
      <c r="H84" s="7"/>
      <c r="I84" s="7"/>
      <c r="J84" s="6">
        <v>83500</v>
      </c>
      <c r="K84" s="7"/>
      <c r="L84" s="14"/>
      <c r="M84" s="7"/>
    </row>
    <row r="85" spans="1:13" s="2" customFormat="1" ht="39" customHeight="1" x14ac:dyDescent="0.2">
      <c r="A85" s="21"/>
      <c r="B85" s="27" t="s">
        <v>327</v>
      </c>
      <c r="C85" s="6">
        <f t="shared" si="44"/>
        <v>30000</v>
      </c>
      <c r="D85" s="6">
        <f t="shared" si="45"/>
        <v>0</v>
      </c>
      <c r="E85" s="7"/>
      <c r="F85" s="7"/>
      <c r="G85" s="6"/>
      <c r="H85" s="7"/>
      <c r="I85" s="7"/>
      <c r="J85" s="6">
        <v>30000</v>
      </c>
      <c r="K85" s="7"/>
      <c r="L85" s="14"/>
      <c r="M85" s="7"/>
    </row>
    <row r="86" spans="1:13" s="2" customFormat="1" ht="15.75" customHeight="1" x14ac:dyDescent="0.2">
      <c r="A86" s="71" t="s">
        <v>115</v>
      </c>
      <c r="B86" s="71" t="s">
        <v>110</v>
      </c>
      <c r="C86" s="74">
        <f t="shared" ref="C86:M86" si="48">C79+C76</f>
        <v>366426</v>
      </c>
      <c r="D86" s="74">
        <f t="shared" si="48"/>
        <v>0</v>
      </c>
      <c r="E86" s="74">
        <f t="shared" si="48"/>
        <v>0</v>
      </c>
      <c r="F86" s="74">
        <f t="shared" si="48"/>
        <v>0</v>
      </c>
      <c r="G86" s="74">
        <f t="shared" si="48"/>
        <v>252926</v>
      </c>
      <c r="H86" s="74">
        <f t="shared" si="48"/>
        <v>0</v>
      </c>
      <c r="I86" s="74">
        <f t="shared" si="48"/>
        <v>0</v>
      </c>
      <c r="J86" s="74">
        <f t="shared" si="48"/>
        <v>113500</v>
      </c>
      <c r="K86" s="74">
        <f t="shared" si="48"/>
        <v>0</v>
      </c>
      <c r="L86" s="74">
        <f t="shared" si="48"/>
        <v>0</v>
      </c>
      <c r="M86" s="74">
        <f t="shared" si="48"/>
        <v>0</v>
      </c>
    </row>
    <row r="87" spans="1:13" s="2" customFormat="1" ht="36.75" customHeight="1" x14ac:dyDescent="0.2">
      <c r="A87" s="21" t="s">
        <v>97</v>
      </c>
      <c r="B87" s="21" t="s">
        <v>98</v>
      </c>
      <c r="C87" s="7">
        <f t="shared" ref="C87:M87" si="49">SUM(C88:C111)</f>
        <v>1338858</v>
      </c>
      <c r="D87" s="7">
        <f t="shared" si="49"/>
        <v>413480</v>
      </c>
      <c r="E87" s="7">
        <f t="shared" si="49"/>
        <v>334608</v>
      </c>
      <c r="F87" s="7">
        <f t="shared" si="49"/>
        <v>78872</v>
      </c>
      <c r="G87" s="7">
        <f t="shared" si="49"/>
        <v>869978</v>
      </c>
      <c r="H87" s="7">
        <f t="shared" si="49"/>
        <v>0</v>
      </c>
      <c r="I87" s="7">
        <f t="shared" si="49"/>
        <v>0</v>
      </c>
      <c r="J87" s="7">
        <f t="shared" si="49"/>
        <v>55400</v>
      </c>
      <c r="K87" s="7">
        <f t="shared" si="49"/>
        <v>0</v>
      </c>
      <c r="L87" s="7">
        <f t="shared" si="49"/>
        <v>0</v>
      </c>
      <c r="M87" s="7">
        <f t="shared" si="49"/>
        <v>0</v>
      </c>
    </row>
    <row r="88" spans="1:13" s="2" customFormat="1" ht="15.75" customHeight="1" x14ac:dyDescent="0.2">
      <c r="A88" s="13"/>
      <c r="B88" s="13" t="s">
        <v>40</v>
      </c>
      <c r="C88" s="6">
        <f>SUM(D88,G88,H88:M88)</f>
        <v>29950</v>
      </c>
      <c r="D88" s="6">
        <f t="shared" ref="D88:D100" si="50">SUM(E88:F88)</f>
        <v>0</v>
      </c>
      <c r="E88" s="5"/>
      <c r="F88" s="6"/>
      <c r="G88" s="6">
        <v>21650</v>
      </c>
      <c r="H88" s="6"/>
      <c r="I88" s="6"/>
      <c r="J88" s="6">
        <v>8300</v>
      </c>
      <c r="K88" s="11"/>
      <c r="L88" s="23"/>
      <c r="M88" s="7"/>
    </row>
    <row r="89" spans="1:13" s="2" customFormat="1" ht="15.75" customHeight="1" x14ac:dyDescent="0.2">
      <c r="A89" s="13"/>
      <c r="B89" s="13" t="s">
        <v>87</v>
      </c>
      <c r="C89" s="6">
        <f t="shared" ref="C89:C100" si="51">SUM(D89,G89,H89:M89)</f>
        <v>15010</v>
      </c>
      <c r="D89" s="6">
        <f t="shared" si="50"/>
        <v>0</v>
      </c>
      <c r="E89" s="5"/>
      <c r="F89" s="6"/>
      <c r="G89" s="6">
        <v>15010</v>
      </c>
      <c r="H89" s="6"/>
      <c r="I89" s="6"/>
      <c r="J89" s="6">
        <v>0</v>
      </c>
      <c r="K89" s="11"/>
      <c r="L89" s="23"/>
      <c r="M89" s="7"/>
    </row>
    <row r="90" spans="1:13" s="2" customFormat="1" ht="15.75" customHeight="1" x14ac:dyDescent="0.2">
      <c r="A90" s="13"/>
      <c r="B90" s="13" t="s">
        <v>84</v>
      </c>
      <c r="C90" s="6">
        <f t="shared" si="51"/>
        <v>39385</v>
      </c>
      <c r="D90" s="6">
        <f t="shared" si="50"/>
        <v>0</v>
      </c>
      <c r="E90" s="5"/>
      <c r="F90" s="6"/>
      <c r="G90" s="6">
        <v>29885</v>
      </c>
      <c r="H90" s="6"/>
      <c r="I90" s="6"/>
      <c r="J90" s="6">
        <v>9500</v>
      </c>
      <c r="K90" s="11"/>
      <c r="L90" s="23"/>
      <c r="M90" s="7"/>
    </row>
    <row r="91" spans="1:13" s="2" customFormat="1" ht="15.75" customHeight="1" x14ac:dyDescent="0.2">
      <c r="A91" s="13"/>
      <c r="B91" s="13" t="s">
        <v>83</v>
      </c>
      <c r="C91" s="6">
        <f t="shared" si="51"/>
        <v>10320</v>
      </c>
      <c r="D91" s="6">
        <f t="shared" si="50"/>
        <v>0</v>
      </c>
      <c r="E91" s="5"/>
      <c r="F91" s="6"/>
      <c r="G91" s="6">
        <v>8770</v>
      </c>
      <c r="H91" s="6"/>
      <c r="I91" s="6"/>
      <c r="J91" s="6">
        <v>1550</v>
      </c>
      <c r="K91" s="11"/>
      <c r="L91" s="23"/>
      <c r="M91" s="7"/>
    </row>
    <row r="92" spans="1:13" s="2" customFormat="1" ht="15.75" customHeight="1" x14ac:dyDescent="0.2">
      <c r="A92" s="13"/>
      <c r="B92" s="13" t="s">
        <v>88</v>
      </c>
      <c r="C92" s="6">
        <f t="shared" si="51"/>
        <v>49502</v>
      </c>
      <c r="D92" s="6">
        <f t="shared" si="50"/>
        <v>0</v>
      </c>
      <c r="E92" s="5"/>
      <c r="F92" s="6"/>
      <c r="G92" s="6">
        <v>43452</v>
      </c>
      <c r="H92" s="6"/>
      <c r="I92" s="6"/>
      <c r="J92" s="6">
        <v>6050</v>
      </c>
      <c r="K92" s="11"/>
      <c r="L92" s="23"/>
      <c r="M92" s="7"/>
    </row>
    <row r="93" spans="1:13" s="2" customFormat="1" ht="15.75" customHeight="1" x14ac:dyDescent="0.2">
      <c r="A93" s="21"/>
      <c r="B93" s="13" t="s">
        <v>89</v>
      </c>
      <c r="C93" s="6">
        <f t="shared" si="51"/>
        <v>36135</v>
      </c>
      <c r="D93" s="6">
        <f t="shared" si="50"/>
        <v>0</v>
      </c>
      <c r="E93" s="11"/>
      <c r="F93" s="11"/>
      <c r="G93" s="12">
        <v>35435</v>
      </c>
      <c r="H93" s="11"/>
      <c r="I93" s="11"/>
      <c r="J93" s="12">
        <v>700</v>
      </c>
      <c r="K93" s="11"/>
      <c r="L93" s="23"/>
      <c r="M93" s="7"/>
    </row>
    <row r="94" spans="1:13" s="2" customFormat="1" ht="15.75" customHeight="1" x14ac:dyDescent="0.2">
      <c r="A94" s="21"/>
      <c r="B94" s="13" t="s">
        <v>122</v>
      </c>
      <c r="C94" s="6">
        <f t="shared" si="51"/>
        <v>26570</v>
      </c>
      <c r="D94" s="6">
        <f t="shared" si="50"/>
        <v>0</v>
      </c>
      <c r="E94" s="11"/>
      <c r="F94" s="11"/>
      <c r="G94" s="12">
        <v>17570</v>
      </c>
      <c r="H94" s="11"/>
      <c r="I94" s="11"/>
      <c r="J94" s="12">
        <v>9000</v>
      </c>
      <c r="K94" s="11"/>
      <c r="L94" s="23"/>
      <c r="M94" s="7"/>
    </row>
    <row r="95" spans="1:13" s="2" customFormat="1" ht="15.75" customHeight="1" x14ac:dyDescent="0.2">
      <c r="A95" s="21"/>
      <c r="B95" s="13" t="s">
        <v>123</v>
      </c>
      <c r="C95" s="6">
        <f t="shared" si="51"/>
        <v>44250</v>
      </c>
      <c r="D95" s="6">
        <f t="shared" si="50"/>
        <v>0</v>
      </c>
      <c r="E95" s="11"/>
      <c r="F95" s="11"/>
      <c r="G95" s="12">
        <v>34250</v>
      </c>
      <c r="H95" s="11"/>
      <c r="I95" s="11"/>
      <c r="J95" s="12">
        <v>10000</v>
      </c>
      <c r="K95" s="11"/>
      <c r="L95" s="23"/>
      <c r="M95" s="7"/>
    </row>
    <row r="96" spans="1:13" s="2" customFormat="1" ht="15.75" customHeight="1" x14ac:dyDescent="0.2">
      <c r="A96" s="21"/>
      <c r="B96" s="13" t="s">
        <v>76</v>
      </c>
      <c r="C96" s="6">
        <f t="shared" si="51"/>
        <v>20758</v>
      </c>
      <c r="D96" s="6">
        <f t="shared" si="50"/>
        <v>0</v>
      </c>
      <c r="E96" s="11"/>
      <c r="F96" s="11"/>
      <c r="G96" s="12">
        <v>20758</v>
      </c>
      <c r="H96" s="11"/>
      <c r="I96" s="11"/>
      <c r="J96" s="12"/>
      <c r="K96" s="11"/>
      <c r="L96" s="23"/>
      <c r="M96" s="7"/>
    </row>
    <row r="97" spans="1:13" s="2" customFormat="1" ht="15.75" customHeight="1" x14ac:dyDescent="0.2">
      <c r="A97" s="21"/>
      <c r="B97" s="13" t="s">
        <v>96</v>
      </c>
      <c r="C97" s="6">
        <f t="shared" si="51"/>
        <v>26870</v>
      </c>
      <c r="D97" s="6">
        <f t="shared" si="50"/>
        <v>0</v>
      </c>
      <c r="E97" s="11"/>
      <c r="F97" s="11"/>
      <c r="G97" s="12">
        <v>16570</v>
      </c>
      <c r="H97" s="11"/>
      <c r="I97" s="11"/>
      <c r="J97" s="12">
        <v>10300</v>
      </c>
      <c r="K97" s="11"/>
      <c r="L97" s="23"/>
      <c r="M97" s="7"/>
    </row>
    <row r="98" spans="1:13" s="2" customFormat="1" ht="29.25" customHeight="1" x14ac:dyDescent="0.2">
      <c r="A98" s="21"/>
      <c r="B98" s="13" t="s">
        <v>272</v>
      </c>
      <c r="C98" s="6">
        <f t="shared" si="51"/>
        <v>298695</v>
      </c>
      <c r="D98" s="6">
        <f t="shared" si="50"/>
        <v>0</v>
      </c>
      <c r="E98" s="12"/>
      <c r="F98" s="12"/>
      <c r="G98" s="12">
        <v>298695</v>
      </c>
      <c r="H98" s="12"/>
      <c r="I98" s="12"/>
      <c r="J98" s="12"/>
      <c r="K98" s="12"/>
      <c r="L98" s="24"/>
      <c r="M98" s="6"/>
    </row>
    <row r="99" spans="1:13" s="2" customFormat="1" ht="15.75" customHeight="1" x14ac:dyDescent="0.2">
      <c r="A99" s="21"/>
      <c r="B99" s="13" t="s">
        <v>213</v>
      </c>
      <c r="C99" s="6">
        <f t="shared" ref="C99" si="52">SUM(D99,G99,H99:M99)</f>
        <v>54548</v>
      </c>
      <c r="D99" s="6">
        <f t="shared" ref="D99" si="53">SUM(E99:F99)</f>
        <v>0</v>
      </c>
      <c r="E99" s="12"/>
      <c r="F99" s="12"/>
      <c r="G99" s="12">
        <v>54548</v>
      </c>
      <c r="H99" s="12"/>
      <c r="I99" s="12"/>
      <c r="J99" s="12"/>
      <c r="K99" s="12"/>
      <c r="L99" s="24"/>
      <c r="M99" s="6"/>
    </row>
    <row r="100" spans="1:13" s="2" customFormat="1" ht="15.75" customHeight="1" x14ac:dyDescent="0.2">
      <c r="A100" s="21"/>
      <c r="B100" s="13" t="s">
        <v>211</v>
      </c>
      <c r="C100" s="6">
        <f t="shared" si="51"/>
        <v>72412</v>
      </c>
      <c r="D100" s="6">
        <f t="shared" si="50"/>
        <v>36150</v>
      </c>
      <c r="E100" s="12">
        <v>29250</v>
      </c>
      <c r="F100" s="12">
        <v>6900</v>
      </c>
      <c r="G100" s="12">
        <v>36262</v>
      </c>
      <c r="H100" s="12"/>
      <c r="I100" s="12"/>
      <c r="J100" s="12"/>
      <c r="K100" s="12"/>
      <c r="L100" s="24"/>
      <c r="M100" s="6"/>
    </row>
    <row r="101" spans="1:13" s="2" customFormat="1" ht="15.75" customHeight="1" x14ac:dyDescent="0.2">
      <c r="A101" s="21"/>
      <c r="B101" s="13" t="s">
        <v>212</v>
      </c>
      <c r="C101" s="6">
        <f t="shared" ref="C101" si="54">SUM(D101,G101,H101:M101)</f>
        <v>66859</v>
      </c>
      <c r="D101" s="6">
        <f t="shared" ref="D101" si="55">SUM(E101:F101)</f>
        <v>35100</v>
      </c>
      <c r="E101" s="12">
        <v>28400</v>
      </c>
      <c r="F101" s="12">
        <v>6700</v>
      </c>
      <c r="G101" s="12">
        <v>31759</v>
      </c>
      <c r="H101" s="12"/>
      <c r="I101" s="12"/>
      <c r="J101" s="12"/>
      <c r="K101" s="12"/>
      <c r="L101" s="24"/>
      <c r="M101" s="6"/>
    </row>
    <row r="102" spans="1:13" s="2" customFormat="1" ht="15.75" customHeight="1" x14ac:dyDescent="0.2">
      <c r="A102" s="21"/>
      <c r="B102" s="13" t="s">
        <v>210</v>
      </c>
      <c r="C102" s="6">
        <f t="shared" ref="C102:C110" si="56">SUM(D102,G102,H102:M102)</f>
        <v>19241</v>
      </c>
      <c r="D102" s="6">
        <f t="shared" ref="D102:D109" si="57">SUM(E102:F102)</f>
        <v>0</v>
      </c>
      <c r="E102" s="12"/>
      <c r="F102" s="12"/>
      <c r="G102" s="12">
        <v>19241</v>
      </c>
      <c r="H102" s="12"/>
      <c r="I102" s="12"/>
      <c r="J102" s="12"/>
      <c r="K102" s="12"/>
      <c r="L102" s="24"/>
      <c r="M102" s="6"/>
    </row>
    <row r="103" spans="1:13" s="2" customFormat="1" ht="17.25" customHeight="1" x14ac:dyDescent="0.2">
      <c r="A103" s="21"/>
      <c r="B103" s="13" t="s">
        <v>289</v>
      </c>
      <c r="C103" s="6">
        <f t="shared" si="56"/>
        <v>403333</v>
      </c>
      <c r="D103" s="6">
        <f t="shared" si="57"/>
        <v>342230</v>
      </c>
      <c r="E103" s="12">
        <v>276958</v>
      </c>
      <c r="F103" s="12">
        <v>65272</v>
      </c>
      <c r="G103" s="12">
        <v>61103</v>
      </c>
      <c r="H103" s="12"/>
      <c r="I103" s="12"/>
      <c r="J103" s="12"/>
      <c r="K103" s="12"/>
      <c r="L103" s="24"/>
      <c r="M103" s="6"/>
    </row>
    <row r="104" spans="1:13" s="2" customFormat="1" ht="15.75" customHeight="1" x14ac:dyDescent="0.2">
      <c r="A104" s="21"/>
      <c r="B104" s="13" t="s">
        <v>290</v>
      </c>
      <c r="C104" s="6">
        <f t="shared" si="56"/>
        <v>13450</v>
      </c>
      <c r="D104" s="6">
        <f t="shared" si="57"/>
        <v>0</v>
      </c>
      <c r="E104" s="12"/>
      <c r="F104" s="12"/>
      <c r="G104" s="12">
        <v>13450</v>
      </c>
      <c r="H104" s="12"/>
      <c r="I104" s="12"/>
      <c r="J104" s="12"/>
      <c r="K104" s="12"/>
      <c r="L104" s="24"/>
      <c r="M104" s="6"/>
    </row>
    <row r="105" spans="1:13" s="2" customFormat="1" ht="15.75" customHeight="1" x14ac:dyDescent="0.2">
      <c r="A105" s="21"/>
      <c r="B105" s="13" t="s">
        <v>231</v>
      </c>
      <c r="C105" s="6">
        <f t="shared" ref="C105" si="58">SUM(D105,G105,H105:M105)</f>
        <v>16470</v>
      </c>
      <c r="D105" s="6">
        <f t="shared" ref="D105" si="59">SUM(E105:F105)</f>
        <v>0</v>
      </c>
      <c r="E105" s="12"/>
      <c r="F105" s="12"/>
      <c r="G105" s="12">
        <v>16470</v>
      </c>
      <c r="H105" s="12"/>
      <c r="I105" s="12"/>
      <c r="J105" s="12"/>
      <c r="K105" s="12"/>
      <c r="L105" s="24"/>
      <c r="M105" s="6"/>
    </row>
    <row r="106" spans="1:13" s="2" customFormat="1" ht="15.75" customHeight="1" x14ac:dyDescent="0.2">
      <c r="A106" s="21"/>
      <c r="B106" s="13" t="s">
        <v>232</v>
      </c>
      <c r="C106" s="6">
        <f t="shared" si="56"/>
        <v>25000</v>
      </c>
      <c r="D106" s="6">
        <f t="shared" si="57"/>
        <v>0</v>
      </c>
      <c r="E106" s="12"/>
      <c r="F106" s="12"/>
      <c r="G106" s="12">
        <v>25000</v>
      </c>
      <c r="H106" s="12"/>
      <c r="I106" s="12"/>
      <c r="J106" s="12"/>
      <c r="K106" s="12"/>
      <c r="L106" s="24"/>
      <c r="M106" s="6"/>
    </row>
    <row r="107" spans="1:13" s="2" customFormat="1" ht="15.75" customHeight="1" x14ac:dyDescent="0.2">
      <c r="A107" s="21"/>
      <c r="B107" s="13" t="s">
        <v>233</v>
      </c>
      <c r="C107" s="6">
        <f t="shared" si="56"/>
        <v>4870</v>
      </c>
      <c r="D107" s="6">
        <f t="shared" si="57"/>
        <v>0</v>
      </c>
      <c r="E107" s="12"/>
      <c r="F107" s="12"/>
      <c r="G107" s="12">
        <v>4870</v>
      </c>
      <c r="H107" s="12"/>
      <c r="I107" s="12"/>
      <c r="J107" s="12"/>
      <c r="K107" s="12"/>
      <c r="L107" s="24"/>
      <c r="M107" s="6"/>
    </row>
    <row r="108" spans="1:13" s="2" customFormat="1" ht="15.75" customHeight="1" x14ac:dyDescent="0.2">
      <c r="A108" s="21"/>
      <c r="B108" s="13" t="s">
        <v>234</v>
      </c>
      <c r="C108" s="6">
        <f t="shared" si="56"/>
        <v>13860</v>
      </c>
      <c r="D108" s="6">
        <f t="shared" si="57"/>
        <v>0</v>
      </c>
      <c r="E108" s="12"/>
      <c r="F108" s="12"/>
      <c r="G108" s="12">
        <v>13860</v>
      </c>
      <c r="H108" s="12"/>
      <c r="I108" s="12"/>
      <c r="J108" s="12"/>
      <c r="K108" s="12"/>
      <c r="L108" s="24"/>
      <c r="M108" s="6"/>
    </row>
    <row r="109" spans="1:13" s="2" customFormat="1" ht="15.75" customHeight="1" x14ac:dyDescent="0.2">
      <c r="A109" s="21"/>
      <c r="B109" s="13" t="s">
        <v>235</v>
      </c>
      <c r="C109" s="6">
        <f t="shared" si="56"/>
        <v>1370</v>
      </c>
      <c r="D109" s="6">
        <f t="shared" si="57"/>
        <v>0</v>
      </c>
      <c r="E109" s="12"/>
      <c r="F109" s="12"/>
      <c r="G109" s="12">
        <v>1370</v>
      </c>
      <c r="H109" s="12"/>
      <c r="I109" s="12"/>
      <c r="J109" s="12"/>
      <c r="K109" s="12"/>
      <c r="L109" s="24"/>
      <c r="M109" s="6"/>
    </row>
    <row r="110" spans="1:13" s="2" customFormat="1" ht="15.75" customHeight="1" x14ac:dyDescent="0.2">
      <c r="A110" s="21"/>
      <c r="B110" s="13" t="s">
        <v>236</v>
      </c>
      <c r="C110" s="6">
        <f t="shared" si="56"/>
        <v>50000</v>
      </c>
      <c r="D110" s="6"/>
      <c r="E110" s="12"/>
      <c r="F110" s="12"/>
      <c r="G110" s="12">
        <v>50000</v>
      </c>
      <c r="H110" s="12"/>
      <c r="I110" s="12"/>
      <c r="J110" s="12"/>
      <c r="K110" s="12"/>
      <c r="L110" s="24"/>
      <c r="M110" s="6"/>
    </row>
    <row r="111" spans="1:13" s="2" customFormat="1" ht="15.75" hidden="1" customHeight="1" x14ac:dyDescent="0.2">
      <c r="A111" s="21"/>
      <c r="B111" s="13"/>
      <c r="C111" s="6">
        <f t="shared" ref="C111" si="60">SUM(D111,G111,H111:M111)</f>
        <v>0</v>
      </c>
      <c r="D111" s="6">
        <f t="shared" ref="D111" si="61">SUM(E111:F111)</f>
        <v>0</v>
      </c>
      <c r="E111" s="12"/>
      <c r="F111" s="12"/>
      <c r="G111" s="12"/>
      <c r="H111" s="12"/>
      <c r="I111" s="12"/>
      <c r="J111" s="12"/>
      <c r="K111" s="12"/>
      <c r="L111" s="24"/>
      <c r="M111" s="6"/>
    </row>
    <row r="112" spans="1:13" s="2" customFormat="1" ht="15.75" customHeight="1" x14ac:dyDescent="0.2">
      <c r="A112" s="21" t="s">
        <v>90</v>
      </c>
      <c r="B112" s="21" t="s">
        <v>91</v>
      </c>
      <c r="C112" s="7">
        <f>SUM(C113:C119)</f>
        <v>739608</v>
      </c>
      <c r="D112" s="7">
        <f t="shared" ref="D112:M112" si="62">SUM(D113:D119)</f>
        <v>145076</v>
      </c>
      <c r="E112" s="7">
        <f t="shared" si="62"/>
        <v>117264</v>
      </c>
      <c r="F112" s="7">
        <f t="shared" si="62"/>
        <v>27812</v>
      </c>
      <c r="G112" s="7">
        <f t="shared" si="62"/>
        <v>199454</v>
      </c>
      <c r="H112" s="7">
        <f t="shared" si="62"/>
        <v>6000</v>
      </c>
      <c r="I112" s="7">
        <f t="shared" si="62"/>
        <v>0</v>
      </c>
      <c r="J112" s="7">
        <f t="shared" si="62"/>
        <v>355206</v>
      </c>
      <c r="K112" s="7">
        <f t="shared" si="62"/>
        <v>0</v>
      </c>
      <c r="L112" s="7">
        <f t="shared" si="62"/>
        <v>33872</v>
      </c>
      <c r="M112" s="7">
        <f t="shared" si="62"/>
        <v>0</v>
      </c>
    </row>
    <row r="113" spans="1:13" s="2" customFormat="1" ht="15.75" customHeight="1" x14ac:dyDescent="0.2">
      <c r="A113" s="13"/>
      <c r="B113" s="13" t="s">
        <v>237</v>
      </c>
      <c r="C113" s="6">
        <f t="shared" ref="C113:C117" si="63">SUM(D113,G113,H113:M113)</f>
        <v>395534</v>
      </c>
      <c r="D113" s="6">
        <f>SUM(E113:F113)</f>
        <v>142604</v>
      </c>
      <c r="E113" s="5">
        <v>115264</v>
      </c>
      <c r="F113" s="6">
        <v>27340</v>
      </c>
      <c r="G113" s="6">
        <v>176930</v>
      </c>
      <c r="H113" s="6">
        <v>6000</v>
      </c>
      <c r="I113" s="6"/>
      <c r="J113" s="6">
        <v>70000</v>
      </c>
      <c r="K113" s="6"/>
      <c r="L113" s="23"/>
      <c r="M113" s="7"/>
    </row>
    <row r="114" spans="1:13" s="2" customFormat="1" ht="30.75" customHeight="1" x14ac:dyDescent="0.2">
      <c r="A114" s="13"/>
      <c r="B114" s="13" t="s">
        <v>188</v>
      </c>
      <c r="C114" s="6">
        <f t="shared" si="63"/>
        <v>172880</v>
      </c>
      <c r="D114" s="6">
        <f t="shared" ref="D114" si="64">SUM(E114:F114)</f>
        <v>2472</v>
      </c>
      <c r="E114" s="5">
        <v>2000</v>
      </c>
      <c r="F114" s="6">
        <v>472</v>
      </c>
      <c r="G114" s="6">
        <v>22524</v>
      </c>
      <c r="H114" s="6"/>
      <c r="I114" s="6"/>
      <c r="J114" s="6">
        <v>114012</v>
      </c>
      <c r="K114" s="6"/>
      <c r="L114" s="24">
        <v>33872</v>
      </c>
      <c r="M114" s="7"/>
    </row>
    <row r="115" spans="1:13" s="2" customFormat="1" ht="15.75" customHeight="1" x14ac:dyDescent="0.2">
      <c r="A115" s="13"/>
      <c r="B115" s="13" t="s">
        <v>314</v>
      </c>
      <c r="C115" s="6">
        <f t="shared" si="63"/>
        <v>86764</v>
      </c>
      <c r="D115" s="6">
        <f t="shared" ref="D115:D117" si="65">SUM(E115:F115)</f>
        <v>0</v>
      </c>
      <c r="E115" s="5"/>
      <c r="F115" s="6"/>
      <c r="G115" s="6"/>
      <c r="H115" s="6"/>
      <c r="I115" s="6"/>
      <c r="J115" s="6">
        <v>86764</v>
      </c>
      <c r="K115" s="6"/>
      <c r="L115" s="24"/>
      <c r="M115" s="6"/>
    </row>
    <row r="116" spans="1:13" s="2" customFormat="1" ht="20.25" customHeight="1" x14ac:dyDescent="0.2">
      <c r="A116" s="13"/>
      <c r="B116" s="13" t="s">
        <v>194</v>
      </c>
      <c r="C116" s="6">
        <f t="shared" ref="C116" si="66">SUM(D116,G116,H116:M116)</f>
        <v>57430</v>
      </c>
      <c r="D116" s="6">
        <f t="shared" ref="D116" si="67">SUM(E116:F116)</f>
        <v>0</v>
      </c>
      <c r="E116" s="5"/>
      <c r="F116" s="6"/>
      <c r="G116" s="6"/>
      <c r="H116" s="6"/>
      <c r="I116" s="6"/>
      <c r="J116" s="6">
        <v>57430</v>
      </c>
      <c r="K116" s="6"/>
      <c r="L116" s="24"/>
      <c r="M116" s="6"/>
    </row>
    <row r="117" spans="1:13" s="2" customFormat="1" ht="19.5" customHeight="1" x14ac:dyDescent="0.2">
      <c r="A117" s="13"/>
      <c r="B117" s="13" t="s">
        <v>285</v>
      </c>
      <c r="C117" s="6">
        <f t="shared" si="63"/>
        <v>27000</v>
      </c>
      <c r="D117" s="6">
        <f t="shared" si="65"/>
        <v>0</v>
      </c>
      <c r="E117" s="5"/>
      <c r="F117" s="6"/>
      <c r="G117" s="6"/>
      <c r="H117" s="6"/>
      <c r="I117" s="6"/>
      <c r="J117" s="6">
        <v>27000</v>
      </c>
      <c r="K117" s="6"/>
      <c r="L117" s="24"/>
      <c r="M117" s="6"/>
    </row>
    <row r="118" spans="1:13" s="2" customFormat="1" ht="12" hidden="1" customHeight="1" x14ac:dyDescent="0.2">
      <c r="A118" s="13"/>
      <c r="B118" s="13"/>
      <c r="C118" s="6">
        <f t="shared" ref="C118" si="68">SUM(D118,G118,H118:M118)</f>
        <v>0</v>
      </c>
      <c r="D118" s="6">
        <f t="shared" ref="D118" si="69">SUM(E118:F118)</f>
        <v>0</v>
      </c>
      <c r="E118" s="5"/>
      <c r="F118" s="6"/>
      <c r="G118" s="6"/>
      <c r="H118" s="6"/>
      <c r="I118" s="6"/>
      <c r="J118" s="6"/>
      <c r="K118" s="6"/>
      <c r="L118" s="24"/>
      <c r="M118" s="6"/>
    </row>
    <row r="119" spans="1:13" s="2" customFormat="1" ht="15.75" hidden="1" customHeight="1" x14ac:dyDescent="0.2">
      <c r="A119" s="13"/>
      <c r="B119" s="13"/>
      <c r="C119" s="6">
        <f t="shared" ref="C119" si="70">SUM(D119,G119,H119:M119)</f>
        <v>0</v>
      </c>
      <c r="D119" s="6">
        <f t="shared" ref="D119" si="71">SUM(E119:F119)</f>
        <v>0</v>
      </c>
      <c r="E119" s="5"/>
      <c r="F119" s="6"/>
      <c r="G119" s="6"/>
      <c r="H119" s="6"/>
      <c r="I119" s="6"/>
      <c r="J119" s="6"/>
      <c r="K119" s="6"/>
      <c r="L119" s="24"/>
      <c r="M119" s="6"/>
    </row>
    <row r="120" spans="1:13" s="2" customFormat="1" ht="15.75" customHeight="1" x14ac:dyDescent="0.2">
      <c r="A120" s="21" t="s">
        <v>92</v>
      </c>
      <c r="B120" s="21" t="s">
        <v>93</v>
      </c>
      <c r="C120" s="7">
        <f>SUM(C121:C122)</f>
        <v>129990</v>
      </c>
      <c r="D120" s="7">
        <f t="shared" ref="D120:M120" si="72">SUM(D121:D122)</f>
        <v>0</v>
      </c>
      <c r="E120" s="7">
        <f t="shared" si="72"/>
        <v>0</v>
      </c>
      <c r="F120" s="7">
        <f t="shared" si="72"/>
        <v>0</v>
      </c>
      <c r="G120" s="7">
        <f t="shared" si="72"/>
        <v>69990</v>
      </c>
      <c r="H120" s="7">
        <f t="shared" si="72"/>
        <v>60000</v>
      </c>
      <c r="I120" s="7">
        <f t="shared" si="72"/>
        <v>0</v>
      </c>
      <c r="J120" s="7">
        <f t="shared" si="72"/>
        <v>0</v>
      </c>
      <c r="K120" s="7">
        <f t="shared" si="72"/>
        <v>0</v>
      </c>
      <c r="L120" s="7">
        <f t="shared" si="72"/>
        <v>0</v>
      </c>
      <c r="M120" s="7">
        <f t="shared" si="72"/>
        <v>0</v>
      </c>
    </row>
    <row r="121" spans="1:13" s="20" customFormat="1" ht="29.25" customHeight="1" x14ac:dyDescent="0.2">
      <c r="A121" s="13"/>
      <c r="B121" s="13" t="s">
        <v>133</v>
      </c>
      <c r="C121" s="6">
        <f>SUM(D121,G121,H121:M121)</f>
        <v>96300</v>
      </c>
      <c r="D121" s="6">
        <f>SUM(E121:F121)</f>
        <v>0</v>
      </c>
      <c r="E121" s="5"/>
      <c r="F121" s="6"/>
      <c r="G121" s="6">
        <v>36300</v>
      </c>
      <c r="H121" s="6">
        <v>60000</v>
      </c>
      <c r="I121" s="6"/>
      <c r="J121" s="6"/>
      <c r="K121" s="6"/>
      <c r="L121" s="23"/>
      <c r="M121" s="34"/>
    </row>
    <row r="122" spans="1:13" s="2" customFormat="1" ht="20.25" customHeight="1" x14ac:dyDescent="0.2">
      <c r="A122" s="13"/>
      <c r="B122" s="13" t="s">
        <v>196</v>
      </c>
      <c r="C122" s="6">
        <f>SUM(D122,G122,H122:M122)</f>
        <v>33690</v>
      </c>
      <c r="D122" s="6">
        <f>SUM(E122:F122)</f>
        <v>0</v>
      </c>
      <c r="E122" s="5"/>
      <c r="F122" s="6"/>
      <c r="G122" s="6">
        <v>33690</v>
      </c>
      <c r="H122" s="6"/>
      <c r="I122" s="6"/>
      <c r="J122" s="6"/>
      <c r="K122" s="6"/>
      <c r="L122" s="23"/>
      <c r="M122" s="7"/>
    </row>
    <row r="123" spans="1:13" s="2" customFormat="1" ht="15.75" customHeight="1" x14ac:dyDescent="0.2">
      <c r="A123" s="21" t="s">
        <v>94</v>
      </c>
      <c r="B123" s="21" t="s">
        <v>95</v>
      </c>
      <c r="C123" s="7">
        <f>SUM(C124:C126)</f>
        <v>442955</v>
      </c>
      <c r="D123" s="7">
        <f t="shared" ref="D123:M123" si="73">SUM(D124:D126)</f>
        <v>0</v>
      </c>
      <c r="E123" s="7">
        <f t="shared" si="73"/>
        <v>0</v>
      </c>
      <c r="F123" s="7">
        <f t="shared" si="73"/>
        <v>0</v>
      </c>
      <c r="G123" s="7">
        <f t="shared" si="73"/>
        <v>330102</v>
      </c>
      <c r="H123" s="7">
        <f t="shared" si="73"/>
        <v>0</v>
      </c>
      <c r="I123" s="7">
        <f t="shared" si="73"/>
        <v>0</v>
      </c>
      <c r="J123" s="7">
        <f t="shared" si="73"/>
        <v>112853</v>
      </c>
      <c r="K123" s="7">
        <f t="shared" si="73"/>
        <v>0</v>
      </c>
      <c r="L123" s="7">
        <f t="shared" si="73"/>
        <v>0</v>
      </c>
      <c r="M123" s="7">
        <f t="shared" si="73"/>
        <v>0</v>
      </c>
    </row>
    <row r="124" spans="1:13" s="20" customFormat="1" ht="15.75" customHeight="1" x14ac:dyDescent="0.2">
      <c r="A124" s="13"/>
      <c r="B124" s="13" t="s">
        <v>134</v>
      </c>
      <c r="C124" s="6">
        <f>SUM(D124,G124,H124:M124)</f>
        <v>112853</v>
      </c>
      <c r="D124" s="6">
        <f>SUM(E124:F124)</f>
        <v>0</v>
      </c>
      <c r="E124" s="5"/>
      <c r="F124" s="6"/>
      <c r="G124" s="6"/>
      <c r="H124" s="6"/>
      <c r="I124" s="6"/>
      <c r="J124" s="6">
        <v>112853</v>
      </c>
      <c r="K124" s="11"/>
      <c r="L124" s="23"/>
      <c r="M124" s="34"/>
    </row>
    <row r="125" spans="1:13" s="20" customFormat="1" ht="15.75" customHeight="1" x14ac:dyDescent="0.2">
      <c r="A125" s="13"/>
      <c r="B125" s="13" t="s">
        <v>135</v>
      </c>
      <c r="C125" s="6">
        <f>SUM(D125,G125,H125:M125)</f>
        <v>81172</v>
      </c>
      <c r="D125" s="6">
        <f>SUM(E125:F125)</f>
        <v>0</v>
      </c>
      <c r="E125" s="5"/>
      <c r="F125" s="6"/>
      <c r="G125" s="6">
        <v>81172</v>
      </c>
      <c r="H125" s="12"/>
      <c r="I125" s="6"/>
      <c r="J125" s="6"/>
      <c r="K125" s="11"/>
      <c r="L125" s="23"/>
      <c r="M125" s="34"/>
    </row>
    <row r="126" spans="1:13" s="2" customFormat="1" ht="21" customHeight="1" x14ac:dyDescent="0.2">
      <c r="A126" s="13"/>
      <c r="B126" s="13" t="s">
        <v>136</v>
      </c>
      <c r="C126" s="6">
        <f>SUM(D126,G126,H126:M126)</f>
        <v>248930</v>
      </c>
      <c r="D126" s="6">
        <f>SUM(E126:F126)</f>
        <v>0</v>
      </c>
      <c r="E126" s="5"/>
      <c r="F126" s="6"/>
      <c r="G126" s="6">
        <v>248930</v>
      </c>
      <c r="H126" s="6"/>
      <c r="I126" s="6"/>
      <c r="J126" s="6"/>
      <c r="K126" s="11"/>
      <c r="L126" s="23"/>
      <c r="M126" s="7"/>
    </row>
    <row r="127" spans="1:13" s="2" customFormat="1" ht="25.5" customHeight="1" x14ac:dyDescent="0.2">
      <c r="A127" s="21" t="s">
        <v>97</v>
      </c>
      <c r="B127" s="21" t="s">
        <v>98</v>
      </c>
      <c r="C127" s="7">
        <f t="shared" ref="C127:M127" si="74">SUM(C128:C141)</f>
        <v>2274207</v>
      </c>
      <c r="D127" s="7">
        <f t="shared" si="74"/>
        <v>189694</v>
      </c>
      <c r="E127" s="7">
        <f t="shared" si="74"/>
        <v>153386</v>
      </c>
      <c r="F127" s="7">
        <f t="shared" si="74"/>
        <v>36308</v>
      </c>
      <c r="G127" s="7">
        <f t="shared" si="74"/>
        <v>450867</v>
      </c>
      <c r="H127" s="7">
        <f t="shared" si="74"/>
        <v>1568661</v>
      </c>
      <c r="I127" s="7">
        <f t="shared" si="74"/>
        <v>0</v>
      </c>
      <c r="J127" s="7">
        <f t="shared" si="74"/>
        <v>64985</v>
      </c>
      <c r="K127" s="7">
        <f t="shared" si="74"/>
        <v>0</v>
      </c>
      <c r="L127" s="7">
        <f t="shared" si="74"/>
        <v>0</v>
      </c>
      <c r="M127" s="7">
        <f t="shared" si="74"/>
        <v>0</v>
      </c>
    </row>
    <row r="128" spans="1:13" s="2" customFormat="1" ht="15.75" customHeight="1" x14ac:dyDescent="0.2">
      <c r="A128" s="21"/>
      <c r="B128" s="13" t="s">
        <v>130</v>
      </c>
      <c r="C128" s="6">
        <f t="shared" ref="C128:C141" si="75">SUM(D128,G128,H128:M128)</f>
        <v>140000</v>
      </c>
      <c r="D128" s="6">
        <f t="shared" ref="D128:D141" si="76">SUM(E128:F128)</f>
        <v>0</v>
      </c>
      <c r="E128" s="36"/>
      <c r="F128" s="7"/>
      <c r="G128" s="6">
        <v>125000</v>
      </c>
      <c r="H128" s="7"/>
      <c r="I128" s="7"/>
      <c r="J128" s="6">
        <v>15000</v>
      </c>
      <c r="K128" s="7"/>
      <c r="L128" s="14"/>
      <c r="M128" s="7"/>
    </row>
    <row r="129" spans="1:14" s="2" customFormat="1" ht="15.75" customHeight="1" x14ac:dyDescent="0.2">
      <c r="A129" s="6"/>
      <c r="B129" s="6" t="s">
        <v>137</v>
      </c>
      <c r="C129" s="6">
        <f t="shared" si="75"/>
        <v>25867</v>
      </c>
      <c r="D129" s="6">
        <f t="shared" si="76"/>
        <v>0</v>
      </c>
      <c r="E129" s="5"/>
      <c r="F129" s="6"/>
      <c r="G129" s="6">
        <v>25867</v>
      </c>
      <c r="H129" s="6"/>
      <c r="I129" s="6"/>
      <c r="J129" s="6"/>
      <c r="K129" s="6"/>
      <c r="L129" s="18"/>
      <c r="M129" s="6"/>
    </row>
    <row r="130" spans="1:14" s="20" customFormat="1" ht="15.75" customHeight="1" x14ac:dyDescent="0.2">
      <c r="A130" s="6"/>
      <c r="B130" s="13" t="s">
        <v>131</v>
      </c>
      <c r="C130" s="6">
        <f>SUM(D130,G130,H130:M130)</f>
        <v>0</v>
      </c>
      <c r="D130" s="6">
        <f>SUM(E130:F130)</f>
        <v>0</v>
      </c>
      <c r="E130" s="5"/>
      <c r="F130" s="6"/>
      <c r="G130" s="6"/>
      <c r="H130" s="6"/>
      <c r="I130" s="6"/>
      <c r="J130" s="6"/>
      <c r="K130" s="6"/>
      <c r="L130" s="18"/>
      <c r="M130" s="33"/>
    </row>
    <row r="131" spans="1:14" s="2" customFormat="1" ht="15.75" customHeight="1" x14ac:dyDescent="0.2">
      <c r="A131" s="6"/>
      <c r="B131" s="6" t="s">
        <v>153</v>
      </c>
      <c r="C131" s="6">
        <f>SUM(D131,G131,H131:M131)</f>
        <v>189694</v>
      </c>
      <c r="D131" s="6">
        <f>SUM(E131:F131)</f>
        <v>189694</v>
      </c>
      <c r="E131" s="5">
        <v>153386</v>
      </c>
      <c r="F131" s="6">
        <v>36308</v>
      </c>
      <c r="G131" s="6"/>
      <c r="H131" s="6"/>
      <c r="I131" s="6"/>
      <c r="J131" s="6"/>
      <c r="K131" s="6"/>
      <c r="L131" s="18"/>
      <c r="M131" s="6"/>
    </row>
    <row r="132" spans="1:14" s="20" customFormat="1" ht="15.75" customHeight="1" x14ac:dyDescent="0.2">
      <c r="A132" s="6"/>
      <c r="B132" s="6" t="s">
        <v>138</v>
      </c>
      <c r="C132" s="6">
        <f t="shared" si="75"/>
        <v>147085</v>
      </c>
      <c r="D132" s="6">
        <f t="shared" si="76"/>
        <v>0</v>
      </c>
      <c r="E132" s="5"/>
      <c r="F132" s="6"/>
      <c r="G132" s="6">
        <v>97100</v>
      </c>
      <c r="H132" s="6"/>
      <c r="I132" s="6"/>
      <c r="J132" s="6">
        <v>49985</v>
      </c>
      <c r="K132" s="6"/>
      <c r="L132" s="18"/>
      <c r="M132" s="33"/>
    </row>
    <row r="133" spans="1:14" s="20" customFormat="1" ht="15.75" customHeight="1" x14ac:dyDescent="0.2">
      <c r="A133" s="6"/>
      <c r="B133" s="6" t="s">
        <v>141</v>
      </c>
      <c r="C133" s="6">
        <f t="shared" si="75"/>
        <v>17074</v>
      </c>
      <c r="D133" s="6">
        <f>SUM(E133:F133)</f>
        <v>0</v>
      </c>
      <c r="E133" s="5"/>
      <c r="F133" s="6"/>
      <c r="G133" s="6"/>
      <c r="H133" s="6">
        <v>17074</v>
      </c>
      <c r="I133" s="6"/>
      <c r="J133" s="6"/>
      <c r="K133" s="6"/>
      <c r="L133" s="18"/>
      <c r="M133" s="33"/>
    </row>
    <row r="134" spans="1:14" s="20" customFormat="1" ht="15.75" customHeight="1" x14ac:dyDescent="0.2">
      <c r="A134" s="6"/>
      <c r="B134" s="13" t="s">
        <v>152</v>
      </c>
      <c r="C134" s="6">
        <f t="shared" si="75"/>
        <v>19900</v>
      </c>
      <c r="D134" s="6">
        <f>SUM(E134:F134)</f>
        <v>0</v>
      </c>
      <c r="E134" s="5"/>
      <c r="F134" s="6"/>
      <c r="G134" s="6"/>
      <c r="H134" s="6">
        <v>19900</v>
      </c>
      <c r="I134" s="6"/>
      <c r="J134" s="6"/>
      <c r="K134" s="6"/>
      <c r="L134" s="18"/>
      <c r="M134" s="33"/>
    </row>
    <row r="135" spans="1:14" s="20" customFormat="1" ht="15.75" customHeight="1" x14ac:dyDescent="0.2">
      <c r="A135" s="6"/>
      <c r="B135" s="6" t="s">
        <v>142</v>
      </c>
      <c r="C135" s="6">
        <f t="shared" si="75"/>
        <v>316253</v>
      </c>
      <c r="D135" s="6">
        <f>SUM(E135:F135)</f>
        <v>0</v>
      </c>
      <c r="E135" s="5"/>
      <c r="F135" s="6"/>
      <c r="G135" s="6"/>
      <c r="H135" s="6">
        <v>316253</v>
      </c>
      <c r="I135" s="6"/>
      <c r="J135" s="6"/>
      <c r="K135" s="6"/>
      <c r="L135" s="18"/>
      <c r="M135" s="33"/>
    </row>
    <row r="136" spans="1:14" s="20" customFormat="1" ht="15.75" customHeight="1" x14ac:dyDescent="0.2">
      <c r="A136" s="6"/>
      <c r="B136" s="82" t="s">
        <v>139</v>
      </c>
      <c r="C136" s="6">
        <f t="shared" si="75"/>
        <v>835717</v>
      </c>
      <c r="D136" s="6">
        <f t="shared" si="76"/>
        <v>0</v>
      </c>
      <c r="E136" s="5"/>
      <c r="F136" s="6"/>
      <c r="G136" s="6"/>
      <c r="H136" s="6">
        <v>835717</v>
      </c>
      <c r="I136" s="6"/>
      <c r="J136" s="6"/>
      <c r="K136" s="6"/>
      <c r="L136" s="18"/>
      <c r="M136" s="33"/>
    </row>
    <row r="137" spans="1:14" s="20" customFormat="1" ht="15.75" customHeight="1" x14ac:dyDescent="0.2">
      <c r="A137" s="6"/>
      <c r="B137" s="13" t="s">
        <v>132</v>
      </c>
      <c r="C137" s="6">
        <f t="shared" si="75"/>
        <v>45123</v>
      </c>
      <c r="D137" s="6">
        <f t="shared" si="76"/>
        <v>0</v>
      </c>
      <c r="E137" s="5"/>
      <c r="F137" s="6"/>
      <c r="G137" s="6"/>
      <c r="H137" s="6">
        <v>45123</v>
      </c>
      <c r="I137" s="6"/>
      <c r="J137" s="6"/>
      <c r="K137" s="6"/>
      <c r="L137" s="18"/>
      <c r="M137" s="33"/>
    </row>
    <row r="138" spans="1:14" s="20" customFormat="1" ht="15.75" customHeight="1" x14ac:dyDescent="0.2">
      <c r="A138" s="13"/>
      <c r="B138" s="13" t="s">
        <v>140</v>
      </c>
      <c r="C138" s="6">
        <f t="shared" si="75"/>
        <v>334594</v>
      </c>
      <c r="D138" s="6">
        <f t="shared" si="76"/>
        <v>0</v>
      </c>
      <c r="E138" s="5"/>
      <c r="F138" s="6"/>
      <c r="G138" s="6"/>
      <c r="H138" s="6">
        <v>334594</v>
      </c>
      <c r="I138" s="6"/>
      <c r="J138" s="6"/>
      <c r="K138" s="11"/>
      <c r="L138" s="23"/>
      <c r="M138" s="34"/>
    </row>
    <row r="139" spans="1:14" s="20" customFormat="1" ht="29.25" customHeight="1" x14ac:dyDescent="0.2">
      <c r="A139" s="13"/>
      <c r="B139" s="13" t="s">
        <v>166</v>
      </c>
      <c r="C139" s="6">
        <f t="shared" si="75"/>
        <v>182900</v>
      </c>
      <c r="D139" s="6">
        <f t="shared" si="76"/>
        <v>0</v>
      </c>
      <c r="E139" s="5"/>
      <c r="F139" s="6"/>
      <c r="G139" s="6">
        <v>182900</v>
      </c>
      <c r="H139" s="6"/>
      <c r="I139" s="6"/>
      <c r="J139" s="6"/>
      <c r="K139" s="11"/>
      <c r="L139" s="23"/>
      <c r="M139" s="34"/>
    </row>
    <row r="140" spans="1:14" s="2" customFormat="1" ht="30" customHeight="1" x14ac:dyDescent="0.2">
      <c r="A140" s="13"/>
      <c r="B140" s="13" t="s">
        <v>193</v>
      </c>
      <c r="C140" s="6">
        <f t="shared" si="75"/>
        <v>20000</v>
      </c>
      <c r="D140" s="6">
        <f t="shared" si="76"/>
        <v>0</v>
      </c>
      <c r="E140" s="5"/>
      <c r="F140" s="6"/>
      <c r="G140" s="6">
        <v>20000</v>
      </c>
      <c r="H140" s="6"/>
      <c r="I140" s="6"/>
      <c r="J140" s="6"/>
      <c r="K140" s="11"/>
      <c r="L140" s="23"/>
      <c r="M140" s="7"/>
    </row>
    <row r="141" spans="1:14" s="2" customFormat="1" ht="24.75" hidden="1" customHeight="1" x14ac:dyDescent="0.2">
      <c r="A141" s="13"/>
      <c r="B141" s="13"/>
      <c r="C141" s="6">
        <f t="shared" si="75"/>
        <v>0</v>
      </c>
      <c r="D141" s="6">
        <f t="shared" si="76"/>
        <v>0</v>
      </c>
      <c r="E141" s="5"/>
      <c r="F141" s="6"/>
      <c r="G141" s="6"/>
      <c r="H141" s="6"/>
      <c r="I141" s="6"/>
      <c r="J141" s="6"/>
      <c r="K141" s="11"/>
      <c r="L141" s="23"/>
      <c r="M141" s="7"/>
    </row>
    <row r="142" spans="1:14" s="4" customFormat="1" ht="15.75" customHeight="1" x14ac:dyDescent="0.2">
      <c r="A142" s="71" t="s">
        <v>116</v>
      </c>
      <c r="B142" s="71" t="s">
        <v>110</v>
      </c>
      <c r="C142" s="72">
        <f t="shared" ref="C142:M142" si="77">C127+C123+C120+C112+C87</f>
        <v>4925618</v>
      </c>
      <c r="D142" s="72">
        <f t="shared" si="77"/>
        <v>748250</v>
      </c>
      <c r="E142" s="72">
        <f t="shared" si="77"/>
        <v>605258</v>
      </c>
      <c r="F142" s="72">
        <f t="shared" si="77"/>
        <v>142992</v>
      </c>
      <c r="G142" s="72">
        <f t="shared" si="77"/>
        <v>1920391</v>
      </c>
      <c r="H142" s="72">
        <f t="shared" si="77"/>
        <v>1634661</v>
      </c>
      <c r="I142" s="72">
        <f t="shared" si="77"/>
        <v>0</v>
      </c>
      <c r="J142" s="72">
        <f t="shared" si="77"/>
        <v>588444</v>
      </c>
      <c r="K142" s="72">
        <f t="shared" si="77"/>
        <v>0</v>
      </c>
      <c r="L142" s="72">
        <f t="shared" si="77"/>
        <v>33872</v>
      </c>
      <c r="M142" s="72">
        <f t="shared" si="77"/>
        <v>0</v>
      </c>
      <c r="N142" s="65"/>
    </row>
    <row r="143" spans="1:14" s="2" customFormat="1" ht="15.75" customHeight="1" x14ac:dyDescent="0.2">
      <c r="A143" s="71" t="s">
        <v>117</v>
      </c>
      <c r="B143" s="71" t="s">
        <v>20</v>
      </c>
      <c r="C143" s="73">
        <f>SUM(C144:C151)</f>
        <v>115750</v>
      </c>
      <c r="D143" s="73">
        <f t="shared" ref="D143:M143" si="78">SUM(D144:D151)</f>
        <v>20471</v>
      </c>
      <c r="E143" s="73">
        <f t="shared" si="78"/>
        <v>16554</v>
      </c>
      <c r="F143" s="73">
        <f t="shared" si="78"/>
        <v>3917</v>
      </c>
      <c r="G143" s="73">
        <f t="shared" si="78"/>
        <v>95279</v>
      </c>
      <c r="H143" s="73">
        <f t="shared" si="78"/>
        <v>0</v>
      </c>
      <c r="I143" s="73">
        <f t="shared" si="78"/>
        <v>0</v>
      </c>
      <c r="J143" s="73">
        <f t="shared" si="78"/>
        <v>0</v>
      </c>
      <c r="K143" s="73">
        <f t="shared" si="78"/>
        <v>0</v>
      </c>
      <c r="L143" s="73">
        <f t="shared" si="78"/>
        <v>0</v>
      </c>
      <c r="M143" s="73">
        <f t="shared" si="78"/>
        <v>0</v>
      </c>
      <c r="N143" s="3"/>
    </row>
    <row r="144" spans="1:14" s="2" customFormat="1" ht="15.75" customHeight="1" x14ac:dyDescent="0.2">
      <c r="A144" s="21"/>
      <c r="B144" s="13" t="s">
        <v>40</v>
      </c>
      <c r="C144" s="6">
        <f t="shared" ref="C144:C150" si="79">SUM(D144,G144,H144:M144)</f>
        <v>3000</v>
      </c>
      <c r="D144" s="6">
        <f t="shared" ref="D144:D150" si="80">SUM(E144:F144)</f>
        <v>0</v>
      </c>
      <c r="E144" s="6"/>
      <c r="F144" s="6"/>
      <c r="G144" s="6">
        <v>3000</v>
      </c>
      <c r="H144" s="6"/>
      <c r="I144" s="6"/>
      <c r="J144" s="6"/>
      <c r="K144" s="6"/>
      <c r="L144" s="18"/>
      <c r="M144" s="6"/>
    </row>
    <row r="145" spans="1:13" s="2" customFormat="1" ht="15.75" customHeight="1" x14ac:dyDescent="0.2">
      <c r="A145" s="21"/>
      <c r="B145" s="13" t="s">
        <v>77</v>
      </c>
      <c r="C145" s="6">
        <f t="shared" si="79"/>
        <v>5720</v>
      </c>
      <c r="D145" s="6">
        <f t="shared" si="80"/>
        <v>0</v>
      </c>
      <c r="E145" s="6"/>
      <c r="F145" s="6"/>
      <c r="G145" s="6">
        <v>5720</v>
      </c>
      <c r="H145" s="6"/>
      <c r="I145" s="6"/>
      <c r="J145" s="6"/>
      <c r="K145" s="6"/>
      <c r="L145" s="18"/>
      <c r="M145" s="6"/>
    </row>
    <row r="146" spans="1:13" s="2" customFormat="1" ht="15.75" customHeight="1" x14ac:dyDescent="0.2">
      <c r="A146" s="21"/>
      <c r="B146" s="13" t="s">
        <v>96</v>
      </c>
      <c r="C146" s="6">
        <f t="shared" si="79"/>
        <v>4270</v>
      </c>
      <c r="D146" s="6">
        <f t="shared" si="80"/>
        <v>0</v>
      </c>
      <c r="E146" s="6"/>
      <c r="F146" s="6"/>
      <c r="G146" s="6">
        <v>4270</v>
      </c>
      <c r="H146" s="6"/>
      <c r="I146" s="6"/>
      <c r="J146" s="6"/>
      <c r="K146" s="6"/>
      <c r="L146" s="18"/>
      <c r="M146" s="6"/>
    </row>
    <row r="147" spans="1:13" s="2" customFormat="1" ht="15.75" customHeight="1" x14ac:dyDescent="0.2">
      <c r="A147" s="21"/>
      <c r="B147" s="13" t="s">
        <v>87</v>
      </c>
      <c r="C147" s="6">
        <f t="shared" si="79"/>
        <v>3500</v>
      </c>
      <c r="D147" s="6">
        <f t="shared" si="80"/>
        <v>0</v>
      </c>
      <c r="E147" s="6"/>
      <c r="F147" s="6"/>
      <c r="G147" s="6">
        <v>3500</v>
      </c>
      <c r="H147" s="6"/>
      <c r="I147" s="6"/>
      <c r="J147" s="6"/>
      <c r="K147" s="6"/>
      <c r="L147" s="18"/>
      <c r="M147" s="6"/>
    </row>
    <row r="148" spans="1:13" s="2" customFormat="1" ht="15.75" customHeight="1" x14ac:dyDescent="0.2">
      <c r="A148" s="21"/>
      <c r="B148" s="13" t="s">
        <v>122</v>
      </c>
      <c r="C148" s="6">
        <f t="shared" si="79"/>
        <v>1800</v>
      </c>
      <c r="D148" s="6">
        <f t="shared" si="80"/>
        <v>0</v>
      </c>
      <c r="E148" s="6"/>
      <c r="F148" s="6"/>
      <c r="G148" s="6">
        <v>1800</v>
      </c>
      <c r="H148" s="6"/>
      <c r="I148" s="6"/>
      <c r="J148" s="6"/>
      <c r="K148" s="6"/>
      <c r="L148" s="18"/>
      <c r="M148" s="6"/>
    </row>
    <row r="149" spans="1:13" s="2" customFormat="1" ht="15.75" customHeight="1" x14ac:dyDescent="0.2">
      <c r="A149" s="21"/>
      <c r="B149" s="13" t="s">
        <v>76</v>
      </c>
      <c r="C149" s="6">
        <f t="shared" si="79"/>
        <v>2200</v>
      </c>
      <c r="D149" s="6">
        <f t="shared" si="80"/>
        <v>0</v>
      </c>
      <c r="E149" s="6"/>
      <c r="F149" s="6"/>
      <c r="G149" s="6">
        <v>2200</v>
      </c>
      <c r="H149" s="6"/>
      <c r="I149" s="6"/>
      <c r="J149" s="6"/>
      <c r="K149" s="6"/>
      <c r="L149" s="18"/>
      <c r="M149" s="6"/>
    </row>
    <row r="150" spans="1:13" s="2" customFormat="1" ht="29.25" customHeight="1" x14ac:dyDescent="0.2">
      <c r="A150" s="21"/>
      <c r="B150" s="13" t="s">
        <v>316</v>
      </c>
      <c r="C150" s="6">
        <f t="shared" si="79"/>
        <v>77760</v>
      </c>
      <c r="D150" s="6">
        <f t="shared" si="80"/>
        <v>11699</v>
      </c>
      <c r="E150" s="6">
        <v>9456</v>
      </c>
      <c r="F150" s="6">
        <v>2243</v>
      </c>
      <c r="G150" s="6">
        <v>66061</v>
      </c>
      <c r="H150" s="6"/>
      <c r="I150" s="6"/>
      <c r="J150" s="6"/>
      <c r="K150" s="6"/>
      <c r="L150" s="18"/>
      <c r="M150" s="6"/>
    </row>
    <row r="151" spans="1:13" s="2" customFormat="1" ht="29.25" customHeight="1" x14ac:dyDescent="0.2">
      <c r="A151" s="21"/>
      <c r="B151" s="13" t="s">
        <v>219</v>
      </c>
      <c r="C151" s="6">
        <f t="shared" ref="C151" si="81">SUM(D151,G151,H151:M151)</f>
        <v>17500</v>
      </c>
      <c r="D151" s="6">
        <f t="shared" ref="D151" si="82">SUM(E151:F151)</f>
        <v>8772</v>
      </c>
      <c r="E151" s="6">
        <v>7098</v>
      </c>
      <c r="F151" s="6">
        <v>1674</v>
      </c>
      <c r="G151" s="6">
        <v>8728</v>
      </c>
      <c r="H151" s="6"/>
      <c r="I151" s="6"/>
      <c r="J151" s="6"/>
      <c r="K151" s="6"/>
      <c r="L151" s="18"/>
      <c r="M151" s="6"/>
    </row>
    <row r="152" spans="1:13" s="2" customFormat="1" ht="15.75" customHeight="1" x14ac:dyDescent="0.2">
      <c r="A152" s="21" t="s">
        <v>21</v>
      </c>
      <c r="B152" s="21" t="s">
        <v>22</v>
      </c>
      <c r="C152" s="7">
        <f>SUM(C153:C163)</f>
        <v>1077557</v>
      </c>
      <c r="D152" s="7">
        <f t="shared" ref="D152:M152" si="83">SUM(D153:D163)</f>
        <v>372661</v>
      </c>
      <c r="E152" s="7">
        <f t="shared" si="83"/>
        <v>300881</v>
      </c>
      <c r="F152" s="7">
        <f t="shared" si="83"/>
        <v>71780</v>
      </c>
      <c r="G152" s="7">
        <f t="shared" si="83"/>
        <v>476935</v>
      </c>
      <c r="H152" s="7">
        <f t="shared" si="83"/>
        <v>136182</v>
      </c>
      <c r="I152" s="7">
        <f t="shared" si="83"/>
        <v>0</v>
      </c>
      <c r="J152" s="7">
        <f t="shared" si="83"/>
        <v>91779</v>
      </c>
      <c r="K152" s="7">
        <f t="shared" si="83"/>
        <v>0</v>
      </c>
      <c r="L152" s="7">
        <f t="shared" si="83"/>
        <v>0</v>
      </c>
      <c r="M152" s="7">
        <f t="shared" si="83"/>
        <v>0</v>
      </c>
    </row>
    <row r="153" spans="1:13" s="2" customFormat="1" ht="15.75" customHeight="1" x14ac:dyDescent="0.2">
      <c r="A153" s="21"/>
      <c r="B153" s="13" t="s">
        <v>293</v>
      </c>
      <c r="C153" s="6">
        <f>D153+G153+H153+I153+J153+K153+L153+M153</f>
        <v>135766</v>
      </c>
      <c r="D153" s="6">
        <f>E153+F153</f>
        <v>55456</v>
      </c>
      <c r="E153" s="6">
        <v>44816</v>
      </c>
      <c r="F153" s="6">
        <v>10640</v>
      </c>
      <c r="G153" s="6">
        <v>41310</v>
      </c>
      <c r="H153" s="6">
        <v>39000</v>
      </c>
      <c r="I153" s="6"/>
      <c r="J153" s="6">
        <v>0</v>
      </c>
      <c r="K153" s="7"/>
      <c r="L153" s="7"/>
      <c r="M153" s="7"/>
    </row>
    <row r="154" spans="1:13" s="2" customFormat="1" ht="15.75" customHeight="1" x14ac:dyDescent="0.2">
      <c r="A154" s="6"/>
      <c r="B154" s="13" t="s">
        <v>220</v>
      </c>
      <c r="C154" s="6">
        <f t="shared" ref="C154:C156" si="84">SUM(D154,G154,H154:M154)</f>
        <v>537572</v>
      </c>
      <c r="D154" s="6">
        <f t="shared" ref="D154:D193" si="85">SUM(E154:F154)</f>
        <v>160952</v>
      </c>
      <c r="E154" s="6">
        <v>130050</v>
      </c>
      <c r="F154" s="6">
        <v>30902</v>
      </c>
      <c r="G154" s="6">
        <v>296715</v>
      </c>
      <c r="H154" s="6"/>
      <c r="I154" s="6"/>
      <c r="J154" s="6">
        <v>79905</v>
      </c>
      <c r="K154" s="6"/>
      <c r="L154" s="18"/>
      <c r="M154" s="6"/>
    </row>
    <row r="155" spans="1:13" s="2" customFormat="1" ht="15.75" customHeight="1" x14ac:dyDescent="0.2">
      <c r="A155" s="13"/>
      <c r="B155" s="13" t="s">
        <v>23</v>
      </c>
      <c r="C155" s="6">
        <f t="shared" si="84"/>
        <v>21754</v>
      </c>
      <c r="D155" s="6">
        <f t="shared" si="85"/>
        <v>18404</v>
      </c>
      <c r="E155" s="6">
        <v>14844</v>
      </c>
      <c r="F155" s="6">
        <v>3560</v>
      </c>
      <c r="G155" s="6">
        <v>3350</v>
      </c>
      <c r="H155" s="6"/>
      <c r="I155" s="6"/>
      <c r="J155" s="6"/>
      <c r="K155" s="6"/>
      <c r="L155" s="18"/>
      <c r="M155" s="6"/>
    </row>
    <row r="156" spans="1:13" s="2" customFormat="1" ht="15.75" customHeight="1" x14ac:dyDescent="0.2">
      <c r="A156" s="13"/>
      <c r="B156" s="13" t="s">
        <v>307</v>
      </c>
      <c r="C156" s="6">
        <f t="shared" si="84"/>
        <v>15107</v>
      </c>
      <c r="D156" s="6">
        <f t="shared" si="85"/>
        <v>0</v>
      </c>
      <c r="E156" s="6"/>
      <c r="F156" s="6"/>
      <c r="G156" s="6">
        <v>13907</v>
      </c>
      <c r="H156" s="6"/>
      <c r="I156" s="6"/>
      <c r="J156" s="6">
        <v>1200</v>
      </c>
      <c r="K156" s="6"/>
      <c r="L156" s="18"/>
      <c r="M156" s="6"/>
    </row>
    <row r="157" spans="1:13" s="2" customFormat="1" ht="15.75" customHeight="1" x14ac:dyDescent="0.2">
      <c r="A157" s="13"/>
      <c r="B157" s="13" t="s">
        <v>244</v>
      </c>
      <c r="C157" s="6">
        <f>SUM(D157,G157,H157:M157)</f>
        <v>111568</v>
      </c>
      <c r="D157" s="6">
        <f t="shared" ref="D157:D163" si="86">SUM(E157:F157)</f>
        <v>51384</v>
      </c>
      <c r="E157" s="6">
        <v>41442</v>
      </c>
      <c r="F157" s="6">
        <v>9942</v>
      </c>
      <c r="G157" s="6">
        <v>52584</v>
      </c>
      <c r="H157" s="6"/>
      <c r="I157" s="6"/>
      <c r="J157" s="6">
        <v>7600</v>
      </c>
      <c r="K157" s="6"/>
      <c r="L157" s="18"/>
      <c r="M157" s="6"/>
    </row>
    <row r="158" spans="1:13" s="2" customFormat="1" ht="15.75" customHeight="1" x14ac:dyDescent="0.2">
      <c r="A158" s="13"/>
      <c r="B158" s="13" t="s">
        <v>245</v>
      </c>
      <c r="C158" s="6">
        <f t="shared" ref="C158:C163" si="87">SUM(D158,G158,H158:M158)</f>
        <v>1371</v>
      </c>
      <c r="D158" s="6">
        <f t="shared" si="86"/>
        <v>0</v>
      </c>
      <c r="E158" s="6"/>
      <c r="F158" s="6"/>
      <c r="G158" s="6">
        <v>1371</v>
      </c>
      <c r="H158" s="6"/>
      <c r="I158" s="6"/>
      <c r="J158" s="6"/>
      <c r="K158" s="6"/>
      <c r="L158" s="18"/>
      <c r="M158" s="6"/>
    </row>
    <row r="159" spans="1:13" s="2" customFormat="1" ht="15.75" customHeight="1" x14ac:dyDescent="0.2">
      <c r="A159" s="13"/>
      <c r="B159" s="13" t="s">
        <v>251</v>
      </c>
      <c r="C159" s="6">
        <f t="shared" si="87"/>
        <v>6230</v>
      </c>
      <c r="D159" s="6">
        <f t="shared" si="86"/>
        <v>0</v>
      </c>
      <c r="E159" s="6"/>
      <c r="F159" s="6"/>
      <c r="G159" s="6">
        <v>6230</v>
      </c>
      <c r="H159" s="6"/>
      <c r="I159" s="6"/>
      <c r="J159" s="6"/>
      <c r="K159" s="6"/>
      <c r="L159" s="18"/>
      <c r="M159" s="6"/>
    </row>
    <row r="160" spans="1:13" s="2" customFormat="1" ht="15.75" customHeight="1" x14ac:dyDescent="0.2">
      <c r="A160" s="13"/>
      <c r="B160" s="13" t="s">
        <v>246</v>
      </c>
      <c r="C160" s="6">
        <f t="shared" si="87"/>
        <v>2710</v>
      </c>
      <c r="D160" s="6">
        <f t="shared" si="86"/>
        <v>0</v>
      </c>
      <c r="E160" s="6"/>
      <c r="F160" s="6"/>
      <c r="G160" s="6">
        <v>2710</v>
      </c>
      <c r="H160" s="6"/>
      <c r="I160" s="6"/>
      <c r="J160" s="6"/>
      <c r="K160" s="6"/>
      <c r="L160" s="18"/>
      <c r="M160" s="6"/>
    </row>
    <row r="161" spans="1:13" s="2" customFormat="1" ht="15.75" customHeight="1" x14ac:dyDescent="0.2">
      <c r="A161" s="13"/>
      <c r="B161" s="13" t="s">
        <v>271</v>
      </c>
      <c r="C161" s="6">
        <f t="shared" si="87"/>
        <v>123345</v>
      </c>
      <c r="D161" s="6">
        <f t="shared" si="86"/>
        <v>84825</v>
      </c>
      <c r="E161" s="6">
        <v>68409</v>
      </c>
      <c r="F161" s="6">
        <v>16416</v>
      </c>
      <c r="G161" s="6">
        <v>35446</v>
      </c>
      <c r="H161" s="6"/>
      <c r="I161" s="6"/>
      <c r="J161" s="6">
        <v>3074</v>
      </c>
      <c r="K161" s="6"/>
      <c r="L161" s="18"/>
      <c r="M161" s="6"/>
    </row>
    <row r="162" spans="1:13" s="2" customFormat="1" ht="32.25" customHeight="1" x14ac:dyDescent="0.2">
      <c r="A162" s="13"/>
      <c r="B162" s="13" t="s">
        <v>273</v>
      </c>
      <c r="C162" s="6">
        <f t="shared" si="87"/>
        <v>11000</v>
      </c>
      <c r="D162" s="6">
        <f t="shared" si="86"/>
        <v>0</v>
      </c>
      <c r="E162" s="6"/>
      <c r="F162" s="6"/>
      <c r="G162" s="6"/>
      <c r="H162" s="6">
        <v>11000</v>
      </c>
      <c r="I162" s="6"/>
      <c r="J162" s="6"/>
      <c r="K162" s="6"/>
      <c r="L162" s="18"/>
      <c r="M162" s="6"/>
    </row>
    <row r="163" spans="1:13" s="2" customFormat="1" ht="15.75" customHeight="1" x14ac:dyDescent="0.2">
      <c r="A163" s="13"/>
      <c r="B163" s="13" t="s">
        <v>259</v>
      </c>
      <c r="C163" s="6">
        <f t="shared" si="87"/>
        <v>111134</v>
      </c>
      <c r="D163" s="6">
        <f t="shared" si="86"/>
        <v>1640</v>
      </c>
      <c r="E163" s="6">
        <v>1320</v>
      </c>
      <c r="F163" s="6">
        <v>320</v>
      </c>
      <c r="G163" s="6">
        <v>23312</v>
      </c>
      <c r="H163" s="6">
        <v>86182</v>
      </c>
      <c r="I163" s="6"/>
      <c r="J163" s="6"/>
      <c r="K163" s="6"/>
      <c r="L163" s="18"/>
      <c r="M163" s="6"/>
    </row>
    <row r="164" spans="1:13" s="4" customFormat="1" ht="15.75" customHeight="1" x14ac:dyDescent="0.2">
      <c r="A164" s="21" t="s">
        <v>24</v>
      </c>
      <c r="B164" s="21" t="s">
        <v>25</v>
      </c>
      <c r="C164" s="7">
        <f>SUM(C165:C186)</f>
        <v>635918</v>
      </c>
      <c r="D164" s="7">
        <f t="shared" ref="D164:M164" si="88">SUM(D165:D186)</f>
        <v>437303</v>
      </c>
      <c r="E164" s="7">
        <f t="shared" si="88"/>
        <v>352641</v>
      </c>
      <c r="F164" s="7">
        <f t="shared" si="88"/>
        <v>84662</v>
      </c>
      <c r="G164" s="7">
        <f t="shared" si="88"/>
        <v>142260</v>
      </c>
      <c r="H164" s="7">
        <f t="shared" si="88"/>
        <v>0</v>
      </c>
      <c r="I164" s="7">
        <f t="shared" si="88"/>
        <v>0</v>
      </c>
      <c r="J164" s="7">
        <f t="shared" si="88"/>
        <v>56355</v>
      </c>
      <c r="K164" s="7">
        <f t="shared" si="88"/>
        <v>0</v>
      </c>
      <c r="L164" s="7">
        <f t="shared" si="88"/>
        <v>0</v>
      </c>
      <c r="M164" s="7">
        <f t="shared" si="88"/>
        <v>0</v>
      </c>
    </row>
    <row r="165" spans="1:13" s="2" customFormat="1" ht="15.75" customHeight="1" x14ac:dyDescent="0.2">
      <c r="A165" s="13"/>
      <c r="B165" s="13" t="s">
        <v>26</v>
      </c>
      <c r="C165" s="6">
        <f>SUM(D165,G165,H165:M165)</f>
        <v>230885</v>
      </c>
      <c r="D165" s="6">
        <f t="shared" si="85"/>
        <v>152113</v>
      </c>
      <c r="E165" s="6">
        <v>122127</v>
      </c>
      <c r="F165" s="6">
        <v>29986</v>
      </c>
      <c r="G165" s="6">
        <v>56722</v>
      </c>
      <c r="H165" s="6"/>
      <c r="I165" s="6"/>
      <c r="J165" s="6">
        <v>22050</v>
      </c>
      <c r="K165" s="6"/>
      <c r="L165" s="18"/>
      <c r="M165" s="6"/>
    </row>
    <row r="166" spans="1:13" s="2" customFormat="1" ht="15.75" customHeight="1" x14ac:dyDescent="0.2">
      <c r="A166" s="13"/>
      <c r="B166" s="13" t="s">
        <v>27</v>
      </c>
      <c r="C166" s="6">
        <f t="shared" ref="C166:C175" si="89">SUM(D166,G166,H166:M166)</f>
        <v>17163</v>
      </c>
      <c r="D166" s="6">
        <f>SUM(E166:F166)</f>
        <v>8582</v>
      </c>
      <c r="E166" s="6">
        <v>6944</v>
      </c>
      <c r="F166" s="6">
        <v>1638</v>
      </c>
      <c r="G166" s="6">
        <v>5861</v>
      </c>
      <c r="H166" s="6"/>
      <c r="I166" s="6"/>
      <c r="J166" s="6">
        <v>2720</v>
      </c>
      <c r="K166" s="6"/>
      <c r="L166" s="18"/>
      <c r="M166" s="6"/>
    </row>
    <row r="167" spans="1:13" s="2" customFormat="1" ht="15.75" customHeight="1" x14ac:dyDescent="0.2">
      <c r="A167" s="13"/>
      <c r="B167" s="13" t="s">
        <v>127</v>
      </c>
      <c r="C167" s="6">
        <f>SUM(D167,G167,H167:M167)</f>
        <v>13113</v>
      </c>
      <c r="D167" s="6">
        <f>SUM(E167:F167)</f>
        <v>8359</v>
      </c>
      <c r="E167" s="6">
        <v>6764</v>
      </c>
      <c r="F167" s="6">
        <v>1595</v>
      </c>
      <c r="G167" s="6">
        <v>3974</v>
      </c>
      <c r="H167" s="6"/>
      <c r="I167" s="6"/>
      <c r="J167" s="6">
        <v>780</v>
      </c>
      <c r="K167" s="6"/>
      <c r="L167" s="18"/>
      <c r="M167" s="6"/>
    </row>
    <row r="168" spans="1:13" s="2" customFormat="1" ht="15.75" customHeight="1" x14ac:dyDescent="0.2">
      <c r="A168" s="13"/>
      <c r="B168" s="13" t="s">
        <v>128</v>
      </c>
      <c r="C168" s="6">
        <f t="shared" si="89"/>
        <v>13217</v>
      </c>
      <c r="D168" s="6">
        <f>SUM(E168:F168)</f>
        <v>8273</v>
      </c>
      <c r="E168" s="6">
        <v>6694</v>
      </c>
      <c r="F168" s="6">
        <v>1579</v>
      </c>
      <c r="G168" s="6">
        <v>4164</v>
      </c>
      <c r="H168" s="6"/>
      <c r="I168" s="6"/>
      <c r="J168" s="6">
        <v>780</v>
      </c>
      <c r="K168" s="6"/>
      <c r="L168" s="18"/>
      <c r="M168" s="6"/>
    </row>
    <row r="169" spans="1:13" s="2" customFormat="1" ht="15.75" customHeight="1" x14ac:dyDescent="0.2">
      <c r="A169" s="13"/>
      <c r="B169" s="13" t="s">
        <v>28</v>
      </c>
      <c r="C169" s="6">
        <f t="shared" si="89"/>
        <v>18366</v>
      </c>
      <c r="D169" s="6">
        <f>SUM(E169:F169)</f>
        <v>12535</v>
      </c>
      <c r="E169" s="6">
        <v>10142</v>
      </c>
      <c r="F169" s="6">
        <v>2393</v>
      </c>
      <c r="G169" s="6">
        <v>4811</v>
      </c>
      <c r="H169" s="6"/>
      <c r="I169" s="6"/>
      <c r="J169" s="6">
        <v>1020</v>
      </c>
      <c r="K169" s="6"/>
      <c r="L169" s="18"/>
      <c r="M169" s="6"/>
    </row>
    <row r="170" spans="1:13" s="2" customFormat="1" ht="15.75" customHeight="1" x14ac:dyDescent="0.2">
      <c r="A170" s="13"/>
      <c r="B170" s="13" t="s">
        <v>29</v>
      </c>
      <c r="C170" s="6">
        <f t="shared" si="89"/>
        <v>18245</v>
      </c>
      <c r="D170" s="6">
        <f t="shared" si="85"/>
        <v>11484</v>
      </c>
      <c r="E170" s="6">
        <v>9292</v>
      </c>
      <c r="F170" s="6">
        <v>2192</v>
      </c>
      <c r="G170" s="6">
        <v>5741</v>
      </c>
      <c r="H170" s="6"/>
      <c r="I170" s="6"/>
      <c r="J170" s="6">
        <v>1020</v>
      </c>
      <c r="K170" s="6"/>
      <c r="L170" s="18"/>
      <c r="M170" s="6"/>
    </row>
    <row r="171" spans="1:13" s="2" customFormat="1" ht="15.75" customHeight="1" x14ac:dyDescent="0.2">
      <c r="A171" s="13"/>
      <c r="B171" s="13" t="s">
        <v>30</v>
      </c>
      <c r="C171" s="6">
        <f t="shared" si="89"/>
        <v>12207</v>
      </c>
      <c r="D171" s="6">
        <f>SUM(E171:F171)</f>
        <v>8211</v>
      </c>
      <c r="E171" s="6">
        <v>6644</v>
      </c>
      <c r="F171" s="6">
        <v>1567</v>
      </c>
      <c r="G171" s="6">
        <v>3126</v>
      </c>
      <c r="H171" s="6"/>
      <c r="I171" s="6"/>
      <c r="J171" s="6">
        <v>870</v>
      </c>
      <c r="K171" s="6"/>
      <c r="L171" s="18"/>
      <c r="M171" s="6"/>
    </row>
    <row r="172" spans="1:13" s="2" customFormat="1" ht="15.75" customHeight="1" x14ac:dyDescent="0.2">
      <c r="A172" s="13"/>
      <c r="B172" s="13" t="s">
        <v>129</v>
      </c>
      <c r="C172" s="6">
        <f>SUM(D172,G172,H172:M172)</f>
        <v>21600</v>
      </c>
      <c r="D172" s="6">
        <f>SUM(E172:F172)</f>
        <v>10866</v>
      </c>
      <c r="E172" s="6">
        <v>8792</v>
      </c>
      <c r="F172" s="6">
        <v>2074</v>
      </c>
      <c r="G172" s="6">
        <v>9714</v>
      </c>
      <c r="H172" s="6"/>
      <c r="I172" s="6"/>
      <c r="J172" s="6">
        <v>1020</v>
      </c>
      <c r="K172" s="6"/>
      <c r="L172" s="18"/>
      <c r="M172" s="6"/>
    </row>
    <row r="173" spans="1:13" s="2" customFormat="1" ht="15.75" customHeight="1" x14ac:dyDescent="0.2">
      <c r="A173" s="13"/>
      <c r="B173" s="13" t="s">
        <v>31</v>
      </c>
      <c r="C173" s="6">
        <f t="shared" si="89"/>
        <v>14387</v>
      </c>
      <c r="D173" s="6">
        <f>SUM(E173:F173)</f>
        <v>9138</v>
      </c>
      <c r="E173" s="6">
        <v>7394</v>
      </c>
      <c r="F173" s="6">
        <v>1744</v>
      </c>
      <c r="G173" s="6">
        <v>4229</v>
      </c>
      <c r="H173" s="6"/>
      <c r="I173" s="6"/>
      <c r="J173" s="6">
        <v>1020</v>
      </c>
      <c r="K173" s="6"/>
      <c r="L173" s="18"/>
      <c r="M173" s="6"/>
    </row>
    <row r="174" spans="1:13" s="2" customFormat="1" ht="15.75" customHeight="1" x14ac:dyDescent="0.2">
      <c r="A174" s="13"/>
      <c r="B174" s="13" t="s">
        <v>32</v>
      </c>
      <c r="C174" s="6">
        <f t="shared" si="89"/>
        <v>13460</v>
      </c>
      <c r="D174" s="6">
        <f t="shared" si="85"/>
        <v>8644</v>
      </c>
      <c r="E174" s="6">
        <v>6994</v>
      </c>
      <c r="F174" s="6">
        <v>1650</v>
      </c>
      <c r="G174" s="6">
        <v>3796</v>
      </c>
      <c r="H174" s="6"/>
      <c r="I174" s="6"/>
      <c r="J174" s="6">
        <v>1020</v>
      </c>
      <c r="K174" s="6"/>
      <c r="L174" s="18"/>
      <c r="M174" s="6"/>
    </row>
    <row r="175" spans="1:13" s="2" customFormat="1" ht="15.75" customHeight="1" x14ac:dyDescent="0.2">
      <c r="A175" s="13"/>
      <c r="B175" s="13" t="s">
        <v>33</v>
      </c>
      <c r="C175" s="6">
        <f t="shared" si="89"/>
        <v>13833</v>
      </c>
      <c r="D175" s="6">
        <f t="shared" si="85"/>
        <v>8582</v>
      </c>
      <c r="E175" s="6">
        <v>6944</v>
      </c>
      <c r="F175" s="6">
        <v>1638</v>
      </c>
      <c r="G175" s="6">
        <v>4471</v>
      </c>
      <c r="H175" s="6"/>
      <c r="I175" s="6"/>
      <c r="J175" s="6">
        <v>780</v>
      </c>
      <c r="K175" s="6"/>
      <c r="L175" s="18"/>
      <c r="M175" s="6"/>
    </row>
    <row r="176" spans="1:13" s="2" customFormat="1" ht="15.75" customHeight="1" x14ac:dyDescent="0.2">
      <c r="A176" s="13"/>
      <c r="B176" s="13" t="s">
        <v>198</v>
      </c>
      <c r="C176" s="6">
        <f t="shared" ref="C176" si="90">SUM(D176,G176,H176:M176)</f>
        <v>14864</v>
      </c>
      <c r="D176" s="6">
        <f t="shared" ref="D176" si="91">SUM(E176:F176)</f>
        <v>10619</v>
      </c>
      <c r="E176" s="6">
        <v>8592</v>
      </c>
      <c r="F176" s="6">
        <v>2027</v>
      </c>
      <c r="G176" s="6">
        <v>2945</v>
      </c>
      <c r="H176" s="6"/>
      <c r="I176" s="6"/>
      <c r="J176" s="6">
        <v>1300</v>
      </c>
      <c r="K176" s="6"/>
      <c r="L176" s="18"/>
      <c r="M176" s="6"/>
    </row>
    <row r="177" spans="1:13" s="2" customFormat="1" ht="15.75" customHeight="1" x14ac:dyDescent="0.2">
      <c r="A177" s="13"/>
      <c r="B177" s="13" t="s">
        <v>199</v>
      </c>
      <c r="C177" s="6">
        <f t="shared" ref="C177" si="92">SUM(D177,G177,H177:M177)</f>
        <v>14549</v>
      </c>
      <c r="D177" s="6">
        <f t="shared" ref="D177" si="93">SUM(E177:F177)</f>
        <v>10619</v>
      </c>
      <c r="E177" s="6">
        <v>8592</v>
      </c>
      <c r="F177" s="6">
        <v>2027</v>
      </c>
      <c r="G177" s="6">
        <v>2630</v>
      </c>
      <c r="H177" s="6"/>
      <c r="I177" s="6"/>
      <c r="J177" s="6">
        <v>1300</v>
      </c>
      <c r="K177" s="6"/>
      <c r="L177" s="18"/>
      <c r="M177" s="6"/>
    </row>
    <row r="178" spans="1:13" s="2" customFormat="1" ht="15.75" customHeight="1" x14ac:dyDescent="0.2">
      <c r="A178" s="13"/>
      <c r="B178" s="13" t="s">
        <v>200</v>
      </c>
      <c r="C178" s="6">
        <f t="shared" ref="C178" si="94">SUM(D178,G178,H178:M178)</f>
        <v>16189</v>
      </c>
      <c r="D178" s="6">
        <f t="shared" ref="D178" si="95">SUM(E178:F178)</f>
        <v>10619</v>
      </c>
      <c r="E178" s="6">
        <v>8592</v>
      </c>
      <c r="F178" s="6">
        <v>2027</v>
      </c>
      <c r="G178" s="6">
        <v>3670</v>
      </c>
      <c r="H178" s="6"/>
      <c r="I178" s="6"/>
      <c r="J178" s="6">
        <v>1900</v>
      </c>
      <c r="K178" s="6"/>
      <c r="L178" s="18"/>
      <c r="M178" s="6"/>
    </row>
    <row r="179" spans="1:13" s="2" customFormat="1" ht="15.75" customHeight="1" x14ac:dyDescent="0.2">
      <c r="A179" s="13"/>
      <c r="B179" s="13" t="s">
        <v>201</v>
      </c>
      <c r="C179" s="6">
        <f t="shared" ref="C179" si="96">SUM(D179,G179,H179:M179)</f>
        <v>13873</v>
      </c>
      <c r="D179" s="6">
        <f t="shared" ref="D179" si="97">SUM(E179:F179)</f>
        <v>10619</v>
      </c>
      <c r="E179" s="6">
        <v>8592</v>
      </c>
      <c r="F179" s="6">
        <v>2027</v>
      </c>
      <c r="G179" s="6">
        <v>1954</v>
      </c>
      <c r="H179" s="6"/>
      <c r="I179" s="6"/>
      <c r="J179" s="6">
        <v>1300</v>
      </c>
      <c r="K179" s="6"/>
      <c r="L179" s="18"/>
      <c r="M179" s="6"/>
    </row>
    <row r="180" spans="1:13" s="2" customFormat="1" ht="15.75" customHeight="1" x14ac:dyDescent="0.2">
      <c r="A180" s="13"/>
      <c r="B180" s="13" t="s">
        <v>209</v>
      </c>
      <c r="C180" s="6">
        <f t="shared" ref="C180" si="98">SUM(D180,G180,H180:M180)</f>
        <v>108124</v>
      </c>
      <c r="D180" s="6">
        <f t="shared" ref="D180" si="99">SUM(E180:F180)</f>
        <v>92347</v>
      </c>
      <c r="E180" s="6">
        <v>74480</v>
      </c>
      <c r="F180" s="6">
        <v>17867</v>
      </c>
      <c r="G180" s="6">
        <v>8147</v>
      </c>
      <c r="H180" s="6"/>
      <c r="I180" s="6"/>
      <c r="J180" s="6">
        <v>7630</v>
      </c>
      <c r="K180" s="6"/>
      <c r="L180" s="18"/>
      <c r="M180" s="6"/>
    </row>
    <row r="181" spans="1:13" s="2" customFormat="1" ht="15.75" customHeight="1" x14ac:dyDescent="0.2">
      <c r="A181" s="13"/>
      <c r="B181" s="13" t="s">
        <v>247</v>
      </c>
      <c r="C181" s="6">
        <f t="shared" ref="C181" si="100">SUM(D181,G181,H181:M181)</f>
        <v>26110</v>
      </c>
      <c r="D181" s="6">
        <f t="shared" ref="D181" si="101">SUM(E181:F181)</f>
        <v>17930</v>
      </c>
      <c r="E181" s="6">
        <v>14508</v>
      </c>
      <c r="F181" s="6">
        <v>3422</v>
      </c>
      <c r="G181" s="6">
        <v>4870</v>
      </c>
      <c r="H181" s="6"/>
      <c r="I181" s="6"/>
      <c r="J181" s="6">
        <v>3310</v>
      </c>
      <c r="K181" s="6"/>
      <c r="L181" s="18"/>
      <c r="M181" s="6"/>
    </row>
    <row r="182" spans="1:13" s="2" customFormat="1" ht="15.75" customHeight="1" x14ac:dyDescent="0.2">
      <c r="A182" s="13"/>
      <c r="B182" s="13" t="s">
        <v>248</v>
      </c>
      <c r="C182" s="6">
        <f t="shared" ref="C182:C184" si="102">SUM(D182,G182,H182:M182)</f>
        <v>16362</v>
      </c>
      <c r="D182" s="6">
        <f t="shared" ref="D182:D184" si="103">SUM(E182:F182)</f>
        <v>9477</v>
      </c>
      <c r="E182" s="6">
        <v>7668</v>
      </c>
      <c r="F182" s="6">
        <v>1809</v>
      </c>
      <c r="G182" s="6">
        <v>3610</v>
      </c>
      <c r="H182" s="6"/>
      <c r="I182" s="6"/>
      <c r="J182" s="6">
        <v>3275</v>
      </c>
      <c r="K182" s="6"/>
      <c r="L182" s="18"/>
      <c r="M182" s="6"/>
    </row>
    <row r="183" spans="1:13" s="2" customFormat="1" ht="15.75" customHeight="1" x14ac:dyDescent="0.2">
      <c r="A183" s="13"/>
      <c r="B183" s="13" t="s">
        <v>249</v>
      </c>
      <c r="C183" s="6">
        <f t="shared" si="102"/>
        <v>13256</v>
      </c>
      <c r="D183" s="6">
        <f t="shared" si="103"/>
        <v>9477</v>
      </c>
      <c r="E183" s="6">
        <v>7668</v>
      </c>
      <c r="F183" s="6">
        <v>1809</v>
      </c>
      <c r="G183" s="6">
        <v>2279</v>
      </c>
      <c r="H183" s="6"/>
      <c r="I183" s="6"/>
      <c r="J183" s="6">
        <v>1500</v>
      </c>
      <c r="K183" s="6"/>
      <c r="L183" s="18"/>
      <c r="M183" s="6"/>
    </row>
    <row r="184" spans="1:13" s="2" customFormat="1" ht="15.75" customHeight="1" x14ac:dyDescent="0.2">
      <c r="A184" s="13"/>
      <c r="B184" s="13" t="s">
        <v>250</v>
      </c>
      <c r="C184" s="6">
        <f t="shared" si="102"/>
        <v>9848</v>
      </c>
      <c r="D184" s="6">
        <f t="shared" si="103"/>
        <v>7433</v>
      </c>
      <c r="E184" s="6">
        <v>6014</v>
      </c>
      <c r="F184" s="6">
        <v>1419</v>
      </c>
      <c r="G184" s="6">
        <v>1765</v>
      </c>
      <c r="H184" s="6"/>
      <c r="I184" s="6"/>
      <c r="J184" s="6">
        <v>650</v>
      </c>
      <c r="K184" s="6"/>
      <c r="L184" s="18"/>
      <c r="M184" s="6"/>
    </row>
    <row r="185" spans="1:13" s="2" customFormat="1" ht="15.75" customHeight="1" x14ac:dyDescent="0.2">
      <c r="A185" s="13"/>
      <c r="B185" s="13" t="s">
        <v>315</v>
      </c>
      <c r="C185" s="6">
        <f t="shared" ref="C185" si="104">SUM(D185,G185,H185:M185)</f>
        <v>16267</v>
      </c>
      <c r="D185" s="6">
        <f t="shared" ref="D185" si="105">SUM(E185:F185)</f>
        <v>11376</v>
      </c>
      <c r="E185" s="6">
        <v>9204</v>
      </c>
      <c r="F185" s="6">
        <v>2172</v>
      </c>
      <c r="G185" s="6">
        <v>3781</v>
      </c>
      <c r="H185" s="6"/>
      <c r="I185" s="6"/>
      <c r="J185" s="6">
        <v>1110</v>
      </c>
      <c r="K185" s="6"/>
      <c r="L185" s="18"/>
      <c r="M185" s="6"/>
    </row>
    <row r="186" spans="1:13" s="2" customFormat="1" ht="15.75" hidden="1" customHeight="1" x14ac:dyDescent="0.2">
      <c r="A186" s="13"/>
      <c r="B186" s="13"/>
      <c r="C186" s="6">
        <f t="shared" ref="C186" si="106">SUM(D186,G186,H186:M186)</f>
        <v>0</v>
      </c>
      <c r="D186" s="6">
        <f t="shared" ref="D186" si="107">SUM(E186:F186)</f>
        <v>0</v>
      </c>
      <c r="E186" s="6"/>
      <c r="F186" s="6"/>
      <c r="G186" s="6"/>
      <c r="H186" s="6"/>
      <c r="I186" s="6"/>
      <c r="J186" s="6"/>
      <c r="K186" s="6"/>
      <c r="L186" s="18"/>
      <c r="M186" s="6"/>
    </row>
    <row r="187" spans="1:13" s="4" customFormat="1" ht="15.75" customHeight="1" x14ac:dyDescent="0.2">
      <c r="A187" s="21" t="s">
        <v>34</v>
      </c>
      <c r="B187" s="21" t="s">
        <v>35</v>
      </c>
      <c r="C187" s="14">
        <f>SUM(C188:C206)</f>
        <v>1449932</v>
      </c>
      <c r="D187" s="14">
        <f t="shared" ref="D187:M187" si="108">SUM(D188:D206)</f>
        <v>477978</v>
      </c>
      <c r="E187" s="14">
        <f t="shared" si="108"/>
        <v>386363</v>
      </c>
      <c r="F187" s="14">
        <f t="shared" si="108"/>
        <v>91615</v>
      </c>
      <c r="G187" s="14">
        <f t="shared" si="108"/>
        <v>938615</v>
      </c>
      <c r="H187" s="14">
        <f t="shared" si="108"/>
        <v>0</v>
      </c>
      <c r="I187" s="14">
        <f t="shared" si="108"/>
        <v>0</v>
      </c>
      <c r="J187" s="14">
        <f t="shared" si="108"/>
        <v>33339</v>
      </c>
      <c r="K187" s="14">
        <f t="shared" si="108"/>
        <v>0</v>
      </c>
      <c r="L187" s="14">
        <f t="shared" si="108"/>
        <v>0</v>
      </c>
      <c r="M187" s="14">
        <f t="shared" si="108"/>
        <v>0</v>
      </c>
    </row>
    <row r="188" spans="1:13" s="2" customFormat="1" ht="15.75" customHeight="1" x14ac:dyDescent="0.2">
      <c r="A188" s="13"/>
      <c r="B188" s="13" t="s">
        <v>256</v>
      </c>
      <c r="C188" s="6">
        <f>SUM(D188,G188,H188:M188)</f>
        <v>59283</v>
      </c>
      <c r="D188" s="6">
        <f t="shared" si="85"/>
        <v>27341</v>
      </c>
      <c r="E188" s="6">
        <v>22164</v>
      </c>
      <c r="F188" s="6">
        <v>5177</v>
      </c>
      <c r="G188" s="6">
        <v>31942</v>
      </c>
      <c r="H188" s="6"/>
      <c r="I188" s="6"/>
      <c r="J188" s="6"/>
      <c r="K188" s="6"/>
      <c r="L188" s="18"/>
      <c r="M188" s="6"/>
    </row>
    <row r="189" spans="1:13" s="2" customFormat="1" ht="15.75" customHeight="1" x14ac:dyDescent="0.2">
      <c r="A189" s="13"/>
      <c r="B189" s="13" t="s">
        <v>36</v>
      </c>
      <c r="C189" s="6">
        <f t="shared" ref="C189:C204" si="109">SUM(D189,G189,H189:M189)</f>
        <v>69920</v>
      </c>
      <c r="D189" s="6">
        <f t="shared" si="85"/>
        <v>24467</v>
      </c>
      <c r="E189" s="6">
        <v>19835</v>
      </c>
      <c r="F189" s="6">
        <v>4632</v>
      </c>
      <c r="G189" s="6">
        <v>43253</v>
      </c>
      <c r="H189" s="6"/>
      <c r="I189" s="6"/>
      <c r="J189" s="6">
        <v>2200</v>
      </c>
      <c r="K189" s="6"/>
      <c r="L189" s="18"/>
      <c r="M189" s="6"/>
    </row>
    <row r="190" spans="1:13" s="2" customFormat="1" ht="15.75" customHeight="1" x14ac:dyDescent="0.2">
      <c r="A190" s="13"/>
      <c r="B190" s="13" t="s">
        <v>37</v>
      </c>
      <c r="C190" s="6">
        <f t="shared" si="109"/>
        <v>238630</v>
      </c>
      <c r="D190" s="6">
        <f t="shared" si="85"/>
        <v>152856</v>
      </c>
      <c r="E190" s="6">
        <v>123402</v>
      </c>
      <c r="F190" s="6">
        <v>29454</v>
      </c>
      <c r="G190" s="6">
        <v>83633</v>
      </c>
      <c r="H190" s="6"/>
      <c r="I190" s="6"/>
      <c r="J190" s="6">
        <v>2141</v>
      </c>
      <c r="K190" s="6"/>
      <c r="L190" s="18"/>
      <c r="M190" s="6"/>
    </row>
    <row r="191" spans="1:13" s="2" customFormat="1" ht="15.75" customHeight="1" x14ac:dyDescent="0.2">
      <c r="A191" s="13"/>
      <c r="B191" s="13" t="s">
        <v>38</v>
      </c>
      <c r="C191" s="6">
        <f t="shared" si="109"/>
        <v>9636</v>
      </c>
      <c r="D191" s="6">
        <f t="shared" si="85"/>
        <v>0</v>
      </c>
      <c r="E191" s="6"/>
      <c r="F191" s="6"/>
      <c r="G191" s="6">
        <v>9636</v>
      </c>
      <c r="H191" s="6"/>
      <c r="I191" s="6"/>
      <c r="J191" s="6"/>
      <c r="K191" s="6"/>
      <c r="L191" s="18"/>
      <c r="M191" s="6"/>
    </row>
    <row r="192" spans="1:13" s="2" customFormat="1" ht="15.75" customHeight="1" x14ac:dyDescent="0.2">
      <c r="A192" s="13"/>
      <c r="B192" s="13" t="s">
        <v>255</v>
      </c>
      <c r="C192" s="6">
        <f t="shared" si="109"/>
        <v>37230</v>
      </c>
      <c r="D192" s="6">
        <f t="shared" si="85"/>
        <v>18390</v>
      </c>
      <c r="E192" s="6">
        <v>14880</v>
      </c>
      <c r="F192" s="6">
        <v>3510</v>
      </c>
      <c r="G192" s="6">
        <v>17440</v>
      </c>
      <c r="H192" s="6"/>
      <c r="I192" s="6"/>
      <c r="J192" s="6">
        <v>1400</v>
      </c>
      <c r="K192" s="6"/>
      <c r="L192" s="18"/>
      <c r="M192" s="6"/>
    </row>
    <row r="193" spans="1:13" s="2" customFormat="1" ht="15.75" customHeight="1" x14ac:dyDescent="0.2">
      <c r="A193" s="13"/>
      <c r="B193" s="13" t="s">
        <v>310</v>
      </c>
      <c r="C193" s="6">
        <f t="shared" si="109"/>
        <v>74545</v>
      </c>
      <c r="D193" s="6">
        <f t="shared" si="85"/>
        <v>26201</v>
      </c>
      <c r="E193" s="6">
        <v>21240</v>
      </c>
      <c r="F193" s="6">
        <v>4961</v>
      </c>
      <c r="G193" s="6">
        <v>48344</v>
      </c>
      <c r="H193" s="6"/>
      <c r="I193" s="6"/>
      <c r="J193" s="6"/>
      <c r="K193" s="6"/>
      <c r="L193" s="18"/>
      <c r="M193" s="6"/>
    </row>
    <row r="194" spans="1:13" s="2" customFormat="1" ht="15.75" customHeight="1" x14ac:dyDescent="0.2">
      <c r="A194" s="13"/>
      <c r="B194" s="13" t="s">
        <v>252</v>
      </c>
      <c r="C194" s="6">
        <f t="shared" si="109"/>
        <v>191030</v>
      </c>
      <c r="D194" s="6">
        <f t="shared" ref="D194:D206" si="110">SUM(E194:F194)</f>
        <v>17343</v>
      </c>
      <c r="E194" s="6">
        <v>14033</v>
      </c>
      <c r="F194" s="6">
        <v>3310</v>
      </c>
      <c r="G194" s="6">
        <v>173687</v>
      </c>
      <c r="H194" s="6"/>
      <c r="I194" s="6"/>
      <c r="J194" s="6"/>
      <c r="K194" s="6"/>
      <c r="L194" s="18"/>
      <c r="M194" s="6"/>
    </row>
    <row r="195" spans="1:13" s="2" customFormat="1" ht="15.75" customHeight="1" x14ac:dyDescent="0.2">
      <c r="A195" s="13"/>
      <c r="B195" s="13" t="s">
        <v>257</v>
      </c>
      <c r="C195" s="6">
        <f t="shared" ref="C195" si="111">SUM(D195,G195,H195:M195)</f>
        <v>11275</v>
      </c>
      <c r="D195" s="6">
        <f t="shared" ref="D195" si="112">SUM(E195:F195)</f>
        <v>0</v>
      </c>
      <c r="E195" s="6"/>
      <c r="F195" s="6"/>
      <c r="G195" s="6">
        <v>10575</v>
      </c>
      <c r="H195" s="6"/>
      <c r="I195" s="6"/>
      <c r="J195" s="6">
        <v>700</v>
      </c>
      <c r="K195" s="6"/>
      <c r="L195" s="18"/>
      <c r="M195" s="6"/>
    </row>
    <row r="196" spans="1:13" s="2" customFormat="1" ht="15.75" customHeight="1" x14ac:dyDescent="0.2">
      <c r="A196" s="13"/>
      <c r="B196" s="13" t="s">
        <v>258</v>
      </c>
      <c r="C196" s="6">
        <f t="shared" ref="C196" si="113">SUM(D196,G196,H196:M196)</f>
        <v>16151</v>
      </c>
      <c r="D196" s="6">
        <f t="shared" ref="D196" si="114">SUM(E196:F196)</f>
        <v>5456</v>
      </c>
      <c r="E196" s="6">
        <v>4415</v>
      </c>
      <c r="F196" s="6">
        <v>1041</v>
      </c>
      <c r="G196" s="6">
        <v>10045</v>
      </c>
      <c r="H196" s="6"/>
      <c r="I196" s="6"/>
      <c r="J196" s="6">
        <v>650</v>
      </c>
      <c r="K196" s="6"/>
      <c r="L196" s="18"/>
      <c r="M196" s="6"/>
    </row>
    <row r="197" spans="1:13" s="2" customFormat="1" ht="15.75" customHeight="1" x14ac:dyDescent="0.2">
      <c r="A197" s="13"/>
      <c r="B197" s="13" t="s">
        <v>254</v>
      </c>
      <c r="C197" s="6">
        <f t="shared" si="109"/>
        <v>34707</v>
      </c>
      <c r="D197" s="6">
        <f t="shared" si="110"/>
        <v>14386</v>
      </c>
      <c r="E197" s="6">
        <v>11640</v>
      </c>
      <c r="F197" s="6">
        <v>2746</v>
      </c>
      <c r="G197" s="6">
        <v>19471</v>
      </c>
      <c r="H197" s="6"/>
      <c r="I197" s="6"/>
      <c r="J197" s="6">
        <v>850</v>
      </c>
      <c r="K197" s="6"/>
      <c r="L197" s="18"/>
      <c r="M197" s="6"/>
    </row>
    <row r="198" spans="1:13" s="2" customFormat="1" ht="15.75" customHeight="1" x14ac:dyDescent="0.2">
      <c r="A198" s="13"/>
      <c r="B198" s="13" t="s">
        <v>266</v>
      </c>
      <c r="C198" s="6">
        <f t="shared" si="109"/>
        <v>75830</v>
      </c>
      <c r="D198" s="6">
        <f t="shared" si="110"/>
        <v>11153</v>
      </c>
      <c r="E198" s="6">
        <v>9024</v>
      </c>
      <c r="F198" s="6">
        <v>2129</v>
      </c>
      <c r="G198" s="6">
        <v>61177</v>
      </c>
      <c r="H198" s="6"/>
      <c r="I198" s="6"/>
      <c r="J198" s="6">
        <v>3500</v>
      </c>
      <c r="K198" s="6"/>
      <c r="L198" s="18"/>
      <c r="M198" s="6"/>
    </row>
    <row r="199" spans="1:13" s="2" customFormat="1" ht="15.75" customHeight="1" x14ac:dyDescent="0.2">
      <c r="A199" s="13"/>
      <c r="B199" s="13" t="s">
        <v>319</v>
      </c>
      <c r="C199" s="6">
        <f t="shared" si="109"/>
        <v>192134</v>
      </c>
      <c r="D199" s="6">
        <f t="shared" si="110"/>
        <v>22731</v>
      </c>
      <c r="E199" s="6">
        <v>18225</v>
      </c>
      <c r="F199" s="6">
        <v>4506</v>
      </c>
      <c r="G199" s="6">
        <v>169274</v>
      </c>
      <c r="H199" s="6"/>
      <c r="I199" s="6"/>
      <c r="J199" s="6">
        <v>129</v>
      </c>
      <c r="K199" s="6"/>
      <c r="L199" s="18"/>
      <c r="M199" s="6"/>
    </row>
    <row r="200" spans="1:13" s="2" customFormat="1" ht="15.75" customHeight="1" x14ac:dyDescent="0.2">
      <c r="A200" s="13"/>
      <c r="B200" s="13" t="s">
        <v>267</v>
      </c>
      <c r="C200" s="6">
        <f t="shared" si="109"/>
        <v>221632</v>
      </c>
      <c r="D200" s="6">
        <f t="shared" si="110"/>
        <v>71916</v>
      </c>
      <c r="E200" s="6">
        <v>58230</v>
      </c>
      <c r="F200" s="6">
        <v>13686</v>
      </c>
      <c r="G200" s="6">
        <v>141592</v>
      </c>
      <c r="H200" s="6"/>
      <c r="I200" s="6"/>
      <c r="J200" s="6">
        <v>8124</v>
      </c>
      <c r="K200" s="6"/>
      <c r="L200" s="18"/>
      <c r="M200" s="6"/>
    </row>
    <row r="201" spans="1:13" s="2" customFormat="1" ht="15.75" customHeight="1" x14ac:dyDescent="0.2">
      <c r="A201" s="13"/>
      <c r="B201" s="13" t="s">
        <v>268</v>
      </c>
      <c r="C201" s="6">
        <f t="shared" si="109"/>
        <v>25635</v>
      </c>
      <c r="D201" s="6">
        <f t="shared" si="110"/>
        <v>15177</v>
      </c>
      <c r="E201" s="6">
        <v>12280</v>
      </c>
      <c r="F201" s="6">
        <v>2897</v>
      </c>
      <c r="G201" s="6">
        <v>10458</v>
      </c>
      <c r="H201" s="6"/>
      <c r="I201" s="6"/>
      <c r="J201" s="6">
        <v>0</v>
      </c>
      <c r="K201" s="6"/>
      <c r="L201" s="18"/>
      <c r="M201" s="6"/>
    </row>
    <row r="202" spans="1:13" s="2" customFormat="1" ht="15.75" customHeight="1" x14ac:dyDescent="0.2">
      <c r="A202" s="13"/>
      <c r="B202" s="13" t="s">
        <v>269</v>
      </c>
      <c r="C202" s="6">
        <f t="shared" si="109"/>
        <v>42275</v>
      </c>
      <c r="D202" s="6">
        <f t="shared" si="110"/>
        <v>17365</v>
      </c>
      <c r="E202" s="6">
        <v>14050</v>
      </c>
      <c r="F202" s="6">
        <v>3315</v>
      </c>
      <c r="G202" s="6">
        <v>23710</v>
      </c>
      <c r="H202" s="6"/>
      <c r="I202" s="6"/>
      <c r="J202" s="6">
        <v>1200</v>
      </c>
      <c r="K202" s="6"/>
      <c r="L202" s="18"/>
      <c r="M202" s="6"/>
    </row>
    <row r="203" spans="1:13" s="2" customFormat="1" ht="15.75" customHeight="1" x14ac:dyDescent="0.2">
      <c r="A203" s="13"/>
      <c r="B203" s="13" t="s">
        <v>270</v>
      </c>
      <c r="C203" s="6">
        <f t="shared" si="109"/>
        <v>21249</v>
      </c>
      <c r="D203" s="6">
        <f t="shared" si="110"/>
        <v>9107</v>
      </c>
      <c r="E203" s="6">
        <v>7368</v>
      </c>
      <c r="F203" s="6">
        <v>1739</v>
      </c>
      <c r="G203" s="6">
        <v>7957</v>
      </c>
      <c r="H203" s="6"/>
      <c r="I203" s="6"/>
      <c r="J203" s="6">
        <v>4185</v>
      </c>
      <c r="K203" s="6"/>
      <c r="L203" s="18"/>
      <c r="M203" s="6"/>
    </row>
    <row r="204" spans="1:13" s="2" customFormat="1" ht="15.75" customHeight="1" x14ac:dyDescent="0.2">
      <c r="A204" s="13"/>
      <c r="B204" s="13" t="s">
        <v>286</v>
      </c>
      <c r="C204" s="6">
        <f t="shared" si="109"/>
        <v>117030</v>
      </c>
      <c r="D204" s="6">
        <f t="shared" si="110"/>
        <v>37119</v>
      </c>
      <c r="E204" s="6">
        <v>29937</v>
      </c>
      <c r="F204" s="6">
        <v>7182</v>
      </c>
      <c r="G204" s="6">
        <v>71651</v>
      </c>
      <c r="H204" s="6"/>
      <c r="I204" s="6"/>
      <c r="J204" s="6">
        <v>8260</v>
      </c>
      <c r="K204" s="6"/>
      <c r="L204" s="18"/>
      <c r="M204" s="6"/>
    </row>
    <row r="205" spans="1:13" s="2" customFormat="1" ht="15.75" customHeight="1" x14ac:dyDescent="0.2">
      <c r="A205" s="13"/>
      <c r="B205" s="13" t="s">
        <v>197</v>
      </c>
      <c r="C205" s="6">
        <f t="shared" ref="C205" si="115">SUM(D205,G205,H205:M205)</f>
        <v>11740</v>
      </c>
      <c r="D205" s="6">
        <f t="shared" si="110"/>
        <v>6970</v>
      </c>
      <c r="E205" s="6">
        <v>5640</v>
      </c>
      <c r="F205" s="6">
        <v>1330</v>
      </c>
      <c r="G205" s="6">
        <v>4770</v>
      </c>
      <c r="H205" s="6"/>
      <c r="I205" s="6"/>
      <c r="J205" s="6"/>
      <c r="K205" s="6"/>
      <c r="L205" s="18"/>
      <c r="M205" s="6"/>
    </row>
    <row r="206" spans="1:13" s="2" customFormat="1" ht="15.75" hidden="1" customHeight="1" x14ac:dyDescent="0.2">
      <c r="A206" s="13"/>
      <c r="B206" s="13"/>
      <c r="C206" s="6">
        <f t="shared" ref="C206" si="116">SUM(D206,G206,H206:M206)</f>
        <v>0</v>
      </c>
      <c r="D206" s="6">
        <f t="shared" si="110"/>
        <v>0</v>
      </c>
      <c r="E206" s="6"/>
      <c r="F206" s="6"/>
      <c r="G206" s="6"/>
      <c r="H206" s="6"/>
      <c r="I206" s="6"/>
      <c r="J206" s="6"/>
      <c r="K206" s="6"/>
      <c r="L206" s="18"/>
      <c r="M206" s="6"/>
    </row>
    <row r="207" spans="1:13" s="4" customFormat="1" ht="15.75" customHeight="1" x14ac:dyDescent="0.2">
      <c r="A207" s="21" t="s">
        <v>39</v>
      </c>
      <c r="B207" s="21" t="s">
        <v>156</v>
      </c>
      <c r="C207" s="7">
        <f>SUM(C208:C212)</f>
        <v>642739</v>
      </c>
      <c r="D207" s="7">
        <f t="shared" ref="D207:M207" si="117">SUM(D208:D212)</f>
        <v>389067</v>
      </c>
      <c r="E207" s="7">
        <f t="shared" si="117"/>
        <v>314616</v>
      </c>
      <c r="F207" s="7">
        <f t="shared" si="117"/>
        <v>74451</v>
      </c>
      <c r="G207" s="7">
        <f t="shared" si="117"/>
        <v>252172</v>
      </c>
      <c r="H207" s="7">
        <f t="shared" si="117"/>
        <v>0</v>
      </c>
      <c r="I207" s="7">
        <f t="shared" si="117"/>
        <v>0</v>
      </c>
      <c r="J207" s="7">
        <f t="shared" si="117"/>
        <v>1500</v>
      </c>
      <c r="K207" s="7">
        <f t="shared" si="117"/>
        <v>0</v>
      </c>
      <c r="L207" s="7">
        <f t="shared" si="117"/>
        <v>0</v>
      </c>
      <c r="M207" s="7">
        <f t="shared" si="117"/>
        <v>0</v>
      </c>
    </row>
    <row r="208" spans="1:13" s="2" customFormat="1" ht="15.75" customHeight="1" x14ac:dyDescent="0.2">
      <c r="A208" s="13"/>
      <c r="B208" s="13" t="s">
        <v>150</v>
      </c>
      <c r="C208" s="6">
        <f t="shared" ref="C208:C215" si="118">SUM(D208,G208,H208:M208)</f>
        <v>344270</v>
      </c>
      <c r="D208" s="6">
        <f t="shared" ref="D208:D215" si="119">SUM(E208:F208)</f>
        <v>306038</v>
      </c>
      <c r="E208" s="6">
        <v>247841</v>
      </c>
      <c r="F208" s="6">
        <v>58197</v>
      </c>
      <c r="G208" s="6">
        <v>37232</v>
      </c>
      <c r="H208" s="6"/>
      <c r="I208" s="6"/>
      <c r="J208" s="6">
        <v>1000</v>
      </c>
      <c r="K208" s="6"/>
      <c r="L208" s="18"/>
      <c r="M208" s="6"/>
    </row>
    <row r="209" spans="1:18" s="2" customFormat="1" ht="15.75" customHeight="1" x14ac:dyDescent="0.2">
      <c r="A209" s="13"/>
      <c r="B209" s="13" t="s">
        <v>292</v>
      </c>
      <c r="C209" s="6">
        <f t="shared" si="118"/>
        <v>14593</v>
      </c>
      <c r="D209" s="6">
        <f t="shared" si="119"/>
        <v>0</v>
      </c>
      <c r="E209" s="6"/>
      <c r="F209" s="6"/>
      <c r="G209" s="6">
        <v>14593</v>
      </c>
      <c r="H209" s="6"/>
      <c r="I209" s="6"/>
      <c r="J209" s="6"/>
      <c r="K209" s="6"/>
      <c r="L209" s="18"/>
      <c r="M209" s="6"/>
    </row>
    <row r="210" spans="1:18" s="2" customFormat="1" ht="15.75" customHeight="1" x14ac:dyDescent="0.2">
      <c r="A210" s="13"/>
      <c r="B210" s="13" t="s">
        <v>260</v>
      </c>
      <c r="C210" s="6">
        <f t="shared" ref="C210:C211" si="120">SUM(D210,G210,H210:M210)</f>
        <v>277729</v>
      </c>
      <c r="D210" s="6">
        <f t="shared" ref="D210:D211" si="121">SUM(E210:F210)</f>
        <v>83029</v>
      </c>
      <c r="E210" s="6">
        <v>66775</v>
      </c>
      <c r="F210" s="6">
        <v>16254</v>
      </c>
      <c r="G210" s="6">
        <v>194200</v>
      </c>
      <c r="H210" s="6"/>
      <c r="I210" s="6"/>
      <c r="J210" s="6">
        <v>500</v>
      </c>
      <c r="K210" s="6"/>
      <c r="L210" s="18"/>
      <c r="M210" s="6"/>
    </row>
    <row r="211" spans="1:18" s="2" customFormat="1" ht="15.75" customHeight="1" x14ac:dyDescent="0.2">
      <c r="A211" s="13"/>
      <c r="B211" s="13" t="s">
        <v>238</v>
      </c>
      <c r="C211" s="6">
        <f t="shared" si="120"/>
        <v>6147</v>
      </c>
      <c r="D211" s="6">
        <f t="shared" si="121"/>
        <v>0</v>
      </c>
      <c r="E211" s="6"/>
      <c r="F211" s="6"/>
      <c r="G211" s="6">
        <v>6147</v>
      </c>
      <c r="H211" s="6"/>
      <c r="I211" s="6"/>
      <c r="J211" s="6"/>
      <c r="K211" s="6"/>
      <c r="L211" s="18"/>
      <c r="M211" s="6"/>
    </row>
    <row r="212" spans="1:18" s="2" customFormat="1" ht="15.75" hidden="1" customHeight="1" x14ac:dyDescent="0.2">
      <c r="A212" s="13"/>
      <c r="B212" s="13"/>
      <c r="C212" s="6">
        <f t="shared" si="118"/>
        <v>0</v>
      </c>
      <c r="D212" s="6">
        <f t="shared" si="119"/>
        <v>0</v>
      </c>
      <c r="E212" s="6"/>
      <c r="F212" s="6"/>
      <c r="G212" s="6"/>
      <c r="H212" s="6"/>
      <c r="I212" s="6"/>
      <c r="J212" s="6"/>
      <c r="K212" s="6"/>
      <c r="L212" s="18"/>
      <c r="M212" s="6"/>
    </row>
    <row r="213" spans="1:18" s="4" customFormat="1" ht="15.75" customHeight="1" x14ac:dyDescent="0.2">
      <c r="A213" s="21" t="s">
        <v>41</v>
      </c>
      <c r="B213" s="21" t="s">
        <v>42</v>
      </c>
      <c r="C213" s="7">
        <f t="shared" si="118"/>
        <v>165955</v>
      </c>
      <c r="D213" s="7">
        <f t="shared" si="119"/>
        <v>102945</v>
      </c>
      <c r="E213" s="6">
        <v>82968</v>
      </c>
      <c r="F213" s="6">
        <v>19977</v>
      </c>
      <c r="G213" s="6">
        <v>57910</v>
      </c>
      <c r="H213" s="6"/>
      <c r="I213" s="6"/>
      <c r="J213" s="6">
        <v>5100</v>
      </c>
      <c r="K213" s="6"/>
      <c r="L213" s="18"/>
      <c r="M213" s="6"/>
    </row>
    <row r="214" spans="1:18" s="4" customFormat="1" ht="15.75" hidden="1" customHeight="1" x14ac:dyDescent="0.2">
      <c r="A214" s="26"/>
      <c r="B214" s="13"/>
      <c r="C214" s="7">
        <f t="shared" si="118"/>
        <v>0</v>
      </c>
      <c r="D214" s="7">
        <f t="shared" si="119"/>
        <v>0</v>
      </c>
      <c r="E214" s="6"/>
      <c r="F214" s="6"/>
      <c r="G214" s="6"/>
      <c r="H214" s="6"/>
      <c r="I214" s="6"/>
      <c r="J214" s="6"/>
      <c r="K214" s="6"/>
      <c r="L214" s="18"/>
      <c r="M214" s="6"/>
    </row>
    <row r="215" spans="1:18" s="4" customFormat="1" ht="15.75" customHeight="1" x14ac:dyDescent="0.2">
      <c r="A215" s="21" t="s">
        <v>43</v>
      </c>
      <c r="B215" s="21" t="s">
        <v>44</v>
      </c>
      <c r="C215" s="7">
        <f t="shared" si="118"/>
        <v>135565</v>
      </c>
      <c r="D215" s="7">
        <f t="shared" si="119"/>
        <v>87495</v>
      </c>
      <c r="E215" s="7">
        <v>70597</v>
      </c>
      <c r="F215" s="7">
        <v>16898</v>
      </c>
      <c r="G215" s="7">
        <v>26870</v>
      </c>
      <c r="H215" s="7">
        <v>20000</v>
      </c>
      <c r="I215" s="7"/>
      <c r="J215" s="7">
        <v>1200</v>
      </c>
      <c r="K215" s="7"/>
      <c r="L215" s="14"/>
      <c r="M215" s="7"/>
    </row>
    <row r="216" spans="1:18" s="4" customFormat="1" ht="15.75" customHeight="1" x14ac:dyDescent="0.2">
      <c r="A216" s="71" t="s">
        <v>120</v>
      </c>
      <c r="B216" s="71" t="s">
        <v>110</v>
      </c>
      <c r="C216" s="73">
        <f>C152+C164+C187+C207+C213+C214+C215</f>
        <v>4107666</v>
      </c>
      <c r="D216" s="73">
        <f t="shared" ref="D216:M216" si="122">D152+D164+D187+D207+D213+D214+D215</f>
        <v>1867449</v>
      </c>
      <c r="E216" s="73">
        <f t="shared" si="122"/>
        <v>1508066</v>
      </c>
      <c r="F216" s="73">
        <f t="shared" si="122"/>
        <v>359383</v>
      </c>
      <c r="G216" s="73">
        <f t="shared" si="122"/>
        <v>1894762</v>
      </c>
      <c r="H216" s="73">
        <f t="shared" si="122"/>
        <v>156182</v>
      </c>
      <c r="I216" s="73">
        <f t="shared" si="122"/>
        <v>0</v>
      </c>
      <c r="J216" s="73">
        <f t="shared" si="122"/>
        <v>189273</v>
      </c>
      <c r="K216" s="73">
        <f t="shared" si="122"/>
        <v>0</v>
      </c>
      <c r="L216" s="73">
        <f t="shared" si="122"/>
        <v>0</v>
      </c>
      <c r="M216" s="73">
        <f t="shared" si="122"/>
        <v>0</v>
      </c>
      <c r="N216" s="65"/>
    </row>
    <row r="217" spans="1:18" s="4" customFormat="1" ht="15.75" customHeight="1" x14ac:dyDescent="0.2">
      <c r="A217" s="71">
        <v>9</v>
      </c>
      <c r="B217" s="71" t="s">
        <v>45</v>
      </c>
      <c r="C217" s="73">
        <f>SUM(C218:C275)</f>
        <v>22422770</v>
      </c>
      <c r="D217" s="73">
        <f t="shared" ref="D217:M217" si="123">SUM(D218:D275)</f>
        <v>15864031</v>
      </c>
      <c r="E217" s="73">
        <f t="shared" si="123"/>
        <v>12816045</v>
      </c>
      <c r="F217" s="73">
        <f t="shared" si="123"/>
        <v>3047986</v>
      </c>
      <c r="G217" s="73">
        <f t="shared" si="123"/>
        <v>4798945</v>
      </c>
      <c r="H217" s="73">
        <f t="shared" si="123"/>
        <v>8470</v>
      </c>
      <c r="I217" s="73">
        <f t="shared" si="123"/>
        <v>0</v>
      </c>
      <c r="J217" s="73">
        <f t="shared" si="123"/>
        <v>1242480</v>
      </c>
      <c r="K217" s="73">
        <f t="shared" si="123"/>
        <v>130110</v>
      </c>
      <c r="L217" s="73">
        <f t="shared" si="123"/>
        <v>378734</v>
      </c>
      <c r="M217" s="73">
        <f t="shared" si="123"/>
        <v>0</v>
      </c>
      <c r="N217" s="65"/>
    </row>
    <row r="218" spans="1:18" s="17" customFormat="1" ht="26.25" customHeight="1" x14ac:dyDescent="0.2">
      <c r="A218" s="16" t="s">
        <v>46</v>
      </c>
      <c r="B218" s="16" t="s">
        <v>159</v>
      </c>
      <c r="C218" s="15">
        <f>SUM(D218,G218,H218:M218)</f>
        <v>972447</v>
      </c>
      <c r="D218" s="15">
        <f>SUM(E218:F218)</f>
        <v>717034</v>
      </c>
      <c r="E218" s="15">
        <v>579525</v>
      </c>
      <c r="F218" s="15">
        <v>137509</v>
      </c>
      <c r="G218" s="15">
        <v>250213</v>
      </c>
      <c r="H218" s="15"/>
      <c r="I218" s="15"/>
      <c r="J218" s="15">
        <v>5200</v>
      </c>
      <c r="K218" s="16"/>
      <c r="L218" s="15"/>
      <c r="M218" s="16"/>
    </row>
    <row r="219" spans="1:18" s="17" customFormat="1" ht="24" customHeight="1" x14ac:dyDescent="0.2">
      <c r="A219" s="16" t="s">
        <v>46</v>
      </c>
      <c r="B219" s="16" t="s">
        <v>47</v>
      </c>
      <c r="C219" s="15">
        <f t="shared" ref="C219:C266" si="124">SUM(D219,G219,H219:M219)</f>
        <v>913813</v>
      </c>
      <c r="D219" s="15">
        <f>SUM(E219:F219)</f>
        <v>641285</v>
      </c>
      <c r="E219" s="15">
        <v>515285</v>
      </c>
      <c r="F219" s="15">
        <v>126000</v>
      </c>
      <c r="G219" s="15">
        <v>268544</v>
      </c>
      <c r="H219" s="15"/>
      <c r="I219" s="15"/>
      <c r="J219" s="15">
        <v>3984</v>
      </c>
      <c r="K219" s="16"/>
      <c r="L219" s="15"/>
      <c r="M219" s="16"/>
    </row>
    <row r="220" spans="1:18" s="17" customFormat="1" ht="25.5" customHeight="1" x14ac:dyDescent="0.2">
      <c r="A220" s="16" t="s">
        <v>46</v>
      </c>
      <c r="B220" s="16" t="s">
        <v>48</v>
      </c>
      <c r="C220" s="15">
        <f t="shared" si="124"/>
        <v>767728</v>
      </c>
      <c r="D220" s="15">
        <f>SUM(E220:F220)</f>
        <v>610530</v>
      </c>
      <c r="E220" s="15">
        <v>493430</v>
      </c>
      <c r="F220" s="15">
        <v>117100</v>
      </c>
      <c r="G220" s="15">
        <v>151048</v>
      </c>
      <c r="H220" s="15"/>
      <c r="I220" s="15"/>
      <c r="J220" s="15">
        <v>6150</v>
      </c>
      <c r="K220" s="16"/>
      <c r="L220" s="15"/>
      <c r="M220" s="16"/>
    </row>
    <row r="221" spans="1:18" s="17" customFormat="1" ht="24" customHeight="1" x14ac:dyDescent="0.2">
      <c r="A221" s="16" t="s">
        <v>46</v>
      </c>
      <c r="B221" s="16" t="s">
        <v>49</v>
      </c>
      <c r="C221" s="15">
        <f t="shared" si="124"/>
        <v>388907</v>
      </c>
      <c r="D221" s="15">
        <f t="shared" ref="D221:D266" si="125">SUM(E221:F221)</f>
        <v>293875</v>
      </c>
      <c r="E221" s="15">
        <v>237434</v>
      </c>
      <c r="F221" s="15">
        <v>56441</v>
      </c>
      <c r="G221" s="15">
        <v>95031</v>
      </c>
      <c r="H221" s="15"/>
      <c r="I221" s="15"/>
      <c r="J221" s="15"/>
      <c r="K221" s="16"/>
      <c r="L221" s="15">
        <v>1</v>
      </c>
      <c r="M221" s="16"/>
    </row>
    <row r="222" spans="1:18" s="17" customFormat="1" ht="33.75" customHeight="1" x14ac:dyDescent="0.2">
      <c r="A222" s="16" t="s">
        <v>46</v>
      </c>
      <c r="B222" s="16" t="s">
        <v>50</v>
      </c>
      <c r="C222" s="15">
        <f t="shared" si="124"/>
        <v>431527</v>
      </c>
      <c r="D222" s="15">
        <f t="shared" si="125"/>
        <v>347668</v>
      </c>
      <c r="E222" s="15">
        <v>279155</v>
      </c>
      <c r="F222" s="15">
        <v>68513</v>
      </c>
      <c r="G222" s="15">
        <v>78659</v>
      </c>
      <c r="H222" s="15"/>
      <c r="I222" s="15"/>
      <c r="J222" s="15">
        <v>5200</v>
      </c>
      <c r="K222" s="16"/>
      <c r="L222" s="15"/>
      <c r="M222" s="16"/>
    </row>
    <row r="223" spans="1:18" s="17" customFormat="1" ht="24" customHeight="1" x14ac:dyDescent="0.2">
      <c r="A223" s="16" t="s">
        <v>46</v>
      </c>
      <c r="B223" s="16" t="s">
        <v>51</v>
      </c>
      <c r="C223" s="15">
        <f t="shared" si="124"/>
        <v>289338</v>
      </c>
      <c r="D223" s="15">
        <f t="shared" si="125"/>
        <v>228308</v>
      </c>
      <c r="E223" s="15">
        <v>184326</v>
      </c>
      <c r="F223" s="15">
        <v>43982</v>
      </c>
      <c r="G223" s="15">
        <v>57530</v>
      </c>
      <c r="H223" s="15"/>
      <c r="I223" s="15"/>
      <c r="J223" s="15">
        <v>3500</v>
      </c>
      <c r="K223" s="16"/>
      <c r="L223" s="15"/>
      <c r="M223" s="16"/>
      <c r="R223" s="28"/>
    </row>
    <row r="224" spans="1:18" s="17" customFormat="1" ht="26.25" customHeight="1" x14ac:dyDescent="0.2">
      <c r="A224" s="16" t="s">
        <v>46</v>
      </c>
      <c r="B224" s="16" t="s">
        <v>178</v>
      </c>
      <c r="C224" s="15">
        <f t="shared" ref="C224:C229" si="126">SUM(D224,G224,H224:M224)</f>
        <v>269984</v>
      </c>
      <c r="D224" s="15">
        <f t="shared" ref="D224:D229" si="127">SUM(E224:F224)</f>
        <v>183800</v>
      </c>
      <c r="E224" s="15">
        <v>148232</v>
      </c>
      <c r="F224" s="15">
        <v>35568</v>
      </c>
      <c r="G224" s="15">
        <v>84334</v>
      </c>
      <c r="H224" s="15"/>
      <c r="I224" s="15"/>
      <c r="J224" s="15">
        <v>1850</v>
      </c>
      <c r="K224" s="15"/>
      <c r="L224" s="15"/>
      <c r="M224" s="16"/>
    </row>
    <row r="225" spans="1:13" s="17" customFormat="1" ht="24.75" customHeight="1" x14ac:dyDescent="0.2">
      <c r="A225" s="16" t="s">
        <v>46</v>
      </c>
      <c r="B225" s="16" t="s">
        <v>145</v>
      </c>
      <c r="C225" s="15">
        <f t="shared" si="126"/>
        <v>471049</v>
      </c>
      <c r="D225" s="15">
        <f t="shared" si="127"/>
        <v>408356</v>
      </c>
      <c r="E225" s="15">
        <v>330064</v>
      </c>
      <c r="F225" s="15">
        <v>78292</v>
      </c>
      <c r="G225" s="15">
        <v>62185</v>
      </c>
      <c r="H225" s="15"/>
      <c r="I225" s="15"/>
      <c r="J225" s="15">
        <v>500</v>
      </c>
      <c r="K225" s="16"/>
      <c r="L225" s="15">
        <v>8</v>
      </c>
      <c r="M225" s="16"/>
    </row>
    <row r="226" spans="1:13" s="17" customFormat="1" ht="24.75" customHeight="1" x14ac:dyDescent="0.2">
      <c r="A226" s="16" t="s">
        <v>46</v>
      </c>
      <c r="B226" s="16" t="s">
        <v>202</v>
      </c>
      <c r="C226" s="15">
        <f t="shared" si="126"/>
        <v>338389</v>
      </c>
      <c r="D226" s="15">
        <f t="shared" si="127"/>
        <v>262649</v>
      </c>
      <c r="E226" s="15">
        <v>212516</v>
      </c>
      <c r="F226" s="15">
        <v>50133</v>
      </c>
      <c r="G226" s="15">
        <v>70210</v>
      </c>
      <c r="H226" s="15"/>
      <c r="I226" s="15"/>
      <c r="J226" s="15">
        <v>5530</v>
      </c>
      <c r="K226" s="16"/>
      <c r="L226" s="15"/>
      <c r="M226" s="16"/>
    </row>
    <row r="227" spans="1:13" s="17" customFormat="1" ht="27.75" customHeight="1" x14ac:dyDescent="0.2">
      <c r="A227" s="16" t="s">
        <v>46</v>
      </c>
      <c r="B227" s="16" t="s">
        <v>207</v>
      </c>
      <c r="C227" s="15">
        <f t="shared" si="126"/>
        <v>232855</v>
      </c>
      <c r="D227" s="15">
        <f t="shared" si="127"/>
        <v>174342</v>
      </c>
      <c r="E227" s="15">
        <v>141065</v>
      </c>
      <c r="F227" s="15">
        <v>33277</v>
      </c>
      <c r="G227" s="15">
        <v>56013</v>
      </c>
      <c r="H227" s="15"/>
      <c r="I227" s="15"/>
      <c r="J227" s="15">
        <v>2500</v>
      </c>
      <c r="K227" s="16"/>
      <c r="L227" s="15"/>
      <c r="M227" s="16"/>
    </row>
    <row r="228" spans="1:13" s="17" customFormat="1" ht="27.75" customHeight="1" x14ac:dyDescent="0.2">
      <c r="A228" s="16" t="s">
        <v>46</v>
      </c>
      <c r="B228" s="16" t="s">
        <v>208</v>
      </c>
      <c r="C228" s="15">
        <f t="shared" si="126"/>
        <v>305739</v>
      </c>
      <c r="D228" s="15">
        <f t="shared" si="127"/>
        <v>244708</v>
      </c>
      <c r="E228" s="15">
        <v>198000</v>
      </c>
      <c r="F228" s="15">
        <v>46708</v>
      </c>
      <c r="G228" s="15">
        <v>50621</v>
      </c>
      <c r="H228" s="15"/>
      <c r="I228" s="15"/>
      <c r="J228" s="15">
        <v>10410</v>
      </c>
      <c r="K228" s="16"/>
      <c r="L228" s="15"/>
      <c r="M228" s="16"/>
    </row>
    <row r="229" spans="1:13" s="17" customFormat="1" ht="27.75" customHeight="1" x14ac:dyDescent="0.2">
      <c r="A229" s="16" t="s">
        <v>46</v>
      </c>
      <c r="B229" s="16" t="s">
        <v>224</v>
      </c>
      <c r="C229" s="15">
        <f t="shared" si="126"/>
        <v>408197</v>
      </c>
      <c r="D229" s="15">
        <f t="shared" si="127"/>
        <v>322686</v>
      </c>
      <c r="E229" s="15">
        <v>261094</v>
      </c>
      <c r="F229" s="15">
        <v>61592</v>
      </c>
      <c r="G229" s="15">
        <v>73813</v>
      </c>
      <c r="H229" s="15"/>
      <c r="I229" s="15"/>
      <c r="J229" s="15">
        <v>11698</v>
      </c>
      <c r="K229" s="16"/>
      <c r="L229" s="15"/>
      <c r="M229" s="16"/>
    </row>
    <row r="230" spans="1:13" s="17" customFormat="1" ht="15.75" customHeight="1" x14ac:dyDescent="0.2">
      <c r="A230" s="16" t="s">
        <v>52</v>
      </c>
      <c r="B230" s="16" t="s">
        <v>53</v>
      </c>
      <c r="C230" s="15">
        <f t="shared" si="124"/>
        <v>1384488</v>
      </c>
      <c r="D230" s="15">
        <f t="shared" si="125"/>
        <v>1068267</v>
      </c>
      <c r="E230" s="15">
        <v>862458</v>
      </c>
      <c r="F230" s="15">
        <v>205809</v>
      </c>
      <c r="G230" s="15">
        <v>297606</v>
      </c>
      <c r="H230" s="15"/>
      <c r="I230" s="15"/>
      <c r="J230" s="15">
        <v>18615</v>
      </c>
      <c r="K230" s="16"/>
      <c r="L230" s="15"/>
      <c r="M230" s="16"/>
    </row>
    <row r="231" spans="1:13" s="17" customFormat="1" ht="15.75" customHeight="1" x14ac:dyDescent="0.2">
      <c r="A231" s="16" t="s">
        <v>52</v>
      </c>
      <c r="B231" s="16" t="s">
        <v>54</v>
      </c>
      <c r="C231" s="15">
        <f t="shared" si="124"/>
        <v>2054541</v>
      </c>
      <c r="D231" s="15">
        <f t="shared" si="125"/>
        <v>1555722</v>
      </c>
      <c r="E231" s="15">
        <v>1258427</v>
      </c>
      <c r="F231" s="15">
        <v>297295</v>
      </c>
      <c r="G231" s="15">
        <v>451368</v>
      </c>
      <c r="H231" s="15"/>
      <c r="I231" s="15"/>
      <c r="J231" s="15">
        <v>47451</v>
      </c>
      <c r="K231" s="16"/>
      <c r="L231" s="15"/>
      <c r="M231" s="16"/>
    </row>
    <row r="232" spans="1:13" s="17" customFormat="1" ht="15.75" customHeight="1" x14ac:dyDescent="0.2">
      <c r="A232" s="16" t="s">
        <v>52</v>
      </c>
      <c r="B232" s="16" t="s">
        <v>55</v>
      </c>
      <c r="C232" s="15">
        <f t="shared" si="124"/>
        <v>827813</v>
      </c>
      <c r="D232" s="15">
        <f t="shared" si="125"/>
        <v>671153</v>
      </c>
      <c r="E232" s="15">
        <v>543047</v>
      </c>
      <c r="F232" s="15">
        <v>128106</v>
      </c>
      <c r="G232" s="15">
        <v>110048</v>
      </c>
      <c r="H232" s="15"/>
      <c r="I232" s="15"/>
      <c r="J232" s="15">
        <v>46557</v>
      </c>
      <c r="K232" s="16"/>
      <c r="L232" s="15">
        <v>55</v>
      </c>
      <c r="M232" s="16"/>
    </row>
    <row r="233" spans="1:13" s="17" customFormat="1" ht="15.75" customHeight="1" x14ac:dyDescent="0.2">
      <c r="A233" s="16" t="s">
        <v>52</v>
      </c>
      <c r="B233" s="16" t="s">
        <v>167</v>
      </c>
      <c r="C233" s="15">
        <f t="shared" si="124"/>
        <v>399802</v>
      </c>
      <c r="D233" s="15">
        <f t="shared" si="125"/>
        <v>333174</v>
      </c>
      <c r="E233" s="15">
        <v>269233</v>
      </c>
      <c r="F233" s="15">
        <v>63941</v>
      </c>
      <c r="G233" s="15">
        <v>63529</v>
      </c>
      <c r="H233" s="15"/>
      <c r="I233" s="15"/>
      <c r="J233" s="15">
        <v>3099</v>
      </c>
      <c r="K233" s="16"/>
      <c r="L233" s="15"/>
      <c r="M233" s="16"/>
    </row>
    <row r="234" spans="1:13" s="17" customFormat="1" ht="15.75" customHeight="1" x14ac:dyDescent="0.2">
      <c r="A234" s="16" t="s">
        <v>52</v>
      </c>
      <c r="B234" s="16" t="s">
        <v>56</v>
      </c>
      <c r="C234" s="15">
        <f t="shared" si="124"/>
        <v>463655</v>
      </c>
      <c r="D234" s="15">
        <f t="shared" si="125"/>
        <v>351856</v>
      </c>
      <c r="E234" s="15">
        <v>284333</v>
      </c>
      <c r="F234" s="15">
        <v>67523</v>
      </c>
      <c r="G234" s="15">
        <v>102341</v>
      </c>
      <c r="H234" s="15"/>
      <c r="I234" s="15"/>
      <c r="J234" s="15">
        <v>9458</v>
      </c>
      <c r="K234" s="16"/>
      <c r="L234" s="15"/>
      <c r="M234" s="16"/>
    </row>
    <row r="235" spans="1:13" s="17" customFormat="1" ht="15.75" customHeight="1" x14ac:dyDescent="0.2">
      <c r="A235" s="16" t="s">
        <v>52</v>
      </c>
      <c r="B235" s="16" t="s">
        <v>274</v>
      </c>
      <c r="C235" s="15">
        <f t="shared" si="124"/>
        <v>713730</v>
      </c>
      <c r="D235" s="15">
        <f t="shared" si="125"/>
        <v>529842</v>
      </c>
      <c r="E235" s="15">
        <v>427496</v>
      </c>
      <c r="F235" s="15">
        <v>102346</v>
      </c>
      <c r="G235" s="15">
        <v>163526</v>
      </c>
      <c r="H235" s="15"/>
      <c r="I235" s="15"/>
      <c r="J235" s="15">
        <v>20362</v>
      </c>
      <c r="K235" s="16"/>
      <c r="L235" s="15"/>
      <c r="M235" s="16"/>
    </row>
    <row r="236" spans="1:13" s="17" customFormat="1" ht="15.75" customHeight="1" x14ac:dyDescent="0.2">
      <c r="A236" s="16" t="s">
        <v>52</v>
      </c>
      <c r="B236" s="16" t="s">
        <v>265</v>
      </c>
      <c r="C236" s="15">
        <f t="shared" ref="C236" si="128">SUM(D236,G236,H236:M236)</f>
        <v>481076</v>
      </c>
      <c r="D236" s="15">
        <f t="shared" ref="D236" si="129">SUM(E236:F236)</f>
        <v>360103</v>
      </c>
      <c r="E236" s="15">
        <v>291371</v>
      </c>
      <c r="F236" s="15">
        <v>68732</v>
      </c>
      <c r="G236" s="15">
        <v>108186</v>
      </c>
      <c r="H236" s="15"/>
      <c r="I236" s="15"/>
      <c r="J236" s="15">
        <v>12787</v>
      </c>
      <c r="K236" s="16"/>
      <c r="L236" s="15"/>
      <c r="M236" s="16"/>
    </row>
    <row r="237" spans="1:13" s="17" customFormat="1" ht="15.75" customHeight="1" x14ac:dyDescent="0.2">
      <c r="A237" s="16" t="s">
        <v>52</v>
      </c>
      <c r="B237" s="16" t="s">
        <v>206</v>
      </c>
      <c r="C237" s="15">
        <f t="shared" ref="C237:C238" si="130">SUM(D237,G237,H237:M237)</f>
        <v>1784278</v>
      </c>
      <c r="D237" s="15">
        <f t="shared" ref="D237:D238" si="131">SUM(E237:F237)</f>
        <v>1305183</v>
      </c>
      <c r="E237" s="15">
        <v>1056060</v>
      </c>
      <c r="F237" s="15">
        <v>249123</v>
      </c>
      <c r="G237" s="15">
        <v>430231</v>
      </c>
      <c r="H237" s="15"/>
      <c r="I237" s="15"/>
      <c r="J237" s="15">
        <v>48864</v>
      </c>
      <c r="K237" s="16"/>
      <c r="L237" s="15"/>
      <c r="M237" s="16"/>
    </row>
    <row r="238" spans="1:13" s="35" customFormat="1" ht="29.25" customHeight="1" x14ac:dyDescent="0.2">
      <c r="A238" s="63" t="s">
        <v>52</v>
      </c>
      <c r="B238" s="16" t="s">
        <v>281</v>
      </c>
      <c r="C238" s="15">
        <f t="shared" si="130"/>
        <v>762342</v>
      </c>
      <c r="D238" s="15">
        <f t="shared" si="131"/>
        <v>0</v>
      </c>
      <c r="E238" s="15"/>
      <c r="F238" s="15"/>
      <c r="G238" s="15"/>
      <c r="H238" s="15"/>
      <c r="I238" s="15"/>
      <c r="J238" s="15">
        <v>762342</v>
      </c>
      <c r="K238" s="16"/>
      <c r="L238" s="15"/>
      <c r="M238" s="16"/>
    </row>
    <row r="239" spans="1:13" s="17" customFormat="1" ht="15.75" customHeight="1" x14ac:dyDescent="0.2">
      <c r="A239" s="16" t="s">
        <v>52</v>
      </c>
      <c r="B239" s="16" t="s">
        <v>57</v>
      </c>
      <c r="C239" s="15">
        <f t="shared" si="124"/>
        <v>764270</v>
      </c>
      <c r="D239" s="15">
        <f t="shared" si="125"/>
        <v>573776</v>
      </c>
      <c r="E239" s="15">
        <v>464259</v>
      </c>
      <c r="F239" s="15">
        <v>109517</v>
      </c>
      <c r="G239" s="15">
        <v>174793</v>
      </c>
      <c r="H239" s="15"/>
      <c r="I239" s="15"/>
      <c r="J239" s="15">
        <v>15700</v>
      </c>
      <c r="K239" s="15"/>
      <c r="L239" s="15">
        <v>1</v>
      </c>
      <c r="M239" s="16"/>
    </row>
    <row r="240" spans="1:13" s="17" customFormat="1" ht="15.75" customHeight="1" x14ac:dyDescent="0.2">
      <c r="A240" s="16" t="s">
        <v>52</v>
      </c>
      <c r="B240" s="16" t="s">
        <v>58</v>
      </c>
      <c r="C240" s="15">
        <f t="shared" si="124"/>
        <v>469042</v>
      </c>
      <c r="D240" s="15">
        <f t="shared" si="125"/>
        <v>364406</v>
      </c>
      <c r="E240" s="15">
        <v>293718</v>
      </c>
      <c r="F240" s="15">
        <v>70688</v>
      </c>
      <c r="G240" s="15">
        <v>98170</v>
      </c>
      <c r="H240" s="15"/>
      <c r="I240" s="15"/>
      <c r="J240" s="15">
        <v>6466</v>
      </c>
      <c r="K240" s="15"/>
      <c r="L240" s="15"/>
      <c r="M240" s="16"/>
    </row>
    <row r="241" spans="1:13" s="17" customFormat="1" ht="15.75" customHeight="1" x14ac:dyDescent="0.2">
      <c r="A241" s="16" t="s">
        <v>52</v>
      </c>
      <c r="B241" s="16" t="s">
        <v>59</v>
      </c>
      <c r="C241" s="15">
        <f t="shared" si="124"/>
        <v>420214</v>
      </c>
      <c r="D241" s="15">
        <f t="shared" si="125"/>
        <v>309662</v>
      </c>
      <c r="E241" s="15">
        <v>250070</v>
      </c>
      <c r="F241" s="15">
        <v>59592</v>
      </c>
      <c r="G241" s="15">
        <v>99648</v>
      </c>
      <c r="H241" s="15"/>
      <c r="I241" s="15"/>
      <c r="J241" s="15">
        <v>10848</v>
      </c>
      <c r="K241" s="15"/>
      <c r="L241" s="15">
        <v>56</v>
      </c>
      <c r="M241" s="16"/>
    </row>
    <row r="242" spans="1:13" s="17" customFormat="1" ht="15.75" customHeight="1" x14ac:dyDescent="0.2">
      <c r="A242" s="16" t="s">
        <v>52</v>
      </c>
      <c r="B242" s="16" t="s">
        <v>239</v>
      </c>
      <c r="C242" s="15">
        <f t="shared" ref="C242" si="132">SUM(D242,G242,H242:M242)</f>
        <v>432960</v>
      </c>
      <c r="D242" s="15">
        <f t="shared" ref="D242" si="133">SUM(E242:F242)</f>
        <v>341094</v>
      </c>
      <c r="E242" s="15">
        <v>275988</v>
      </c>
      <c r="F242" s="15">
        <v>65106</v>
      </c>
      <c r="G242" s="15">
        <v>82488</v>
      </c>
      <c r="H242" s="15"/>
      <c r="I242" s="15"/>
      <c r="J242" s="15">
        <v>9378</v>
      </c>
      <c r="K242" s="15"/>
      <c r="L242" s="15"/>
      <c r="M242" s="16"/>
    </row>
    <row r="243" spans="1:13" s="17" customFormat="1" ht="15.75" customHeight="1" x14ac:dyDescent="0.2">
      <c r="A243" s="16" t="s">
        <v>52</v>
      </c>
      <c r="B243" s="16" t="s">
        <v>69</v>
      </c>
      <c r="C243" s="15">
        <f>SUM(D243,G243,H243:M243)</f>
        <v>827366</v>
      </c>
      <c r="D243" s="15">
        <f>SUM(E243:F243)</f>
        <v>593519</v>
      </c>
      <c r="E243" s="15">
        <v>480233</v>
      </c>
      <c r="F243" s="15">
        <v>113286</v>
      </c>
      <c r="G243" s="15">
        <v>153847</v>
      </c>
      <c r="H243" s="15"/>
      <c r="I243" s="15"/>
      <c r="J243" s="15">
        <v>80000</v>
      </c>
      <c r="K243" s="15"/>
      <c r="L243" s="15"/>
      <c r="M243" s="16"/>
    </row>
    <row r="244" spans="1:13" s="17" customFormat="1" ht="24" customHeight="1" x14ac:dyDescent="0.2">
      <c r="A244" s="16" t="s">
        <v>52</v>
      </c>
      <c r="B244" s="16" t="s">
        <v>163</v>
      </c>
      <c r="C244" s="15">
        <f>SUM(D244,G244,H244:M244)</f>
        <v>1057019</v>
      </c>
      <c r="D244" s="15">
        <f>SUM(E244:F244)</f>
        <v>756904</v>
      </c>
      <c r="E244" s="15">
        <v>612431</v>
      </c>
      <c r="F244" s="15">
        <v>144473</v>
      </c>
      <c r="G244" s="15">
        <v>217078</v>
      </c>
      <c r="H244" s="15"/>
      <c r="I244" s="15"/>
      <c r="J244" s="15">
        <v>29037</v>
      </c>
      <c r="K244" s="15">
        <v>54000</v>
      </c>
      <c r="L244" s="15"/>
      <c r="M244" s="16"/>
    </row>
    <row r="245" spans="1:13" s="17" customFormat="1" ht="15.75" customHeight="1" x14ac:dyDescent="0.2">
      <c r="A245" s="16" t="s">
        <v>60</v>
      </c>
      <c r="B245" s="16" t="s">
        <v>61</v>
      </c>
      <c r="C245" s="15">
        <f t="shared" si="124"/>
        <v>484804</v>
      </c>
      <c r="D245" s="15">
        <f t="shared" si="125"/>
        <v>401636</v>
      </c>
      <c r="E245" s="15">
        <v>324976</v>
      </c>
      <c r="F245" s="15">
        <v>76660</v>
      </c>
      <c r="G245" s="15">
        <v>76410</v>
      </c>
      <c r="H245" s="15"/>
      <c r="I245" s="15"/>
      <c r="J245" s="15">
        <v>6000</v>
      </c>
      <c r="K245" s="16"/>
      <c r="L245" s="15">
        <v>758</v>
      </c>
      <c r="M245" s="16"/>
    </row>
    <row r="246" spans="1:13" s="17" customFormat="1" ht="15.75" customHeight="1" x14ac:dyDescent="0.2">
      <c r="A246" s="16" t="s">
        <v>60</v>
      </c>
      <c r="B246" s="16" t="s">
        <v>62</v>
      </c>
      <c r="C246" s="15">
        <f t="shared" si="124"/>
        <v>221362</v>
      </c>
      <c r="D246" s="15">
        <f t="shared" si="125"/>
        <v>170654</v>
      </c>
      <c r="E246" s="15">
        <v>137271</v>
      </c>
      <c r="F246" s="15">
        <v>33383</v>
      </c>
      <c r="G246" s="15">
        <v>46619</v>
      </c>
      <c r="H246" s="15"/>
      <c r="I246" s="15"/>
      <c r="J246" s="15">
        <v>4089</v>
      </c>
      <c r="K246" s="16"/>
      <c r="L246" s="15"/>
      <c r="M246" s="16"/>
    </row>
    <row r="247" spans="1:13" s="17" customFormat="1" ht="15.75" customHeight="1" x14ac:dyDescent="0.2">
      <c r="A247" s="16" t="s">
        <v>60</v>
      </c>
      <c r="B247" s="16" t="s">
        <v>204</v>
      </c>
      <c r="C247" s="15">
        <f t="shared" ref="C247" si="134">SUM(D247,G247,H247:M247)</f>
        <v>179020</v>
      </c>
      <c r="D247" s="15">
        <f t="shared" ref="D247" si="135">SUM(E247:F247)</f>
        <v>154429</v>
      </c>
      <c r="E247" s="15">
        <v>124952</v>
      </c>
      <c r="F247" s="15">
        <v>29477</v>
      </c>
      <c r="G247" s="15">
        <v>19192</v>
      </c>
      <c r="H247" s="15"/>
      <c r="I247" s="15"/>
      <c r="J247" s="15">
        <v>4160</v>
      </c>
      <c r="K247" s="16"/>
      <c r="L247" s="15">
        <v>1239</v>
      </c>
      <c r="M247" s="16"/>
    </row>
    <row r="248" spans="1:13" s="17" customFormat="1" ht="15.75" customHeight="1" x14ac:dyDescent="0.2">
      <c r="A248" s="16" t="s">
        <v>60</v>
      </c>
      <c r="B248" s="16" t="s">
        <v>205</v>
      </c>
      <c r="C248" s="15">
        <f t="shared" ref="C248" si="136">SUM(D248,G248,H248:M248)</f>
        <v>235133</v>
      </c>
      <c r="D248" s="15">
        <f t="shared" ref="D248" si="137">SUM(E248:F248)</f>
        <v>207529</v>
      </c>
      <c r="E248" s="15">
        <v>165237</v>
      </c>
      <c r="F248" s="15">
        <v>42292</v>
      </c>
      <c r="G248" s="15">
        <v>23550</v>
      </c>
      <c r="H248" s="15"/>
      <c r="I248" s="15"/>
      <c r="J248" s="15">
        <v>3000</v>
      </c>
      <c r="K248" s="16"/>
      <c r="L248" s="15">
        <v>1054</v>
      </c>
      <c r="M248" s="16"/>
    </row>
    <row r="249" spans="1:13" s="17" customFormat="1" ht="15.75" customHeight="1" x14ac:dyDescent="0.2">
      <c r="A249" s="16" t="s">
        <v>60</v>
      </c>
      <c r="B249" s="16" t="s">
        <v>63</v>
      </c>
      <c r="C249" s="15">
        <f t="shared" si="124"/>
        <v>600639</v>
      </c>
      <c r="D249" s="15">
        <f t="shared" si="125"/>
        <v>396062</v>
      </c>
      <c r="E249" s="15">
        <v>319413</v>
      </c>
      <c r="F249" s="15">
        <v>76649</v>
      </c>
      <c r="G249" s="15">
        <v>189727</v>
      </c>
      <c r="H249" s="15"/>
      <c r="I249" s="15"/>
      <c r="J249" s="15">
        <v>14850</v>
      </c>
      <c r="K249" s="16"/>
      <c r="L249" s="15"/>
      <c r="M249" s="16"/>
    </row>
    <row r="250" spans="1:13" s="17" customFormat="1" ht="26.25" customHeight="1" x14ac:dyDescent="0.2">
      <c r="A250" s="63" t="s">
        <v>225</v>
      </c>
      <c r="B250" s="16" t="s">
        <v>240</v>
      </c>
      <c r="C250" s="15">
        <f t="shared" ref="C250" si="138">SUM(D250,G250,H250:M250)</f>
        <v>40660</v>
      </c>
      <c r="D250" s="15">
        <f t="shared" ref="D250" si="139">SUM(E250:F250)</f>
        <v>0</v>
      </c>
      <c r="E250" s="15"/>
      <c r="F250" s="15"/>
      <c r="G250" s="15">
        <v>40660</v>
      </c>
      <c r="H250" s="15"/>
      <c r="I250" s="15"/>
      <c r="J250" s="15"/>
      <c r="K250" s="16"/>
      <c r="L250" s="15"/>
      <c r="M250" s="16"/>
    </row>
    <row r="251" spans="1:13" s="17" customFormat="1" ht="23.25" customHeight="1" x14ac:dyDescent="0.2">
      <c r="A251" s="16" t="s">
        <v>68</v>
      </c>
      <c r="B251" s="16" t="s">
        <v>65</v>
      </c>
      <c r="C251" s="15">
        <f t="shared" si="124"/>
        <v>327103</v>
      </c>
      <c r="D251" s="15">
        <f t="shared" si="125"/>
        <v>279953</v>
      </c>
      <c r="E251" s="15">
        <v>225870</v>
      </c>
      <c r="F251" s="15">
        <v>54083</v>
      </c>
      <c r="G251" s="15">
        <v>41280</v>
      </c>
      <c r="H251" s="15"/>
      <c r="I251" s="15"/>
      <c r="J251" s="15">
        <v>5870</v>
      </c>
      <c r="K251" s="16"/>
      <c r="L251" s="15"/>
      <c r="M251" s="16"/>
    </row>
    <row r="252" spans="1:13" s="17" customFormat="1" ht="24.75" customHeight="1" x14ac:dyDescent="0.2">
      <c r="A252" s="16" t="s">
        <v>68</v>
      </c>
      <c r="B252" s="16" t="s">
        <v>221</v>
      </c>
      <c r="C252" s="15">
        <f>SUM(D252,G252,H252:M252)</f>
        <v>15178</v>
      </c>
      <c r="D252" s="15">
        <f>SUM(E252:F252)</f>
        <v>0</v>
      </c>
      <c r="E252" s="15"/>
      <c r="F252" s="15"/>
      <c r="G252" s="15">
        <v>15178</v>
      </c>
      <c r="H252" s="15"/>
      <c r="I252" s="15"/>
      <c r="J252" s="15"/>
      <c r="K252" s="16"/>
      <c r="L252" s="15"/>
      <c r="M252" s="16"/>
    </row>
    <row r="253" spans="1:13" s="17" customFormat="1" ht="21.75" hidden="1" customHeight="1" x14ac:dyDescent="0.2">
      <c r="A253" s="63"/>
      <c r="B253" s="16"/>
      <c r="C253" s="15">
        <f>SUM(D253,G253,H253:M253)</f>
        <v>0</v>
      </c>
      <c r="D253" s="15">
        <f>SUM(E253:F253)</f>
        <v>0</v>
      </c>
      <c r="E253" s="15"/>
      <c r="F253" s="15"/>
      <c r="G253" s="15"/>
      <c r="H253" s="15"/>
      <c r="I253" s="15"/>
      <c r="J253" s="15"/>
      <c r="K253" s="16"/>
      <c r="L253" s="15"/>
      <c r="M253" s="16"/>
    </row>
    <row r="254" spans="1:13" s="17" customFormat="1" ht="39" customHeight="1" x14ac:dyDescent="0.2">
      <c r="A254" s="16" t="s">
        <v>68</v>
      </c>
      <c r="B254" s="16" t="s">
        <v>222</v>
      </c>
      <c r="C254" s="15">
        <f>SUM(D254,G254,H254:M254)</f>
        <v>159</v>
      </c>
      <c r="D254" s="15">
        <f>SUM(E254:F254)</f>
        <v>0</v>
      </c>
      <c r="E254" s="15"/>
      <c r="F254" s="15"/>
      <c r="G254" s="15">
        <v>159</v>
      </c>
      <c r="H254" s="15"/>
      <c r="I254" s="15"/>
      <c r="J254" s="15"/>
      <c r="K254" s="16"/>
      <c r="L254" s="15"/>
      <c r="M254" s="16"/>
    </row>
    <row r="255" spans="1:13" s="17" customFormat="1" ht="15.75" customHeight="1" x14ac:dyDescent="0.2">
      <c r="A255" s="16" t="s">
        <v>68</v>
      </c>
      <c r="B255" s="16" t="s">
        <v>180</v>
      </c>
      <c r="C255" s="15">
        <f>SUM(D255,G255,H255:M255)</f>
        <v>131841</v>
      </c>
      <c r="D255" s="15">
        <f>SUM(E255:F255)</f>
        <v>90771</v>
      </c>
      <c r="E255" s="15">
        <v>73445</v>
      </c>
      <c r="F255" s="15">
        <v>17326</v>
      </c>
      <c r="G255" s="15">
        <v>36070</v>
      </c>
      <c r="H255" s="15"/>
      <c r="I255" s="15"/>
      <c r="J255" s="15">
        <v>5000</v>
      </c>
      <c r="K255" s="16"/>
      <c r="L255" s="15"/>
      <c r="M255" s="16"/>
    </row>
    <row r="256" spans="1:13" s="17" customFormat="1" ht="15.75" customHeight="1" x14ac:dyDescent="0.2">
      <c r="A256" s="16" t="s">
        <v>68</v>
      </c>
      <c r="B256" s="16" t="s">
        <v>181</v>
      </c>
      <c r="C256" s="15">
        <f>SUM(D256,G256,H256:M256)</f>
        <v>0</v>
      </c>
      <c r="D256" s="15">
        <f>SUM(E256:F256)</f>
        <v>0</v>
      </c>
      <c r="E256" s="15"/>
      <c r="F256" s="15"/>
      <c r="G256" s="15"/>
      <c r="H256" s="15"/>
      <c r="I256" s="15"/>
      <c r="J256" s="15"/>
      <c r="K256" s="16"/>
      <c r="L256" s="15"/>
      <c r="M256" s="16"/>
    </row>
    <row r="257" spans="1:13" s="2" customFormat="1" ht="15.75" customHeight="1" x14ac:dyDescent="0.2">
      <c r="A257" s="13" t="s">
        <v>68</v>
      </c>
      <c r="B257" s="13" t="s">
        <v>66</v>
      </c>
      <c r="C257" s="15">
        <f t="shared" si="124"/>
        <v>81990</v>
      </c>
      <c r="D257" s="18">
        <f t="shared" si="125"/>
        <v>25244</v>
      </c>
      <c r="E257" s="18">
        <v>20480</v>
      </c>
      <c r="F257" s="18">
        <v>4764</v>
      </c>
      <c r="G257" s="18">
        <v>48276</v>
      </c>
      <c r="H257" s="18">
        <v>8470</v>
      </c>
      <c r="I257" s="18"/>
      <c r="J257" s="18"/>
      <c r="K257" s="6"/>
      <c r="L257" s="18"/>
      <c r="M257" s="6"/>
    </row>
    <row r="258" spans="1:13" s="2" customFormat="1" ht="36.75" customHeight="1" x14ac:dyDescent="0.2">
      <c r="A258" s="13" t="s">
        <v>68</v>
      </c>
      <c r="B258" s="13" t="s">
        <v>67</v>
      </c>
      <c r="C258" s="15">
        <f t="shared" si="124"/>
        <v>375424</v>
      </c>
      <c r="D258" s="18">
        <f t="shared" si="125"/>
        <v>0</v>
      </c>
      <c r="E258" s="18"/>
      <c r="F258" s="18"/>
      <c r="G258" s="18"/>
      <c r="H258" s="18"/>
      <c r="I258" s="18"/>
      <c r="J258" s="18"/>
      <c r="K258" s="6"/>
      <c r="L258" s="18">
        <v>375424</v>
      </c>
      <c r="M258" s="6"/>
    </row>
    <row r="259" spans="1:13" s="2" customFormat="1" ht="22.5" hidden="1" customHeight="1" x14ac:dyDescent="0.2">
      <c r="A259" s="63"/>
      <c r="B259" s="16"/>
      <c r="C259" s="15">
        <f>SUM(D259,G259,H259:M259)</f>
        <v>0</v>
      </c>
      <c r="D259" s="15">
        <f>SUM(E259:F259)</f>
        <v>0</v>
      </c>
      <c r="E259" s="15"/>
      <c r="F259" s="15"/>
      <c r="G259" s="15"/>
      <c r="H259" s="15"/>
      <c r="I259" s="15"/>
      <c r="J259" s="15"/>
      <c r="K259" s="16"/>
      <c r="L259" s="15"/>
      <c r="M259" s="16"/>
    </row>
    <row r="260" spans="1:13" s="2" customFormat="1" ht="15.75" customHeight="1" x14ac:dyDescent="0.2">
      <c r="A260" s="13" t="s">
        <v>64</v>
      </c>
      <c r="B260" s="13" t="s">
        <v>70</v>
      </c>
      <c r="C260" s="15">
        <f>SUM(D260,G260,H260:M260)</f>
        <v>463234</v>
      </c>
      <c r="D260" s="6">
        <f>SUM(E260:F260)</f>
        <v>230146</v>
      </c>
      <c r="E260" s="6">
        <v>185419</v>
      </c>
      <c r="F260" s="6">
        <v>44727</v>
      </c>
      <c r="G260" s="6">
        <v>166445</v>
      </c>
      <c r="H260" s="6"/>
      <c r="I260" s="6"/>
      <c r="J260" s="6">
        <v>3395</v>
      </c>
      <c r="K260" s="6">
        <v>63110</v>
      </c>
      <c r="L260" s="18">
        <v>138</v>
      </c>
      <c r="M260" s="6"/>
    </row>
    <row r="261" spans="1:13" s="2" customFormat="1" ht="24.75" customHeight="1" x14ac:dyDescent="0.2">
      <c r="A261" s="13" t="s">
        <v>68</v>
      </c>
      <c r="B261" s="16" t="s">
        <v>323</v>
      </c>
      <c r="C261" s="15">
        <f>SUM(D261,G261,H261:M261)</f>
        <v>12757</v>
      </c>
      <c r="D261" s="6">
        <f>SUM(E261:F261)</f>
        <v>12359</v>
      </c>
      <c r="E261" s="15">
        <v>10000</v>
      </c>
      <c r="F261" s="15">
        <v>2359</v>
      </c>
      <c r="G261" s="15">
        <v>398</v>
      </c>
      <c r="H261" s="15"/>
      <c r="I261" s="15"/>
      <c r="J261" s="15"/>
      <c r="K261" s="16"/>
      <c r="L261" s="15"/>
      <c r="M261" s="16"/>
    </row>
    <row r="262" spans="1:13" s="2" customFormat="1" ht="24.75" customHeight="1" x14ac:dyDescent="0.2">
      <c r="A262" s="13" t="s">
        <v>68</v>
      </c>
      <c r="B262" s="13" t="s">
        <v>143</v>
      </c>
      <c r="C262" s="15">
        <f t="shared" si="124"/>
        <v>351385</v>
      </c>
      <c r="D262" s="6">
        <f t="shared" si="125"/>
        <v>211755</v>
      </c>
      <c r="E262" s="6">
        <v>171586</v>
      </c>
      <c r="F262" s="6">
        <v>40169</v>
      </c>
      <c r="G262" s="6">
        <v>130510</v>
      </c>
      <c r="H262" s="6"/>
      <c r="I262" s="6"/>
      <c r="J262" s="6">
        <v>9120</v>
      </c>
      <c r="K262" s="6"/>
      <c r="L262" s="18"/>
      <c r="M262" s="6"/>
    </row>
    <row r="263" spans="1:13" s="2" customFormat="1" ht="24.75" customHeight="1" x14ac:dyDescent="0.2">
      <c r="A263" s="13" t="s">
        <v>68</v>
      </c>
      <c r="B263" s="13" t="s">
        <v>226</v>
      </c>
      <c r="C263" s="15">
        <f t="shared" ref="C263" si="140">SUM(D263,G263,H263:M263)</f>
        <v>7274</v>
      </c>
      <c r="D263" s="6">
        <f t="shared" ref="D263" si="141">SUM(E263:F263)</f>
        <v>0</v>
      </c>
      <c r="E263" s="6"/>
      <c r="F263" s="6"/>
      <c r="G263" s="6">
        <v>5674</v>
      </c>
      <c r="H263" s="6"/>
      <c r="I263" s="6"/>
      <c r="J263" s="6">
        <v>1600</v>
      </c>
      <c r="K263" s="6"/>
      <c r="L263" s="18"/>
      <c r="M263" s="6"/>
    </row>
    <row r="264" spans="1:13" s="17" customFormat="1" ht="15.75" customHeight="1" x14ac:dyDescent="0.2">
      <c r="A264" s="13" t="s">
        <v>68</v>
      </c>
      <c r="B264" s="16" t="s">
        <v>151</v>
      </c>
      <c r="C264" s="15">
        <f>SUM(D264,G264,H264:M264)</f>
        <v>68898</v>
      </c>
      <c r="D264" s="6">
        <f>SUM(E264:F264)</f>
        <v>32748</v>
      </c>
      <c r="E264" s="15">
        <v>26500</v>
      </c>
      <c r="F264" s="15">
        <v>6248</v>
      </c>
      <c r="G264" s="15">
        <v>18810</v>
      </c>
      <c r="H264" s="16"/>
      <c r="I264" s="16"/>
      <c r="J264" s="15">
        <v>4340</v>
      </c>
      <c r="K264" s="15">
        <v>13000</v>
      </c>
      <c r="L264" s="15"/>
      <c r="M264" s="15"/>
    </row>
    <row r="265" spans="1:13" s="17" customFormat="1" ht="15.75" customHeight="1" x14ac:dyDescent="0.2">
      <c r="A265" s="13" t="s">
        <v>68</v>
      </c>
      <c r="B265" s="16" t="s">
        <v>183</v>
      </c>
      <c r="C265" s="15">
        <f t="shared" si="124"/>
        <v>11987</v>
      </c>
      <c r="D265" s="6">
        <f t="shared" si="125"/>
        <v>8580</v>
      </c>
      <c r="E265" s="15">
        <v>6914</v>
      </c>
      <c r="F265" s="15">
        <v>1666</v>
      </c>
      <c r="G265" s="15">
        <v>3407</v>
      </c>
      <c r="H265" s="15"/>
      <c r="I265" s="15"/>
      <c r="J265" s="15"/>
      <c r="K265" s="16"/>
      <c r="L265" s="15"/>
      <c r="M265" s="16"/>
    </row>
    <row r="266" spans="1:13" s="17" customFormat="1" ht="15.75" customHeight="1" x14ac:dyDescent="0.2">
      <c r="A266" s="32" t="s">
        <v>184</v>
      </c>
      <c r="B266" s="16" t="s">
        <v>185</v>
      </c>
      <c r="C266" s="15">
        <f t="shared" si="124"/>
        <v>10630</v>
      </c>
      <c r="D266" s="6">
        <f t="shared" si="125"/>
        <v>5700</v>
      </c>
      <c r="E266" s="15">
        <v>4594</v>
      </c>
      <c r="F266" s="15">
        <v>1106</v>
      </c>
      <c r="G266" s="15">
        <v>4930</v>
      </c>
      <c r="H266" s="15"/>
      <c r="I266" s="15"/>
      <c r="J266" s="15">
        <v>0</v>
      </c>
      <c r="K266" s="16"/>
      <c r="L266" s="15"/>
      <c r="M266" s="16"/>
    </row>
    <row r="267" spans="1:13" s="17" customFormat="1" ht="24" customHeight="1" x14ac:dyDescent="0.2">
      <c r="A267" s="32" t="s">
        <v>184</v>
      </c>
      <c r="B267" s="16" t="s">
        <v>203</v>
      </c>
      <c r="C267" s="15">
        <f t="shared" ref="C267" si="142">SUM(D267,G267,H267:M267)</f>
        <v>5522</v>
      </c>
      <c r="D267" s="6">
        <f t="shared" ref="D267" si="143">SUM(E267:F267)</f>
        <v>3075</v>
      </c>
      <c r="E267" s="15">
        <v>2586</v>
      </c>
      <c r="F267" s="15">
        <v>489</v>
      </c>
      <c r="G267" s="15">
        <v>2447</v>
      </c>
      <c r="H267" s="15"/>
      <c r="I267" s="15"/>
      <c r="J267" s="15"/>
      <c r="K267" s="16"/>
      <c r="L267" s="15"/>
      <c r="M267" s="16"/>
    </row>
    <row r="268" spans="1:13" s="17" customFormat="1" ht="36.75" customHeight="1" x14ac:dyDescent="0.2">
      <c r="A268" s="13" t="s">
        <v>68</v>
      </c>
      <c r="B268" s="16" t="s">
        <v>320</v>
      </c>
      <c r="C268" s="15">
        <f t="shared" ref="C268" si="144">SUM(D268,G268,H268:M268)</f>
        <v>12872</v>
      </c>
      <c r="D268" s="6">
        <f t="shared" ref="D268" si="145">SUM(E268:F268)</f>
        <v>0</v>
      </c>
      <c r="E268" s="15"/>
      <c r="F268" s="15"/>
      <c r="G268" s="15">
        <v>12872</v>
      </c>
      <c r="H268" s="15"/>
      <c r="I268" s="15"/>
      <c r="J268" s="15"/>
      <c r="K268" s="16"/>
      <c r="L268" s="15"/>
      <c r="M268" s="16"/>
    </row>
    <row r="269" spans="1:13" s="17" customFormat="1" ht="29.25" customHeight="1" x14ac:dyDescent="0.2">
      <c r="A269" s="64" t="s">
        <v>68</v>
      </c>
      <c r="B269" s="16" t="s">
        <v>309</v>
      </c>
      <c r="C269" s="15">
        <f t="shared" ref="C269" si="146">SUM(D269,G269,H269:M269)</f>
        <v>17970</v>
      </c>
      <c r="D269" s="6">
        <f t="shared" ref="D269" si="147">SUM(E269:F269)</f>
        <v>0</v>
      </c>
      <c r="E269" s="15"/>
      <c r="F269" s="15"/>
      <c r="G269" s="15">
        <v>14400</v>
      </c>
      <c r="H269" s="15"/>
      <c r="I269" s="15"/>
      <c r="J269" s="15">
        <v>3570</v>
      </c>
      <c r="K269" s="16"/>
      <c r="L269" s="15"/>
      <c r="M269" s="16"/>
    </row>
    <row r="270" spans="1:13" s="17" customFormat="1" ht="26.25" customHeight="1" x14ac:dyDescent="0.2">
      <c r="A270" s="64" t="s">
        <v>68</v>
      </c>
      <c r="B270" s="16" t="s">
        <v>191</v>
      </c>
      <c r="C270" s="15">
        <f t="shared" ref="C270" si="148">SUM(D270,G270,H270:M270)</f>
        <v>13389</v>
      </c>
      <c r="D270" s="6">
        <f t="shared" ref="D270" si="149">SUM(E270:F270)</f>
        <v>0</v>
      </c>
      <c r="E270" s="15"/>
      <c r="F270" s="15"/>
      <c r="G270" s="15">
        <v>13389</v>
      </c>
      <c r="H270" s="15"/>
      <c r="I270" s="15"/>
      <c r="J270" s="15"/>
      <c r="K270" s="16"/>
      <c r="L270" s="15"/>
      <c r="M270" s="16"/>
    </row>
    <row r="271" spans="1:13" s="17" customFormat="1" ht="33" customHeight="1" x14ac:dyDescent="0.2">
      <c r="A271" s="64" t="s">
        <v>68</v>
      </c>
      <c r="B271" s="16" t="s">
        <v>190</v>
      </c>
      <c r="C271" s="15">
        <f t="shared" ref="C271" si="150">SUM(D271,G271,H271:M271)</f>
        <v>1975</v>
      </c>
      <c r="D271" s="6">
        <f t="shared" ref="D271" si="151">SUM(E271:F271)</f>
        <v>0</v>
      </c>
      <c r="E271" s="15"/>
      <c r="F271" s="15"/>
      <c r="G271" s="15">
        <v>1975</v>
      </c>
      <c r="H271" s="15"/>
      <c r="I271" s="15"/>
      <c r="J271" s="15"/>
      <c r="K271" s="16"/>
      <c r="L271" s="15"/>
      <c r="M271" s="16"/>
    </row>
    <row r="272" spans="1:13" s="17" customFormat="1" ht="27" customHeight="1" x14ac:dyDescent="0.2">
      <c r="A272" s="64" t="s">
        <v>68</v>
      </c>
      <c r="B272" s="16" t="s">
        <v>322</v>
      </c>
      <c r="C272" s="15">
        <f t="shared" ref="C272" si="152">SUM(D272,G272,H272:M272)</f>
        <v>62175</v>
      </c>
      <c r="D272" s="6">
        <f t="shared" ref="D272" si="153">SUM(E272:F272)</f>
        <v>53144</v>
      </c>
      <c r="E272" s="15">
        <v>43000</v>
      </c>
      <c r="F272" s="15">
        <v>10144</v>
      </c>
      <c r="G272" s="15">
        <v>9031</v>
      </c>
      <c r="H272" s="15"/>
      <c r="I272" s="15"/>
      <c r="J272" s="15"/>
      <c r="K272" s="16"/>
      <c r="L272" s="15"/>
      <c r="M272" s="16"/>
    </row>
    <row r="273" spans="1:14" s="17" customFormat="1" ht="24.75" customHeight="1" x14ac:dyDescent="0.2">
      <c r="A273" s="64" t="s">
        <v>68</v>
      </c>
      <c r="B273" s="16" t="s">
        <v>321</v>
      </c>
      <c r="C273" s="15">
        <f t="shared" ref="C273:C274" si="154">SUM(D273,G273,H273:M273)</f>
        <v>44934</v>
      </c>
      <c r="D273" s="6">
        <f t="shared" ref="D273:D274" si="155">SUM(E273:F273)</f>
        <v>30344</v>
      </c>
      <c r="E273" s="15">
        <v>24552</v>
      </c>
      <c r="F273" s="15">
        <v>5792</v>
      </c>
      <c r="G273" s="15">
        <v>14590</v>
      </c>
      <c r="H273" s="15"/>
      <c r="I273" s="15"/>
      <c r="J273" s="15"/>
      <c r="K273" s="16"/>
      <c r="L273" s="15"/>
      <c r="M273" s="16"/>
    </row>
    <row r="274" spans="1:14" s="17" customFormat="1" ht="24.75" customHeight="1" x14ac:dyDescent="0.2">
      <c r="A274" s="64" t="s">
        <v>68</v>
      </c>
      <c r="B274" s="16" t="s">
        <v>283</v>
      </c>
      <c r="C274" s="15">
        <f t="shared" si="154"/>
        <v>6614</v>
      </c>
      <c r="D274" s="6">
        <f t="shared" si="155"/>
        <v>0</v>
      </c>
      <c r="E274" s="15"/>
      <c r="F274" s="15"/>
      <c r="G274" s="15">
        <v>6614</v>
      </c>
      <c r="H274" s="15"/>
      <c r="I274" s="15"/>
      <c r="J274" s="15"/>
      <c r="K274" s="16"/>
      <c r="L274" s="15"/>
      <c r="M274" s="16"/>
    </row>
    <row r="275" spans="1:14" s="17" customFormat="1" ht="21.75" customHeight="1" x14ac:dyDescent="0.2">
      <c r="A275" s="64" t="s">
        <v>68</v>
      </c>
      <c r="B275" s="16" t="s">
        <v>187</v>
      </c>
      <c r="C275" s="15">
        <f t="shared" ref="C275" si="156">SUM(D275,G275,H275:M275)</f>
        <v>5272</v>
      </c>
      <c r="D275" s="6">
        <f t="shared" ref="D275" si="157">SUM(E275:F275)</f>
        <v>0</v>
      </c>
      <c r="E275" s="15"/>
      <c r="F275" s="15"/>
      <c r="G275" s="15">
        <v>5272</v>
      </c>
      <c r="H275" s="15"/>
      <c r="I275" s="15"/>
      <c r="J275" s="15"/>
      <c r="K275" s="16"/>
      <c r="L275" s="15"/>
      <c r="M275" s="16"/>
    </row>
    <row r="276" spans="1:14" s="4" customFormat="1" ht="15.75" customHeight="1" x14ac:dyDescent="0.2">
      <c r="A276" s="70" t="s">
        <v>121</v>
      </c>
      <c r="B276" s="71" t="s">
        <v>71</v>
      </c>
      <c r="C276" s="72">
        <f>SUM(C277:C308)</f>
        <v>9987586</v>
      </c>
      <c r="D276" s="72">
        <f t="shared" ref="D276:M276" si="158">SUM(D277:D308)</f>
        <v>3331287</v>
      </c>
      <c r="E276" s="72">
        <f t="shared" si="158"/>
        <v>2660374</v>
      </c>
      <c r="F276" s="72">
        <f t="shared" si="158"/>
        <v>670913</v>
      </c>
      <c r="G276" s="72">
        <f t="shared" si="158"/>
        <v>2012237</v>
      </c>
      <c r="H276" s="72">
        <f t="shared" si="158"/>
        <v>37985</v>
      </c>
      <c r="I276" s="72">
        <f t="shared" si="158"/>
        <v>0</v>
      </c>
      <c r="J276" s="72">
        <f t="shared" si="158"/>
        <v>2829306</v>
      </c>
      <c r="K276" s="72">
        <f t="shared" si="158"/>
        <v>1770004</v>
      </c>
      <c r="L276" s="72">
        <f t="shared" si="158"/>
        <v>6767</v>
      </c>
      <c r="M276" s="72">
        <f t="shared" si="158"/>
        <v>0</v>
      </c>
      <c r="N276" s="65"/>
    </row>
    <row r="277" spans="1:14" s="2" customFormat="1" ht="15.75" customHeight="1" x14ac:dyDescent="0.2">
      <c r="A277" s="13" t="s">
        <v>72</v>
      </c>
      <c r="B277" s="13" t="s">
        <v>73</v>
      </c>
      <c r="C277" s="6">
        <f t="shared" ref="C277:C296" si="159">SUM(D277,G277,H277:M277)</f>
        <v>264993</v>
      </c>
      <c r="D277" s="6">
        <f t="shared" ref="D277:D296" si="160">SUM(E277:F277)</f>
        <v>190425</v>
      </c>
      <c r="E277" s="6">
        <v>157458</v>
      </c>
      <c r="F277" s="6">
        <v>32967</v>
      </c>
      <c r="G277" s="6">
        <v>74568</v>
      </c>
      <c r="H277" s="6"/>
      <c r="I277" s="6"/>
      <c r="J277" s="6"/>
      <c r="K277" s="6"/>
      <c r="L277" s="18"/>
      <c r="M277" s="6"/>
    </row>
    <row r="278" spans="1:14" s="2" customFormat="1" ht="15.75" customHeight="1" x14ac:dyDescent="0.2">
      <c r="A278" s="13" t="s">
        <v>72</v>
      </c>
      <c r="B278" s="13" t="s">
        <v>241</v>
      </c>
      <c r="C278" s="6">
        <f t="shared" ref="C278" si="161">SUM(D278,G278,H278:M278)</f>
        <v>2486865</v>
      </c>
      <c r="D278" s="6">
        <f t="shared" ref="D278" si="162">SUM(E278:F278)</f>
        <v>1174373</v>
      </c>
      <c r="E278" s="6">
        <v>913825</v>
      </c>
      <c r="F278" s="6">
        <v>260548</v>
      </c>
      <c r="G278" s="6">
        <v>916292</v>
      </c>
      <c r="H278" s="6"/>
      <c r="I278" s="6"/>
      <c r="J278" s="6">
        <v>266200</v>
      </c>
      <c r="K278" s="6">
        <v>130000</v>
      </c>
      <c r="L278" s="18"/>
      <c r="M278" s="6"/>
    </row>
    <row r="279" spans="1:14" s="2" customFormat="1" ht="15.75" customHeight="1" x14ac:dyDescent="0.2">
      <c r="A279" s="13" t="s">
        <v>72</v>
      </c>
      <c r="B279" s="13" t="s">
        <v>331</v>
      </c>
      <c r="C279" s="6">
        <f t="shared" ref="C279" si="163">SUM(D279,G279,H279:M279)</f>
        <v>1328852</v>
      </c>
      <c r="D279" s="6">
        <f t="shared" ref="D279" si="164">SUM(E279:F279)</f>
        <v>0</v>
      </c>
      <c r="E279" s="6"/>
      <c r="F279" s="6"/>
      <c r="G279" s="6"/>
      <c r="H279" s="6"/>
      <c r="I279" s="6"/>
      <c r="J279" s="6">
        <v>1328852</v>
      </c>
      <c r="K279" s="6"/>
      <c r="L279" s="18"/>
      <c r="M279" s="6"/>
    </row>
    <row r="280" spans="1:14" s="2" customFormat="1" ht="24.75" customHeight="1" x14ac:dyDescent="0.2">
      <c r="A280" s="13" t="s">
        <v>72</v>
      </c>
      <c r="B280" s="13" t="s">
        <v>332</v>
      </c>
      <c r="C280" s="6">
        <f t="shared" ref="C280" si="165">SUM(D280,G280,H280:M280)</f>
        <v>360500</v>
      </c>
      <c r="D280" s="6">
        <f t="shared" ref="D280" si="166">SUM(E280:F280)</f>
        <v>0</v>
      </c>
      <c r="E280" s="6"/>
      <c r="F280" s="6"/>
      <c r="G280" s="6"/>
      <c r="H280" s="6"/>
      <c r="I280" s="6"/>
      <c r="J280" s="6">
        <v>360500</v>
      </c>
      <c r="K280" s="6"/>
      <c r="L280" s="18"/>
      <c r="M280" s="6"/>
    </row>
    <row r="281" spans="1:14" s="2" customFormat="1" ht="15.75" customHeight="1" x14ac:dyDescent="0.2">
      <c r="A281" s="13" t="s">
        <v>80</v>
      </c>
      <c r="B281" s="13" t="s">
        <v>74</v>
      </c>
      <c r="C281" s="6">
        <f t="shared" si="159"/>
        <v>133986</v>
      </c>
      <c r="D281" s="6">
        <f t="shared" si="160"/>
        <v>101615</v>
      </c>
      <c r="E281" s="6">
        <v>82437</v>
      </c>
      <c r="F281" s="6">
        <v>19178</v>
      </c>
      <c r="G281" s="6">
        <v>31404</v>
      </c>
      <c r="H281" s="6"/>
      <c r="I281" s="6"/>
      <c r="J281" s="6">
        <v>967</v>
      </c>
      <c r="K281" s="6"/>
      <c r="L281" s="18"/>
      <c r="M281" s="6"/>
    </row>
    <row r="282" spans="1:14" s="2" customFormat="1" ht="15.75" customHeight="1" x14ac:dyDescent="0.2">
      <c r="A282" s="13" t="s">
        <v>80</v>
      </c>
      <c r="B282" s="13" t="s">
        <v>125</v>
      </c>
      <c r="C282" s="6">
        <f t="shared" si="159"/>
        <v>1000586</v>
      </c>
      <c r="D282" s="6">
        <f t="shared" si="160"/>
        <v>873629</v>
      </c>
      <c r="E282" s="6">
        <v>705244</v>
      </c>
      <c r="F282" s="6">
        <v>168385</v>
      </c>
      <c r="G282" s="6">
        <v>123357</v>
      </c>
      <c r="H282" s="6"/>
      <c r="I282" s="6"/>
      <c r="J282" s="6">
        <v>3600</v>
      </c>
      <c r="K282" s="6"/>
      <c r="L282" s="18"/>
      <c r="M282" s="6"/>
    </row>
    <row r="283" spans="1:14" s="2" customFormat="1" ht="15.75" hidden="1" customHeight="1" x14ac:dyDescent="0.2">
      <c r="A283" s="13"/>
      <c r="B283" s="13"/>
      <c r="C283" s="6"/>
      <c r="D283" s="6"/>
      <c r="E283" s="6"/>
      <c r="F283" s="6"/>
      <c r="G283" s="6"/>
      <c r="H283" s="6"/>
      <c r="I283" s="6"/>
      <c r="J283" s="6"/>
      <c r="K283" s="6"/>
      <c r="L283" s="18"/>
      <c r="M283" s="6"/>
    </row>
    <row r="284" spans="1:14" s="2" customFormat="1" ht="28.5" customHeight="1" x14ac:dyDescent="0.2">
      <c r="A284" s="13" t="s">
        <v>80</v>
      </c>
      <c r="B284" s="13" t="s">
        <v>261</v>
      </c>
      <c r="C284" s="6">
        <f t="shared" ref="C284:C285" si="167">SUM(D284,G284,H284:M284)</f>
        <v>80402</v>
      </c>
      <c r="D284" s="6">
        <f t="shared" ref="D284:D285" si="168">SUM(E284:F284)</f>
        <v>69113</v>
      </c>
      <c r="E284" s="6">
        <v>55849</v>
      </c>
      <c r="F284" s="6">
        <v>13264</v>
      </c>
      <c r="G284" s="6">
        <v>11289</v>
      </c>
      <c r="H284" s="6"/>
      <c r="I284" s="6"/>
      <c r="J284" s="6"/>
      <c r="K284" s="6"/>
      <c r="L284" s="18"/>
      <c r="M284" s="6"/>
    </row>
    <row r="285" spans="1:14" s="2" customFormat="1" ht="28.5" customHeight="1" x14ac:dyDescent="0.2">
      <c r="A285" s="32" t="s">
        <v>80</v>
      </c>
      <c r="B285" s="13" t="s">
        <v>262</v>
      </c>
      <c r="C285" s="6">
        <f t="shared" si="167"/>
        <v>85549</v>
      </c>
      <c r="D285" s="6">
        <f t="shared" si="168"/>
        <v>51285</v>
      </c>
      <c r="E285" s="6">
        <v>41442</v>
      </c>
      <c r="F285" s="6">
        <v>9843</v>
      </c>
      <c r="G285" s="6">
        <v>34264</v>
      </c>
      <c r="H285" s="6"/>
      <c r="I285" s="6"/>
      <c r="J285" s="6"/>
      <c r="K285" s="6"/>
      <c r="L285" s="18"/>
      <c r="M285" s="6"/>
    </row>
    <row r="286" spans="1:14" s="2" customFormat="1" ht="28.5" customHeight="1" x14ac:dyDescent="0.2">
      <c r="A286" s="32" t="s">
        <v>80</v>
      </c>
      <c r="B286" s="13" t="s">
        <v>263</v>
      </c>
      <c r="C286" s="6">
        <f t="shared" ref="C286" si="169">SUM(D286,G286,H286:M286)</f>
        <v>3536</v>
      </c>
      <c r="D286" s="6">
        <f t="shared" ref="D286" si="170">SUM(E286:F286)</f>
        <v>0</v>
      </c>
      <c r="E286" s="6"/>
      <c r="F286" s="6"/>
      <c r="G286" s="6">
        <v>3536</v>
      </c>
      <c r="H286" s="6"/>
      <c r="I286" s="6"/>
      <c r="J286" s="6"/>
      <c r="K286" s="6"/>
      <c r="L286" s="18"/>
      <c r="M286" s="6"/>
    </row>
    <row r="287" spans="1:14" s="2" customFormat="1" ht="28.5" customHeight="1" x14ac:dyDescent="0.2">
      <c r="A287" s="32" t="s">
        <v>80</v>
      </c>
      <c r="B287" s="13" t="s">
        <v>264</v>
      </c>
      <c r="C287" s="6">
        <f t="shared" ref="C287" si="171">SUM(D287,G287,H287:M287)</f>
        <v>14060</v>
      </c>
      <c r="D287" s="6">
        <f t="shared" ref="D287" si="172">SUM(E287:F287)</f>
        <v>12280</v>
      </c>
      <c r="E287" s="6">
        <v>9936</v>
      </c>
      <c r="F287" s="6">
        <v>2344</v>
      </c>
      <c r="G287" s="6">
        <v>1780</v>
      </c>
      <c r="H287" s="6"/>
      <c r="I287" s="6"/>
      <c r="J287" s="6"/>
      <c r="K287" s="6"/>
      <c r="L287" s="18"/>
      <c r="M287" s="6"/>
    </row>
    <row r="288" spans="1:14" s="2" customFormat="1" ht="28.5" customHeight="1" x14ac:dyDescent="0.2">
      <c r="A288" s="13" t="s">
        <v>118</v>
      </c>
      <c r="B288" s="13" t="s">
        <v>279</v>
      </c>
      <c r="C288" s="6">
        <f t="shared" si="159"/>
        <v>7500</v>
      </c>
      <c r="D288" s="6">
        <f t="shared" si="160"/>
        <v>0</v>
      </c>
      <c r="E288" s="6"/>
      <c r="F288" s="6"/>
      <c r="G288" s="6">
        <v>7500</v>
      </c>
      <c r="H288" s="6"/>
      <c r="I288" s="6"/>
      <c r="J288" s="6"/>
      <c r="K288" s="6"/>
      <c r="L288" s="18"/>
      <c r="M288" s="6"/>
    </row>
    <row r="289" spans="1:14" s="2" customFormat="1" ht="28.5" customHeight="1" x14ac:dyDescent="0.2">
      <c r="A289" s="32" t="s">
        <v>118</v>
      </c>
      <c r="B289" s="13" t="s">
        <v>280</v>
      </c>
      <c r="C289" s="6">
        <f t="shared" si="159"/>
        <v>11187</v>
      </c>
      <c r="D289" s="6">
        <f t="shared" si="160"/>
        <v>0</v>
      </c>
      <c r="E289" s="6"/>
      <c r="F289" s="6"/>
      <c r="G289" s="6">
        <v>11187</v>
      </c>
      <c r="H289" s="6"/>
      <c r="I289" s="6"/>
      <c r="J289" s="6"/>
      <c r="K289" s="6"/>
      <c r="L289" s="18"/>
      <c r="M289" s="6"/>
    </row>
    <row r="290" spans="1:14" s="2" customFormat="1" ht="15.75" customHeight="1" x14ac:dyDescent="0.2">
      <c r="A290" s="13" t="s">
        <v>80</v>
      </c>
      <c r="B290" s="13" t="s">
        <v>75</v>
      </c>
      <c r="C290" s="6">
        <f t="shared" si="159"/>
        <v>123371</v>
      </c>
      <c r="D290" s="6">
        <f t="shared" si="160"/>
        <v>111686</v>
      </c>
      <c r="E290" s="6">
        <v>91492</v>
      </c>
      <c r="F290" s="6">
        <v>20194</v>
      </c>
      <c r="G290" s="6">
        <v>11685</v>
      </c>
      <c r="H290" s="6"/>
      <c r="I290" s="6"/>
      <c r="J290" s="6"/>
      <c r="K290" s="6"/>
      <c r="L290" s="18"/>
      <c r="M290" s="6"/>
    </row>
    <row r="291" spans="1:14" s="2" customFormat="1" ht="15.75" customHeight="1" x14ac:dyDescent="0.2">
      <c r="A291" s="32" t="s">
        <v>118</v>
      </c>
      <c r="B291" s="13" t="s">
        <v>299</v>
      </c>
      <c r="C291" s="6">
        <f t="shared" si="159"/>
        <v>49778</v>
      </c>
      <c r="D291" s="6">
        <f t="shared" si="160"/>
        <v>38845</v>
      </c>
      <c r="E291" s="6">
        <v>31329</v>
      </c>
      <c r="F291" s="6">
        <v>7516</v>
      </c>
      <c r="G291" s="6">
        <v>10933</v>
      </c>
      <c r="H291" s="6"/>
      <c r="I291" s="6"/>
      <c r="J291" s="6"/>
      <c r="K291" s="6"/>
      <c r="L291" s="18"/>
      <c r="M291" s="6"/>
    </row>
    <row r="292" spans="1:14" s="2" customFormat="1" ht="27.75" customHeight="1" x14ac:dyDescent="0.2">
      <c r="A292" s="32" t="s">
        <v>118</v>
      </c>
      <c r="B292" s="13" t="s">
        <v>300</v>
      </c>
      <c r="C292" s="6">
        <f t="shared" si="159"/>
        <v>24737</v>
      </c>
      <c r="D292" s="6">
        <f t="shared" si="160"/>
        <v>16137</v>
      </c>
      <c r="E292" s="6">
        <v>13015</v>
      </c>
      <c r="F292" s="6">
        <v>3122</v>
      </c>
      <c r="G292" s="6">
        <v>8600</v>
      </c>
      <c r="H292" s="6"/>
      <c r="I292" s="6"/>
      <c r="J292" s="6"/>
      <c r="K292" s="6"/>
      <c r="L292" s="18"/>
      <c r="M292" s="6"/>
    </row>
    <row r="293" spans="1:14" s="2" customFormat="1" ht="15.75" customHeight="1" x14ac:dyDescent="0.2">
      <c r="A293" s="13" t="s">
        <v>118</v>
      </c>
      <c r="B293" s="13" t="s">
        <v>301</v>
      </c>
      <c r="C293" s="6">
        <f t="shared" si="159"/>
        <v>164268</v>
      </c>
      <c r="D293" s="6">
        <f t="shared" si="160"/>
        <v>124037</v>
      </c>
      <c r="E293" s="6">
        <v>101586</v>
      </c>
      <c r="F293" s="6">
        <v>22451</v>
      </c>
      <c r="G293" s="6">
        <v>40231</v>
      </c>
      <c r="H293" s="6"/>
      <c r="I293" s="6"/>
      <c r="J293" s="6"/>
      <c r="K293" s="6"/>
      <c r="L293" s="18"/>
      <c r="M293" s="6"/>
      <c r="N293" s="20"/>
    </row>
    <row r="294" spans="1:14" s="2" customFormat="1" ht="15.75" customHeight="1" x14ac:dyDescent="0.2">
      <c r="A294" s="13" t="s">
        <v>118</v>
      </c>
      <c r="B294" s="29" t="s">
        <v>162</v>
      </c>
      <c r="C294" s="6">
        <f t="shared" si="159"/>
        <v>443808</v>
      </c>
      <c r="D294" s="6">
        <f t="shared" si="160"/>
        <v>341135</v>
      </c>
      <c r="E294" s="6">
        <v>276040</v>
      </c>
      <c r="F294" s="6">
        <v>65095</v>
      </c>
      <c r="G294" s="6">
        <v>102673</v>
      </c>
      <c r="H294" s="6"/>
      <c r="I294" s="6"/>
      <c r="J294" s="6"/>
      <c r="K294" s="6"/>
      <c r="L294" s="18"/>
      <c r="M294" s="6"/>
    </row>
    <row r="295" spans="1:14" s="2" customFormat="1" ht="30.75" customHeight="1" x14ac:dyDescent="0.2">
      <c r="A295" s="13" t="s">
        <v>118</v>
      </c>
      <c r="B295" s="29" t="s">
        <v>169</v>
      </c>
      <c r="C295" s="6">
        <f t="shared" si="159"/>
        <v>20586</v>
      </c>
      <c r="D295" s="6">
        <f t="shared" si="160"/>
        <v>1322</v>
      </c>
      <c r="E295" s="6">
        <v>1070</v>
      </c>
      <c r="F295" s="6">
        <v>252</v>
      </c>
      <c r="G295" s="6">
        <v>19264</v>
      </c>
      <c r="H295" s="6"/>
      <c r="I295" s="6"/>
      <c r="J295" s="6"/>
      <c r="K295" s="6"/>
      <c r="L295" s="18"/>
      <c r="M295" s="6"/>
    </row>
    <row r="296" spans="1:14" s="2" customFormat="1" ht="25.5" customHeight="1" x14ac:dyDescent="0.2">
      <c r="A296" s="32" t="s">
        <v>118</v>
      </c>
      <c r="B296" s="29" t="s">
        <v>308</v>
      </c>
      <c r="C296" s="6">
        <f t="shared" si="159"/>
        <v>136729</v>
      </c>
      <c r="D296" s="6">
        <f t="shared" si="160"/>
        <v>87829</v>
      </c>
      <c r="E296" s="6">
        <v>67233</v>
      </c>
      <c r="F296" s="6">
        <v>20596</v>
      </c>
      <c r="G296" s="6">
        <v>48900</v>
      </c>
      <c r="H296" s="6"/>
      <c r="I296" s="6"/>
      <c r="J296" s="6"/>
      <c r="K296" s="6"/>
      <c r="L296" s="18"/>
      <c r="M296" s="6"/>
    </row>
    <row r="297" spans="1:14" s="2" customFormat="1" ht="26.25" customHeight="1" x14ac:dyDescent="0.2">
      <c r="A297" s="13" t="s">
        <v>118</v>
      </c>
      <c r="B297" s="13" t="s">
        <v>171</v>
      </c>
      <c r="C297" s="6">
        <f t="shared" ref="C297:C304" si="173">SUM(D297,G297,H297:M297)</f>
        <v>1052764</v>
      </c>
      <c r="D297" s="6">
        <f t="shared" ref="D297:D304" si="174">SUM(E297:F297)</f>
        <v>0</v>
      </c>
      <c r="E297" s="6"/>
      <c r="F297" s="6"/>
      <c r="G297" s="6"/>
      <c r="H297" s="6"/>
      <c r="I297" s="6"/>
      <c r="J297" s="6"/>
      <c r="K297" s="6">
        <v>1052764</v>
      </c>
      <c r="L297" s="18"/>
      <c r="M297" s="6"/>
    </row>
    <row r="298" spans="1:14" s="2" customFormat="1" ht="27" customHeight="1" x14ac:dyDescent="0.2">
      <c r="A298" s="13" t="s">
        <v>118</v>
      </c>
      <c r="B298" s="13" t="s">
        <v>168</v>
      </c>
      <c r="C298" s="6">
        <f t="shared" si="173"/>
        <v>101540</v>
      </c>
      <c r="D298" s="6">
        <f t="shared" si="174"/>
        <v>0</v>
      </c>
      <c r="E298" s="6"/>
      <c r="F298" s="6"/>
      <c r="G298" s="6"/>
      <c r="H298" s="6"/>
      <c r="I298" s="6"/>
      <c r="J298" s="6"/>
      <c r="K298" s="6">
        <v>101540</v>
      </c>
      <c r="L298" s="18"/>
      <c r="M298" s="6"/>
    </row>
    <row r="299" spans="1:14" s="2" customFormat="1" ht="27" customHeight="1" x14ac:dyDescent="0.2">
      <c r="A299" s="13" t="s">
        <v>118</v>
      </c>
      <c r="B299" s="13" t="s">
        <v>278</v>
      </c>
      <c r="C299" s="6">
        <f t="shared" si="173"/>
        <v>70000</v>
      </c>
      <c r="D299" s="6">
        <f t="shared" si="174"/>
        <v>0</v>
      </c>
      <c r="E299" s="6"/>
      <c r="F299" s="6"/>
      <c r="G299" s="6"/>
      <c r="H299" s="6"/>
      <c r="I299" s="6"/>
      <c r="J299" s="6"/>
      <c r="K299" s="6">
        <v>70000</v>
      </c>
      <c r="L299" s="18"/>
      <c r="M299" s="6"/>
    </row>
    <row r="300" spans="1:14" s="2" customFormat="1" ht="27.75" customHeight="1" x14ac:dyDescent="0.2">
      <c r="A300" s="13" t="s">
        <v>119</v>
      </c>
      <c r="B300" s="13" t="s">
        <v>161</v>
      </c>
      <c r="C300" s="6">
        <f t="shared" si="173"/>
        <v>415700</v>
      </c>
      <c r="D300" s="6">
        <f t="shared" si="174"/>
        <v>0</v>
      </c>
      <c r="E300" s="6"/>
      <c r="F300" s="6"/>
      <c r="G300" s="6"/>
      <c r="H300" s="6"/>
      <c r="I300" s="6"/>
      <c r="J300" s="6"/>
      <c r="K300" s="6">
        <v>415700</v>
      </c>
      <c r="L300" s="18"/>
      <c r="M300" s="6"/>
    </row>
    <row r="301" spans="1:14" s="2" customFormat="1" ht="24.75" customHeight="1" x14ac:dyDescent="0.2">
      <c r="A301" s="30" t="s">
        <v>119</v>
      </c>
      <c r="B301" s="13" t="s">
        <v>336</v>
      </c>
      <c r="C301" s="6">
        <f t="shared" si="173"/>
        <v>37985</v>
      </c>
      <c r="D301" s="6">
        <f t="shared" si="174"/>
        <v>0</v>
      </c>
      <c r="E301" s="6"/>
      <c r="F301" s="6"/>
      <c r="G301" s="6"/>
      <c r="H301" s="6">
        <v>37985</v>
      </c>
      <c r="I301" s="6"/>
      <c r="J301" s="6"/>
      <c r="K301" s="6"/>
      <c r="L301" s="18"/>
      <c r="M301" s="6"/>
    </row>
    <row r="302" spans="1:14" s="2" customFormat="1" ht="28.5" customHeight="1" x14ac:dyDescent="0.2">
      <c r="A302" s="30" t="s">
        <v>119</v>
      </c>
      <c r="B302" s="13" t="s">
        <v>277</v>
      </c>
      <c r="C302" s="6">
        <f t="shared" ref="C302" si="175">SUM(D302,G302,H302:M302)</f>
        <v>18385</v>
      </c>
      <c r="D302" s="6">
        <f t="shared" ref="D302" si="176">SUM(E302:F302)</f>
        <v>16550</v>
      </c>
      <c r="E302" s="6">
        <v>13675</v>
      </c>
      <c r="F302" s="6">
        <v>2875</v>
      </c>
      <c r="G302" s="6">
        <v>1835</v>
      </c>
      <c r="H302" s="6"/>
      <c r="I302" s="6"/>
      <c r="J302" s="6"/>
      <c r="K302" s="6"/>
      <c r="L302" s="18"/>
      <c r="M302" s="6"/>
    </row>
    <row r="303" spans="1:14" s="2" customFormat="1" ht="28.5" customHeight="1" x14ac:dyDescent="0.2">
      <c r="A303" s="30">
        <v>10.92</v>
      </c>
      <c r="B303" s="13" t="s">
        <v>186</v>
      </c>
      <c r="C303" s="6">
        <f t="shared" si="173"/>
        <v>1069187</v>
      </c>
      <c r="D303" s="6">
        <f t="shared" si="174"/>
        <v>0</v>
      </c>
      <c r="E303" s="6"/>
      <c r="F303" s="6"/>
      <c r="G303" s="6">
        <v>200000</v>
      </c>
      <c r="H303" s="6"/>
      <c r="I303" s="6"/>
      <c r="J303" s="6">
        <v>869187</v>
      </c>
      <c r="K303" s="6"/>
      <c r="L303" s="18"/>
      <c r="M303" s="6"/>
    </row>
    <row r="304" spans="1:14" s="2" customFormat="1" ht="28.5" customHeight="1" x14ac:dyDescent="0.2">
      <c r="A304" s="31">
        <v>10.92</v>
      </c>
      <c r="B304" s="13" t="s">
        <v>227</v>
      </c>
      <c r="C304" s="6">
        <f t="shared" si="173"/>
        <v>372409</v>
      </c>
      <c r="D304" s="6">
        <f t="shared" si="174"/>
        <v>49436</v>
      </c>
      <c r="E304" s="6">
        <v>40000</v>
      </c>
      <c r="F304" s="6">
        <v>9436</v>
      </c>
      <c r="G304" s="6">
        <v>322973</v>
      </c>
      <c r="H304" s="6"/>
      <c r="I304" s="6"/>
      <c r="J304" s="6"/>
      <c r="K304" s="6"/>
      <c r="L304" s="18"/>
      <c r="M304" s="6"/>
    </row>
    <row r="305" spans="1:14" s="2" customFormat="1" ht="27.75" customHeight="1" x14ac:dyDescent="0.2">
      <c r="A305" s="31">
        <v>10.92</v>
      </c>
      <c r="B305" s="13" t="s">
        <v>192</v>
      </c>
      <c r="C305" s="6">
        <f t="shared" ref="C305:C307" si="177">SUM(D305,G305,H305:M305)</f>
        <v>86301</v>
      </c>
      <c r="D305" s="6">
        <f t="shared" ref="D305" si="178">SUM(E305:F305)</f>
        <v>71087</v>
      </c>
      <c r="E305" s="6">
        <v>58336</v>
      </c>
      <c r="F305" s="6">
        <v>12751</v>
      </c>
      <c r="G305" s="6">
        <v>15214</v>
      </c>
      <c r="H305" s="6"/>
      <c r="I305" s="6"/>
      <c r="J305" s="6"/>
      <c r="K305" s="6"/>
      <c r="L305" s="18"/>
      <c r="M305" s="6"/>
    </row>
    <row r="306" spans="1:14" s="2" customFormat="1" ht="15.75" customHeight="1" x14ac:dyDescent="0.2">
      <c r="A306" s="31">
        <v>10.92</v>
      </c>
      <c r="B306" s="13" t="s">
        <v>282</v>
      </c>
      <c r="C306" s="6">
        <f>SUM(D306,G306,H306:M306)</f>
        <v>3860</v>
      </c>
      <c r="D306" s="6">
        <f>SUM(E306:F306)</f>
        <v>503</v>
      </c>
      <c r="E306" s="6">
        <v>407</v>
      </c>
      <c r="F306" s="6">
        <v>96</v>
      </c>
      <c r="G306" s="6">
        <v>3357</v>
      </c>
      <c r="H306" s="6"/>
      <c r="I306" s="6"/>
      <c r="J306" s="6"/>
      <c r="K306" s="6"/>
      <c r="L306" s="18"/>
      <c r="M306" s="6"/>
    </row>
    <row r="307" spans="1:14" s="2" customFormat="1" ht="15.75" customHeight="1" x14ac:dyDescent="0.2">
      <c r="A307" s="31">
        <v>10.92</v>
      </c>
      <c r="B307" s="13" t="s">
        <v>313</v>
      </c>
      <c r="C307" s="6">
        <f t="shared" si="177"/>
        <v>8912</v>
      </c>
      <c r="D307" s="6"/>
      <c r="E307" s="6"/>
      <c r="F307" s="6"/>
      <c r="G307" s="6">
        <v>2145</v>
      </c>
      <c r="H307" s="6"/>
      <c r="I307" s="6"/>
      <c r="J307" s="6"/>
      <c r="K307" s="6"/>
      <c r="L307" s="18">
        <v>6767</v>
      </c>
      <c r="M307" s="6"/>
    </row>
    <row r="308" spans="1:14" s="2" customFormat="1" ht="15.75" customHeight="1" x14ac:dyDescent="0.2">
      <c r="A308" s="31">
        <v>10.92</v>
      </c>
      <c r="B308" s="13" t="s">
        <v>312</v>
      </c>
      <c r="C308" s="6">
        <f t="shared" ref="C308" si="179">SUM(D308,G308,H308:M308)</f>
        <v>9250</v>
      </c>
      <c r="D308" s="6"/>
      <c r="E308" s="6"/>
      <c r="F308" s="6"/>
      <c r="G308" s="6">
        <v>9250</v>
      </c>
      <c r="H308" s="6"/>
      <c r="I308" s="6"/>
      <c r="J308" s="6"/>
      <c r="K308" s="6"/>
      <c r="L308" s="18"/>
      <c r="M308" s="6"/>
    </row>
    <row r="309" spans="1:14" s="4" customFormat="1" ht="15.75" customHeight="1" x14ac:dyDescent="0.2">
      <c r="A309" s="72"/>
      <c r="B309" s="72" t="s">
        <v>0</v>
      </c>
      <c r="C309" s="77">
        <f t="shared" ref="C309:M309" si="180">SUM(C46,C55,C75,C86,C142,C143,C216,C217,C276)</f>
        <v>54987185</v>
      </c>
      <c r="D309" s="77">
        <f t="shared" si="180"/>
        <v>26531246</v>
      </c>
      <c r="E309" s="77">
        <f t="shared" si="180"/>
        <v>21372437</v>
      </c>
      <c r="F309" s="77">
        <f t="shared" si="180"/>
        <v>5158809</v>
      </c>
      <c r="G309" s="77">
        <f t="shared" si="180"/>
        <v>14063830</v>
      </c>
      <c r="H309" s="77">
        <f t="shared" si="180"/>
        <v>1847298</v>
      </c>
      <c r="I309" s="77">
        <f t="shared" si="180"/>
        <v>8000</v>
      </c>
      <c r="J309" s="77">
        <f t="shared" si="180"/>
        <v>10073324</v>
      </c>
      <c r="K309" s="77">
        <f t="shared" si="180"/>
        <v>2044114</v>
      </c>
      <c r="L309" s="77">
        <f t="shared" si="180"/>
        <v>419373</v>
      </c>
      <c r="M309" s="77">
        <f t="shared" si="180"/>
        <v>0</v>
      </c>
    </row>
    <row r="310" spans="1:14" s="4" customFormat="1" ht="15.75" customHeight="1" x14ac:dyDescent="0.2">
      <c r="A310" s="7"/>
      <c r="B310" s="59" t="s">
        <v>175</v>
      </c>
      <c r="C310" s="7">
        <f>C311+C312+C313+C314+C315+C316</f>
        <v>-2853313</v>
      </c>
      <c r="D310" s="65"/>
      <c r="E310" s="65"/>
      <c r="F310" s="65"/>
      <c r="G310" s="65"/>
      <c r="H310" s="65"/>
      <c r="I310" s="65"/>
      <c r="J310" s="65"/>
      <c r="K310" s="65"/>
      <c r="L310" s="66"/>
      <c r="M310" s="65"/>
      <c r="N310" s="67"/>
    </row>
    <row r="311" spans="1:14" s="4" customFormat="1" ht="30" customHeight="1" x14ac:dyDescent="0.2">
      <c r="A311" s="7"/>
      <c r="B311" s="25" t="s">
        <v>296</v>
      </c>
      <c r="C311" s="7">
        <v>-2259313</v>
      </c>
      <c r="D311" s="65"/>
      <c r="E311" s="65"/>
      <c r="F311" s="65"/>
      <c r="G311" s="65"/>
      <c r="H311" s="65"/>
      <c r="I311" s="65"/>
      <c r="J311" s="65"/>
      <c r="K311" s="65"/>
      <c r="L311" s="66"/>
      <c r="M311" s="65"/>
    </row>
    <row r="312" spans="1:14" s="4" customFormat="1" ht="11.25" hidden="1" customHeight="1" x14ac:dyDescent="0.2">
      <c r="A312" s="7"/>
      <c r="B312" s="25"/>
      <c r="C312" s="7"/>
      <c r="D312" s="65"/>
      <c r="E312" s="65"/>
      <c r="F312" s="65"/>
      <c r="G312" s="67"/>
      <c r="H312" s="65"/>
      <c r="I312" s="65"/>
      <c r="J312" s="65"/>
      <c r="K312" s="65"/>
      <c r="L312" s="66"/>
      <c r="M312" s="65"/>
    </row>
    <row r="313" spans="1:14" s="4" customFormat="1" ht="11.25" hidden="1" customHeight="1" x14ac:dyDescent="0.2">
      <c r="A313" s="7"/>
      <c r="B313" s="25"/>
      <c r="C313" s="7"/>
      <c r="D313" s="65"/>
      <c r="E313" s="65"/>
      <c r="F313" s="65"/>
      <c r="G313" s="67"/>
      <c r="H313" s="65"/>
      <c r="I313" s="65"/>
      <c r="J313" s="65"/>
      <c r="K313" s="65"/>
      <c r="L313" s="66"/>
      <c r="M313" s="65"/>
    </row>
    <row r="314" spans="1:14" s="4" customFormat="1" ht="25.5" hidden="1" customHeight="1" x14ac:dyDescent="0.2">
      <c r="A314" s="7"/>
      <c r="B314" s="19" t="s">
        <v>164</v>
      </c>
      <c r="C314" s="7"/>
      <c r="D314" s="65"/>
      <c r="E314" s="65"/>
      <c r="F314" s="65"/>
      <c r="G314" s="65"/>
      <c r="H314" s="65"/>
      <c r="I314" s="65"/>
      <c r="J314" s="67"/>
      <c r="K314" s="65"/>
      <c r="L314" s="66"/>
      <c r="M314" s="65"/>
    </row>
    <row r="315" spans="1:14" s="4" customFormat="1" ht="30" customHeight="1" x14ac:dyDescent="0.2">
      <c r="A315" s="7"/>
      <c r="B315" s="19" t="s">
        <v>165</v>
      </c>
      <c r="C315" s="7">
        <v>-94000</v>
      </c>
      <c r="D315" s="65"/>
      <c r="E315" s="65"/>
      <c r="F315" s="65"/>
      <c r="G315" s="65"/>
      <c r="H315" s="67"/>
      <c r="I315" s="65"/>
      <c r="J315" s="65"/>
      <c r="K315" s="65"/>
      <c r="L315" s="66"/>
      <c r="M315" s="65"/>
    </row>
    <row r="316" spans="1:14" s="4" customFormat="1" ht="15.75" customHeight="1" x14ac:dyDescent="0.2">
      <c r="A316" s="7"/>
      <c r="B316" s="7" t="s">
        <v>99</v>
      </c>
      <c r="C316" s="7">
        <v>-500000</v>
      </c>
      <c r="E316" s="68"/>
      <c r="J316" s="68"/>
      <c r="L316" s="46"/>
    </row>
    <row r="317" spans="1:14" s="2" customFormat="1" ht="15.75" customHeight="1" x14ac:dyDescent="0.2">
      <c r="A317" s="3"/>
      <c r="B317" s="65"/>
      <c r="C317" s="65"/>
      <c r="G317" s="80"/>
      <c r="L317" s="40"/>
    </row>
    <row r="318" spans="1:14" s="4" customFormat="1" ht="15.75" customHeight="1" x14ac:dyDescent="0.2">
      <c r="A318" s="65"/>
      <c r="C318" s="65"/>
      <c r="E318" s="65"/>
      <c r="L318" s="46"/>
    </row>
    <row r="319" spans="1:14" s="2" customFormat="1" ht="15.75" customHeight="1" x14ac:dyDescent="0.2">
      <c r="A319" s="3"/>
      <c r="B319" s="3" t="s">
        <v>177</v>
      </c>
      <c r="C319" s="3"/>
      <c r="D319" s="3"/>
      <c r="E319" s="3"/>
      <c r="F319" s="2" t="s">
        <v>176</v>
      </c>
      <c r="L319" s="40"/>
    </row>
    <row r="320" spans="1:14" s="2" customFormat="1" ht="15.75" customHeight="1" x14ac:dyDescent="0.2">
      <c r="A320" s="3"/>
      <c r="B320" s="3"/>
      <c r="C320" s="65"/>
      <c r="D320" s="3"/>
      <c r="E320" s="3"/>
      <c r="L320" s="40"/>
    </row>
    <row r="321" spans="1:12" s="2" customFormat="1" ht="15.75" customHeight="1" x14ac:dyDescent="0.2">
      <c r="A321" s="3"/>
      <c r="B321" s="3"/>
      <c r="C321" s="3"/>
      <c r="D321" s="3"/>
      <c r="E321" s="3"/>
      <c r="L321" s="40"/>
    </row>
    <row r="322" spans="1:12" s="2" customFormat="1" ht="15.75" customHeight="1" x14ac:dyDescent="0.2">
      <c r="A322" s="3"/>
      <c r="B322" s="3"/>
      <c r="C322" s="3"/>
      <c r="D322" s="3"/>
      <c r="E322" s="3"/>
      <c r="L322" s="40"/>
    </row>
    <row r="323" spans="1:12" s="2" customFormat="1" ht="15.75" customHeight="1" x14ac:dyDescent="0.2">
      <c r="A323" s="69"/>
      <c r="B323" s="3"/>
      <c r="C323" s="3"/>
      <c r="L323" s="40"/>
    </row>
    <row r="324" spans="1:12" s="2" customFormat="1" ht="15.75" customHeight="1" x14ac:dyDescent="0.2">
      <c r="A324" s="69"/>
      <c r="B324" s="3"/>
      <c r="C324" s="3"/>
      <c r="L324" s="40"/>
    </row>
    <row r="325" spans="1:12" s="2" customFormat="1" ht="15.75" customHeight="1" x14ac:dyDescent="0.2">
      <c r="A325" s="69"/>
      <c r="B325" s="3"/>
      <c r="C325" s="3"/>
      <c r="L325" s="40"/>
    </row>
    <row r="326" spans="1:12" s="2" customFormat="1" ht="15.75" customHeight="1" x14ac:dyDescent="0.2">
      <c r="A326" s="69"/>
      <c r="B326" s="3"/>
      <c r="C326" s="3"/>
      <c r="L326" s="40"/>
    </row>
    <row r="327" spans="1:12" s="2" customFormat="1" ht="15.75" customHeight="1" x14ac:dyDescent="0.2">
      <c r="A327" s="69"/>
      <c r="B327" s="3"/>
      <c r="C327" s="3"/>
      <c r="L327" s="40"/>
    </row>
    <row r="328" spans="1:12" s="2" customFormat="1" ht="15.75" customHeight="1" x14ac:dyDescent="0.2">
      <c r="A328" s="3"/>
      <c r="B328" s="3"/>
      <c r="C328" s="3"/>
      <c r="L328" s="40"/>
    </row>
    <row r="329" spans="1:12" s="2" customFormat="1" ht="15.75" customHeight="1" x14ac:dyDescent="0.2">
      <c r="A329" s="3"/>
      <c r="B329" s="3"/>
      <c r="C329" s="3"/>
      <c r="L329" s="40"/>
    </row>
    <row r="330" spans="1:12" s="2" customFormat="1" ht="15.75" customHeight="1" x14ac:dyDescent="0.2">
      <c r="A330" s="3"/>
      <c r="B330" s="3"/>
      <c r="C330" s="3"/>
      <c r="L330" s="40"/>
    </row>
    <row r="331" spans="1:12" s="2" customFormat="1" ht="15.75" customHeight="1" x14ac:dyDescent="0.2">
      <c r="A331" s="3"/>
      <c r="B331" s="3"/>
      <c r="C331" s="3"/>
      <c r="L331" s="40"/>
    </row>
    <row r="332" spans="1:12" s="2" customFormat="1" ht="15.75" customHeight="1" x14ac:dyDescent="0.2">
      <c r="A332" s="3"/>
      <c r="B332" s="3"/>
      <c r="C332" s="3"/>
      <c r="L332" s="40"/>
    </row>
    <row r="333" spans="1:12" s="2" customFormat="1" ht="15.75" customHeight="1" x14ac:dyDescent="0.2">
      <c r="A333" s="3"/>
      <c r="B333" s="3"/>
      <c r="C333" s="3"/>
      <c r="L333" s="40"/>
    </row>
    <row r="334" spans="1:12" s="2" customFormat="1" ht="15.75" customHeight="1" x14ac:dyDescent="0.2">
      <c r="A334" s="3"/>
      <c r="B334" s="3"/>
      <c r="C334" s="3"/>
      <c r="L334" s="40"/>
    </row>
    <row r="335" spans="1:12" s="2" customFormat="1" ht="15.75" customHeight="1" x14ac:dyDescent="0.2">
      <c r="A335" s="3"/>
      <c r="B335" s="3"/>
      <c r="C335" s="3"/>
      <c r="L335" s="40"/>
    </row>
    <row r="336" spans="1:12" s="2" customFormat="1" ht="15.75" customHeight="1" x14ac:dyDescent="0.2">
      <c r="A336" s="3"/>
      <c r="B336" s="3"/>
      <c r="C336" s="3"/>
      <c r="L336" s="40"/>
    </row>
    <row r="337" spans="1:12" s="2" customFormat="1" ht="15.75" customHeight="1" x14ac:dyDescent="0.2">
      <c r="A337" s="3"/>
      <c r="B337" s="3"/>
      <c r="C337" s="3"/>
      <c r="L337" s="40"/>
    </row>
    <row r="338" spans="1:12" s="2" customFormat="1" ht="15.75" customHeight="1" x14ac:dyDescent="0.2">
      <c r="A338" s="3"/>
      <c r="B338" s="3"/>
      <c r="C338" s="3"/>
      <c r="L338" s="40"/>
    </row>
    <row r="339" spans="1:12" s="2" customFormat="1" ht="15.75" customHeight="1" x14ac:dyDescent="0.2">
      <c r="A339" s="3"/>
      <c r="B339" s="3"/>
      <c r="C339" s="3"/>
      <c r="L339" s="40"/>
    </row>
    <row r="340" spans="1:12" s="2" customFormat="1" ht="15.75" customHeight="1" x14ac:dyDescent="0.2">
      <c r="A340" s="3"/>
      <c r="B340" s="3"/>
      <c r="C340" s="3"/>
      <c r="L340" s="40"/>
    </row>
    <row r="341" spans="1:12" s="2" customFormat="1" ht="15.75" customHeight="1" x14ac:dyDescent="0.2">
      <c r="A341" s="3"/>
      <c r="B341" s="3"/>
      <c r="C341" s="3"/>
      <c r="L341" s="40"/>
    </row>
    <row r="342" spans="1:12" s="2" customFormat="1" ht="15.75" customHeight="1" x14ac:dyDescent="0.2">
      <c r="A342" s="3"/>
      <c r="B342" s="3"/>
      <c r="C342" s="3"/>
      <c r="L342" s="40"/>
    </row>
    <row r="343" spans="1:12" s="2" customFormat="1" ht="15.75" customHeight="1" x14ac:dyDescent="0.2">
      <c r="A343" s="3"/>
      <c r="B343" s="3"/>
      <c r="C343" s="3"/>
      <c r="L343" s="40"/>
    </row>
    <row r="344" spans="1:12" s="2" customFormat="1" ht="15.75" customHeight="1" x14ac:dyDescent="0.2">
      <c r="A344" s="3"/>
      <c r="B344" s="3"/>
      <c r="C344" s="3"/>
      <c r="L344" s="40"/>
    </row>
    <row r="345" spans="1:12" s="2" customFormat="1" ht="15.75" customHeight="1" x14ac:dyDescent="0.2">
      <c r="A345" s="3"/>
      <c r="B345" s="3"/>
      <c r="C345" s="3"/>
      <c r="L345" s="40"/>
    </row>
    <row r="346" spans="1:12" s="2" customFormat="1" ht="15.75" customHeight="1" x14ac:dyDescent="0.2">
      <c r="A346" s="3"/>
      <c r="B346" s="3"/>
      <c r="C346" s="3"/>
      <c r="L346" s="40"/>
    </row>
    <row r="347" spans="1:12" s="2" customFormat="1" ht="15.75" customHeight="1" x14ac:dyDescent="0.2">
      <c r="A347" s="3"/>
      <c r="B347" s="3"/>
      <c r="C347" s="3"/>
      <c r="L347" s="40"/>
    </row>
    <row r="348" spans="1:12" s="2" customFormat="1" ht="15.75" customHeight="1" x14ac:dyDescent="0.2">
      <c r="A348" s="3"/>
      <c r="B348" s="3"/>
      <c r="C348" s="3"/>
      <c r="L348" s="40"/>
    </row>
    <row r="349" spans="1:12" s="2" customFormat="1" ht="15.75" customHeight="1" x14ac:dyDescent="0.2">
      <c r="A349" s="3"/>
      <c r="B349" s="3"/>
      <c r="C349" s="3"/>
      <c r="L349" s="40"/>
    </row>
    <row r="350" spans="1:12" s="2" customFormat="1" ht="15.75" customHeight="1" x14ac:dyDescent="0.2">
      <c r="A350" s="3"/>
      <c r="B350" s="3"/>
      <c r="C350" s="3"/>
      <c r="L350" s="40"/>
    </row>
    <row r="351" spans="1:12" s="2" customFormat="1" ht="15.75" customHeight="1" x14ac:dyDescent="0.2">
      <c r="A351" s="3"/>
      <c r="B351" s="3"/>
      <c r="C351" s="3"/>
      <c r="L351" s="40"/>
    </row>
    <row r="352" spans="1:12" s="2" customFormat="1" ht="15.75" customHeight="1" x14ac:dyDescent="0.2">
      <c r="A352" s="3"/>
      <c r="B352" s="3"/>
      <c r="C352" s="3"/>
      <c r="L352" s="40"/>
    </row>
    <row r="353" spans="1:12" s="2" customFormat="1" ht="15.75" customHeight="1" x14ac:dyDescent="0.2">
      <c r="A353" s="3"/>
      <c r="B353" s="3"/>
      <c r="C353" s="3"/>
      <c r="L353" s="40"/>
    </row>
    <row r="354" spans="1:12" s="2" customFormat="1" ht="15.75" customHeight="1" x14ac:dyDescent="0.2">
      <c r="A354" s="3"/>
      <c r="B354" s="3"/>
      <c r="C354" s="3"/>
      <c r="L354" s="40"/>
    </row>
    <row r="355" spans="1:12" s="2" customFormat="1" ht="15.75" customHeight="1" x14ac:dyDescent="0.2">
      <c r="A355" s="3"/>
      <c r="B355" s="3"/>
      <c r="C355" s="3"/>
      <c r="L355" s="40"/>
    </row>
    <row r="356" spans="1:12" s="2" customFormat="1" ht="15.75" customHeight="1" x14ac:dyDescent="0.2">
      <c r="A356" s="3"/>
      <c r="B356" s="3"/>
      <c r="C356" s="3"/>
      <c r="L356" s="40"/>
    </row>
    <row r="357" spans="1:12" s="2" customFormat="1" ht="15.75" customHeight="1" x14ac:dyDescent="0.2">
      <c r="A357" s="3"/>
      <c r="B357" s="3"/>
      <c r="C357" s="3"/>
      <c r="L357" s="40"/>
    </row>
    <row r="358" spans="1:12" s="2" customFormat="1" ht="15.75" customHeight="1" x14ac:dyDescent="0.2">
      <c r="A358" s="3"/>
      <c r="B358" s="3"/>
      <c r="C358" s="3"/>
      <c r="L358" s="40"/>
    </row>
    <row r="359" spans="1:12" s="2" customFormat="1" ht="15.75" customHeight="1" x14ac:dyDescent="0.2">
      <c r="A359" s="3"/>
      <c r="B359" s="3"/>
      <c r="C359" s="3"/>
      <c r="L359" s="40"/>
    </row>
    <row r="360" spans="1:12" s="2" customFormat="1" ht="15.75" customHeight="1" x14ac:dyDescent="0.2">
      <c r="A360" s="3"/>
      <c r="B360" s="3"/>
      <c r="C360" s="3"/>
      <c r="L360" s="40"/>
    </row>
    <row r="361" spans="1:12" s="2" customFormat="1" ht="15.75" customHeight="1" x14ac:dyDescent="0.2">
      <c r="A361" s="3"/>
      <c r="B361" s="3"/>
      <c r="C361" s="3"/>
      <c r="L361" s="40"/>
    </row>
    <row r="362" spans="1:12" s="2" customFormat="1" ht="15.75" customHeight="1" x14ac:dyDescent="0.2">
      <c r="A362" s="3"/>
      <c r="B362" s="3"/>
      <c r="C362" s="3"/>
      <c r="L362" s="40"/>
    </row>
    <row r="363" spans="1:12" s="2" customFormat="1" ht="15.75" customHeight="1" x14ac:dyDescent="0.2">
      <c r="A363" s="3"/>
      <c r="B363" s="3"/>
      <c r="C363" s="3"/>
      <c r="L363" s="40"/>
    </row>
    <row r="364" spans="1:12" s="2" customFormat="1" ht="15.75" customHeight="1" x14ac:dyDescent="0.2">
      <c r="A364" s="3"/>
      <c r="B364" s="3"/>
      <c r="C364" s="3"/>
      <c r="L364" s="40"/>
    </row>
    <row r="365" spans="1:12" s="2" customFormat="1" ht="15.75" customHeight="1" x14ac:dyDescent="0.2">
      <c r="A365" s="3"/>
      <c r="B365" s="3"/>
      <c r="C365" s="3"/>
      <c r="L365" s="40"/>
    </row>
    <row r="366" spans="1:12" s="2" customFormat="1" ht="15.75" customHeight="1" x14ac:dyDescent="0.2">
      <c r="A366" s="3"/>
      <c r="B366" s="3"/>
      <c r="C366" s="3"/>
      <c r="L366" s="40"/>
    </row>
    <row r="367" spans="1:12" s="2" customFormat="1" ht="15.75" customHeight="1" x14ac:dyDescent="0.2">
      <c r="A367" s="3"/>
      <c r="B367" s="3"/>
      <c r="C367" s="3"/>
      <c r="L367" s="40"/>
    </row>
    <row r="368" spans="1:12" s="2" customFormat="1" ht="15.75" customHeight="1" x14ac:dyDescent="0.2">
      <c r="A368" s="3"/>
      <c r="B368" s="3"/>
      <c r="C368" s="3"/>
      <c r="L368" s="40"/>
    </row>
    <row r="369" spans="1:12" s="2" customFormat="1" ht="15.75" customHeight="1" x14ac:dyDescent="0.2">
      <c r="A369" s="3"/>
      <c r="B369" s="3"/>
      <c r="C369" s="3"/>
      <c r="L369" s="40"/>
    </row>
    <row r="370" spans="1:12" s="2" customFormat="1" ht="15.75" customHeight="1" x14ac:dyDescent="0.2">
      <c r="A370" s="3"/>
      <c r="B370" s="3"/>
      <c r="C370" s="3"/>
      <c r="L370" s="40"/>
    </row>
    <row r="371" spans="1:12" s="2" customFormat="1" ht="15.75" customHeight="1" x14ac:dyDescent="0.2">
      <c r="A371" s="3"/>
      <c r="B371" s="3"/>
      <c r="C371" s="3"/>
      <c r="L371" s="40"/>
    </row>
    <row r="372" spans="1:12" s="2" customFormat="1" ht="15.75" customHeight="1" x14ac:dyDescent="0.2">
      <c r="A372" s="3"/>
      <c r="B372" s="3"/>
      <c r="C372" s="3"/>
      <c r="L372" s="40"/>
    </row>
    <row r="373" spans="1:12" s="2" customFormat="1" ht="15.75" customHeight="1" x14ac:dyDescent="0.2">
      <c r="A373" s="3"/>
      <c r="B373" s="3"/>
      <c r="C373" s="3"/>
      <c r="L373" s="40"/>
    </row>
    <row r="374" spans="1:12" s="2" customFormat="1" ht="15.75" customHeight="1" x14ac:dyDescent="0.2">
      <c r="A374" s="3"/>
      <c r="B374" s="3"/>
      <c r="C374" s="3"/>
      <c r="L374" s="40"/>
    </row>
    <row r="375" spans="1:12" s="2" customFormat="1" ht="15.75" customHeight="1" x14ac:dyDescent="0.2">
      <c r="A375" s="3"/>
      <c r="B375" s="3"/>
      <c r="C375" s="3"/>
      <c r="L375" s="40"/>
    </row>
    <row r="376" spans="1:12" s="2" customFormat="1" ht="15.75" customHeight="1" x14ac:dyDescent="0.2">
      <c r="A376" s="3"/>
      <c r="B376" s="3"/>
      <c r="C376" s="3"/>
      <c r="L376" s="40"/>
    </row>
    <row r="377" spans="1:12" s="2" customFormat="1" ht="15.75" customHeight="1" x14ac:dyDescent="0.2">
      <c r="A377" s="3"/>
      <c r="B377" s="3"/>
      <c r="C377" s="3"/>
      <c r="L377" s="40"/>
    </row>
    <row r="378" spans="1:12" s="2" customFormat="1" ht="15.75" customHeight="1" x14ac:dyDescent="0.2">
      <c r="A378" s="3"/>
      <c r="B378" s="3"/>
      <c r="C378" s="3"/>
      <c r="L378" s="40"/>
    </row>
    <row r="379" spans="1:12" s="2" customFormat="1" ht="15.75" customHeight="1" x14ac:dyDescent="0.2">
      <c r="A379" s="3"/>
      <c r="B379" s="3"/>
      <c r="C379" s="3"/>
      <c r="L379" s="40"/>
    </row>
    <row r="380" spans="1:12" s="2" customFormat="1" ht="15.75" customHeight="1" x14ac:dyDescent="0.2">
      <c r="A380" s="3"/>
      <c r="B380" s="3"/>
      <c r="C380" s="3"/>
      <c r="L380" s="40"/>
    </row>
    <row r="381" spans="1:12" s="2" customFormat="1" ht="15.75" customHeight="1" x14ac:dyDescent="0.2">
      <c r="A381" s="3"/>
      <c r="B381" s="3"/>
      <c r="C381" s="3"/>
      <c r="L381" s="40"/>
    </row>
    <row r="382" spans="1:12" s="2" customFormat="1" ht="15.75" customHeight="1" x14ac:dyDescent="0.2">
      <c r="A382" s="3"/>
      <c r="B382" s="3"/>
      <c r="C382" s="3"/>
      <c r="L382" s="40"/>
    </row>
    <row r="383" spans="1:12" s="2" customFormat="1" ht="15.75" customHeight="1" x14ac:dyDescent="0.2">
      <c r="A383" s="3"/>
      <c r="B383" s="3"/>
      <c r="C383" s="3"/>
      <c r="L383" s="40"/>
    </row>
    <row r="384" spans="1:12" s="2" customFormat="1" ht="15.75" customHeight="1" x14ac:dyDescent="0.2">
      <c r="A384" s="3"/>
      <c r="B384" s="3"/>
      <c r="C384" s="3"/>
      <c r="L384" s="40"/>
    </row>
    <row r="385" spans="1:12" s="2" customFormat="1" ht="15.75" customHeight="1" x14ac:dyDescent="0.2">
      <c r="A385" s="3"/>
      <c r="B385" s="3"/>
      <c r="C385" s="3"/>
      <c r="L385" s="40"/>
    </row>
    <row r="386" spans="1:12" s="2" customFormat="1" ht="15.75" customHeight="1" x14ac:dyDescent="0.2">
      <c r="A386" s="3"/>
      <c r="B386" s="3"/>
      <c r="C386" s="3"/>
      <c r="L386" s="40"/>
    </row>
    <row r="387" spans="1:12" s="2" customFormat="1" ht="15.75" customHeight="1" x14ac:dyDescent="0.2">
      <c r="A387" s="3"/>
      <c r="B387" s="3"/>
      <c r="C387" s="3"/>
      <c r="L387" s="40"/>
    </row>
    <row r="388" spans="1:12" s="2" customFormat="1" ht="15.75" customHeight="1" x14ac:dyDescent="0.2">
      <c r="A388" s="3"/>
      <c r="B388" s="3"/>
      <c r="C388" s="3"/>
      <c r="L388" s="40"/>
    </row>
    <row r="389" spans="1:12" s="2" customFormat="1" ht="15.75" customHeight="1" x14ac:dyDescent="0.2">
      <c r="A389" s="3"/>
      <c r="B389" s="3"/>
      <c r="C389" s="3"/>
      <c r="L389" s="40"/>
    </row>
    <row r="390" spans="1:12" s="2" customFormat="1" ht="15.75" customHeight="1" x14ac:dyDescent="0.2">
      <c r="A390" s="3"/>
      <c r="B390" s="3"/>
      <c r="C390" s="3"/>
      <c r="L390" s="40"/>
    </row>
    <row r="391" spans="1:12" s="2" customFormat="1" ht="15.75" customHeight="1" x14ac:dyDescent="0.2">
      <c r="A391" s="3"/>
      <c r="B391" s="3"/>
      <c r="C391" s="3"/>
      <c r="L391" s="40"/>
    </row>
    <row r="392" spans="1:12" s="2" customFormat="1" ht="15.75" customHeight="1" x14ac:dyDescent="0.2">
      <c r="A392" s="3"/>
      <c r="B392" s="3"/>
      <c r="C392" s="3"/>
      <c r="L392" s="40"/>
    </row>
    <row r="393" spans="1:12" s="2" customFormat="1" ht="15.75" customHeight="1" x14ac:dyDescent="0.2">
      <c r="A393" s="3"/>
      <c r="B393" s="3"/>
      <c r="C393" s="3"/>
      <c r="L393" s="40"/>
    </row>
    <row r="394" spans="1:12" s="2" customFormat="1" ht="15.75" customHeight="1" x14ac:dyDescent="0.2">
      <c r="A394" s="3"/>
      <c r="B394" s="3"/>
      <c r="C394" s="3"/>
      <c r="L394" s="40"/>
    </row>
    <row r="395" spans="1:12" s="2" customFormat="1" ht="15.75" customHeight="1" x14ac:dyDescent="0.2">
      <c r="A395" s="3"/>
      <c r="B395" s="3"/>
      <c r="C395" s="3"/>
      <c r="L395" s="40"/>
    </row>
    <row r="396" spans="1:12" ht="15.75" customHeight="1" x14ac:dyDescent="0.2">
      <c r="A396" s="3"/>
      <c r="B396" s="3"/>
      <c r="C396" s="3"/>
    </row>
    <row r="397" spans="1:12" ht="15.75" customHeight="1" x14ac:dyDescent="0.2">
      <c r="A397" s="3"/>
      <c r="B397" s="3"/>
      <c r="C397" s="3"/>
    </row>
    <row r="398" spans="1:12" ht="15.75" customHeight="1" x14ac:dyDescent="0.2">
      <c r="A398" s="3"/>
      <c r="B398" s="3"/>
      <c r="C398" s="3"/>
    </row>
    <row r="399" spans="1:12" ht="15.75" customHeight="1" x14ac:dyDescent="0.2">
      <c r="A399" s="3"/>
      <c r="B399" s="3"/>
      <c r="C399" s="3"/>
    </row>
    <row r="400" spans="1:12" ht="15.75" customHeight="1" x14ac:dyDescent="0.2">
      <c r="A400" s="3"/>
      <c r="B400" s="3"/>
      <c r="C400" s="3"/>
    </row>
    <row r="401" spans="1:3" ht="15.75" customHeight="1" x14ac:dyDescent="0.2">
      <c r="A401" s="3"/>
      <c r="B401" s="3"/>
      <c r="C401" s="3"/>
    </row>
    <row r="402" spans="1:3" ht="15.75" customHeight="1" x14ac:dyDescent="0.2">
      <c r="A402" s="3"/>
      <c r="B402" s="3"/>
      <c r="C402" s="3"/>
    </row>
    <row r="403" spans="1:3" ht="15.75" customHeight="1" x14ac:dyDescent="0.2">
      <c r="A403" s="3"/>
      <c r="B403" s="3"/>
      <c r="C403" s="3"/>
    </row>
    <row r="404" spans="1:3" ht="15.75" customHeight="1" x14ac:dyDescent="0.2">
      <c r="A404" s="3"/>
      <c r="B404" s="3"/>
      <c r="C404" s="3"/>
    </row>
    <row r="405" spans="1:3" ht="15.75" customHeight="1" x14ac:dyDescent="0.2">
      <c r="A405" s="3"/>
      <c r="B405" s="3"/>
      <c r="C405" s="3"/>
    </row>
    <row r="406" spans="1:3" ht="15.75" customHeight="1" x14ac:dyDescent="0.2">
      <c r="A406" s="3"/>
      <c r="B406" s="3"/>
      <c r="C406" s="3"/>
    </row>
    <row r="407" spans="1:3" ht="15.75" customHeight="1" x14ac:dyDescent="0.2">
      <c r="A407" s="3"/>
      <c r="B407" s="3"/>
      <c r="C407" s="3"/>
    </row>
    <row r="408" spans="1:3" ht="15.75" customHeight="1" x14ac:dyDescent="0.2">
      <c r="A408" s="3"/>
      <c r="B408" s="3"/>
      <c r="C408" s="3"/>
    </row>
    <row r="409" spans="1:3" ht="15.75" customHeight="1" x14ac:dyDescent="0.2">
      <c r="A409" s="3"/>
      <c r="B409" s="3"/>
      <c r="C409" s="3"/>
    </row>
    <row r="410" spans="1:3" ht="15.75" customHeight="1" x14ac:dyDescent="0.2">
      <c r="A410" s="3"/>
      <c r="B410" s="3"/>
      <c r="C410" s="3"/>
    </row>
    <row r="411" spans="1:3" ht="15.75" customHeight="1" x14ac:dyDescent="0.2">
      <c r="A411" s="3"/>
      <c r="B411" s="3"/>
      <c r="C411" s="3"/>
    </row>
    <row r="412" spans="1:3" ht="15.75" customHeight="1" x14ac:dyDescent="0.2">
      <c r="A412" s="3"/>
      <c r="B412" s="3"/>
      <c r="C412" s="3"/>
    </row>
    <row r="413" spans="1:3" ht="15.75" customHeight="1" x14ac:dyDescent="0.2">
      <c r="A413" s="3"/>
      <c r="B413" s="3"/>
      <c r="C413" s="3"/>
    </row>
    <row r="414" spans="1:3" ht="15.75" customHeight="1" x14ac:dyDescent="0.2">
      <c r="A414" s="3"/>
      <c r="B414" s="3"/>
      <c r="C414" s="3"/>
    </row>
    <row r="415" spans="1:3" ht="15.75" customHeight="1" x14ac:dyDescent="0.2">
      <c r="A415" s="3"/>
      <c r="B415" s="3"/>
      <c r="C415" s="3"/>
    </row>
    <row r="416" spans="1:3" ht="15.75" customHeight="1" x14ac:dyDescent="0.2">
      <c r="A416" s="3"/>
      <c r="B416" s="3"/>
      <c r="C416" s="3"/>
    </row>
    <row r="417" spans="1:3" ht="15.75" customHeight="1" x14ac:dyDescent="0.2">
      <c r="A417" s="3"/>
      <c r="B417" s="3"/>
      <c r="C417" s="3"/>
    </row>
    <row r="418" spans="1:3" ht="15.75" customHeight="1" x14ac:dyDescent="0.2">
      <c r="A418" s="3"/>
      <c r="B418" s="3"/>
      <c r="C418" s="3"/>
    </row>
    <row r="419" spans="1:3" ht="15.75" customHeight="1" x14ac:dyDescent="0.2">
      <c r="A419" s="3"/>
      <c r="B419" s="3"/>
      <c r="C419" s="3"/>
    </row>
    <row r="420" spans="1:3" ht="15.75" customHeight="1" x14ac:dyDescent="0.2">
      <c r="A420" s="3"/>
      <c r="B420" s="3"/>
      <c r="C420" s="3"/>
    </row>
    <row r="421" spans="1:3" ht="15.75" customHeight="1" x14ac:dyDescent="0.2">
      <c r="A421" s="3"/>
      <c r="B421" s="3"/>
      <c r="C421" s="3"/>
    </row>
    <row r="422" spans="1:3" ht="15.75" customHeight="1" x14ac:dyDescent="0.2">
      <c r="A422" s="3"/>
      <c r="B422" s="3"/>
      <c r="C422" s="3"/>
    </row>
    <row r="423" spans="1:3" ht="15.75" customHeight="1" x14ac:dyDescent="0.2">
      <c r="A423" s="3"/>
      <c r="B423" s="3"/>
      <c r="C423" s="3"/>
    </row>
    <row r="424" spans="1:3" ht="15.75" customHeight="1" x14ac:dyDescent="0.2">
      <c r="A424" s="3"/>
      <c r="B424" s="3"/>
      <c r="C424" s="3"/>
    </row>
    <row r="425" spans="1:3" ht="15.75" customHeight="1" x14ac:dyDescent="0.2">
      <c r="A425" s="3"/>
      <c r="B425" s="3"/>
      <c r="C425" s="3"/>
    </row>
    <row r="426" spans="1:3" ht="15.75" customHeight="1" x14ac:dyDescent="0.2">
      <c r="A426" s="3"/>
      <c r="B426" s="3"/>
      <c r="C426" s="3"/>
    </row>
    <row r="427" spans="1:3" ht="15.75" customHeight="1" x14ac:dyDescent="0.2">
      <c r="A427" s="3"/>
      <c r="B427" s="3"/>
      <c r="C427" s="3"/>
    </row>
    <row r="428" spans="1:3" ht="15.75" customHeight="1" x14ac:dyDescent="0.2">
      <c r="A428" s="3"/>
      <c r="B428" s="3"/>
      <c r="C428" s="3"/>
    </row>
    <row r="429" spans="1:3" ht="15.75" customHeight="1" x14ac:dyDescent="0.2">
      <c r="A429" s="3"/>
      <c r="B429" s="3"/>
      <c r="C429" s="3"/>
    </row>
    <row r="430" spans="1:3" ht="15.75" customHeight="1" x14ac:dyDescent="0.2">
      <c r="A430" s="3"/>
      <c r="B430" s="3"/>
      <c r="C430" s="3"/>
    </row>
    <row r="431" spans="1:3" ht="15.75" customHeight="1" x14ac:dyDescent="0.2">
      <c r="A431" s="3"/>
      <c r="B431" s="3"/>
      <c r="C431" s="3"/>
    </row>
    <row r="432" spans="1:3" ht="15.75" customHeight="1" x14ac:dyDescent="0.2">
      <c r="A432" s="3"/>
      <c r="B432" s="3"/>
      <c r="C432" s="3"/>
    </row>
    <row r="433" spans="1:3" ht="15.75" customHeight="1" x14ac:dyDescent="0.2">
      <c r="A433" s="3"/>
      <c r="B433" s="3"/>
      <c r="C433" s="3"/>
    </row>
    <row r="434" spans="1:3" ht="15.75" customHeight="1" x14ac:dyDescent="0.2">
      <c r="A434" s="3"/>
      <c r="B434" s="3"/>
      <c r="C434" s="3"/>
    </row>
    <row r="435" spans="1:3" ht="15.75" customHeight="1" x14ac:dyDescent="0.2">
      <c r="A435" s="3"/>
      <c r="B435" s="3"/>
      <c r="C435" s="3"/>
    </row>
    <row r="436" spans="1:3" ht="15.75" customHeight="1" x14ac:dyDescent="0.2">
      <c r="A436" s="3"/>
      <c r="B436" s="3"/>
      <c r="C436" s="3"/>
    </row>
    <row r="437" spans="1:3" ht="15.75" customHeight="1" x14ac:dyDescent="0.2">
      <c r="A437" s="3"/>
      <c r="B437" s="3"/>
      <c r="C437" s="3"/>
    </row>
    <row r="438" spans="1:3" ht="15.75" customHeight="1" x14ac:dyDescent="0.2">
      <c r="A438" s="3"/>
      <c r="B438" s="3"/>
      <c r="C438" s="3"/>
    </row>
    <row r="439" spans="1:3" ht="15.75" customHeight="1" x14ac:dyDescent="0.2">
      <c r="A439" s="3"/>
      <c r="B439" s="3"/>
      <c r="C439" s="3"/>
    </row>
    <row r="440" spans="1:3" ht="15.75" customHeight="1" x14ac:dyDescent="0.2">
      <c r="A440" s="3"/>
      <c r="B440" s="3"/>
      <c r="C440" s="3"/>
    </row>
    <row r="441" spans="1:3" ht="15.75" customHeight="1" x14ac:dyDescent="0.2">
      <c r="A441" s="3"/>
      <c r="B441" s="3"/>
      <c r="C441" s="3"/>
    </row>
    <row r="442" spans="1:3" ht="15.75" customHeight="1" x14ac:dyDescent="0.2">
      <c r="A442" s="3"/>
      <c r="B442" s="3"/>
      <c r="C442" s="3"/>
    </row>
    <row r="443" spans="1:3" ht="15.75" customHeight="1" x14ac:dyDescent="0.2">
      <c r="A443" s="3"/>
      <c r="B443" s="3"/>
      <c r="C443" s="3"/>
    </row>
    <row r="444" spans="1:3" ht="15.75" customHeight="1" x14ac:dyDescent="0.2">
      <c r="A444" s="3"/>
      <c r="B444" s="3"/>
      <c r="C444" s="3"/>
    </row>
    <row r="445" spans="1:3" ht="15.75" customHeight="1" x14ac:dyDescent="0.2">
      <c r="A445" s="3"/>
      <c r="B445" s="3"/>
      <c r="C445" s="3"/>
    </row>
    <row r="446" spans="1:3" ht="15.75" customHeight="1" x14ac:dyDescent="0.2">
      <c r="A446" s="3"/>
      <c r="B446" s="3"/>
      <c r="C446" s="3"/>
    </row>
    <row r="447" spans="1:3" ht="15.75" customHeight="1" x14ac:dyDescent="0.2">
      <c r="A447" s="3"/>
      <c r="B447" s="3"/>
      <c r="C447" s="3"/>
    </row>
    <row r="448" spans="1:3" ht="15.75" customHeight="1" x14ac:dyDescent="0.2">
      <c r="A448" s="3"/>
      <c r="B448" s="3"/>
      <c r="C448" s="3"/>
    </row>
    <row r="449" spans="1:3" ht="15.75" customHeight="1" x14ac:dyDescent="0.2">
      <c r="A449" s="3"/>
      <c r="B449" s="3"/>
      <c r="C449" s="3"/>
    </row>
    <row r="450" spans="1:3" ht="15.75" customHeight="1" x14ac:dyDescent="0.2">
      <c r="A450" s="3"/>
      <c r="B450" s="3"/>
      <c r="C450" s="3"/>
    </row>
    <row r="451" spans="1:3" ht="15.75" customHeight="1" x14ac:dyDescent="0.2">
      <c r="A451" s="3"/>
      <c r="B451" s="3"/>
      <c r="C451" s="3"/>
    </row>
    <row r="452" spans="1:3" ht="15.75" customHeight="1" x14ac:dyDescent="0.2">
      <c r="A452" s="3"/>
      <c r="B452" s="3"/>
      <c r="C452" s="3"/>
    </row>
    <row r="453" spans="1:3" ht="15.75" customHeight="1" x14ac:dyDescent="0.2">
      <c r="A453" s="3"/>
      <c r="B453" s="3"/>
      <c r="C453" s="3"/>
    </row>
    <row r="454" spans="1:3" ht="15.75" customHeight="1" x14ac:dyDescent="0.2">
      <c r="A454" s="3"/>
      <c r="B454" s="3"/>
      <c r="C454" s="3"/>
    </row>
    <row r="455" spans="1:3" ht="15.75" customHeight="1" x14ac:dyDescent="0.2">
      <c r="A455" s="3"/>
      <c r="B455" s="3"/>
      <c r="C455" s="3"/>
    </row>
    <row r="456" spans="1:3" ht="15.75" customHeight="1" x14ac:dyDescent="0.2">
      <c r="A456" s="3"/>
      <c r="B456" s="3"/>
      <c r="C456" s="3"/>
    </row>
    <row r="457" spans="1:3" ht="15.75" customHeight="1" x14ac:dyDescent="0.2">
      <c r="A457" s="3"/>
      <c r="B457" s="3"/>
      <c r="C457" s="3"/>
    </row>
    <row r="458" spans="1:3" ht="15.75" customHeight="1" x14ac:dyDescent="0.2">
      <c r="A458" s="3"/>
      <c r="B458" s="3"/>
      <c r="C458" s="3"/>
    </row>
    <row r="459" spans="1:3" ht="15.75" customHeight="1" x14ac:dyDescent="0.2">
      <c r="A459" s="3"/>
      <c r="B459" s="3"/>
      <c r="C459" s="3"/>
    </row>
    <row r="460" spans="1:3" ht="15.75" customHeight="1" x14ac:dyDescent="0.2">
      <c r="A460" s="3"/>
      <c r="B460" s="3"/>
      <c r="C460" s="3"/>
    </row>
    <row r="461" spans="1:3" ht="15.75" customHeight="1" x14ac:dyDescent="0.2">
      <c r="A461" s="3"/>
      <c r="B461" s="3"/>
      <c r="C461" s="3"/>
    </row>
    <row r="462" spans="1:3" ht="15.75" customHeight="1" x14ac:dyDescent="0.2">
      <c r="A462" s="3"/>
      <c r="B462" s="3"/>
      <c r="C462" s="3"/>
    </row>
    <row r="463" spans="1:3" ht="15.75" customHeight="1" x14ac:dyDescent="0.2">
      <c r="A463" s="3"/>
      <c r="B463" s="3"/>
      <c r="C463" s="3"/>
    </row>
    <row r="464" spans="1:3" ht="15.75" customHeight="1" x14ac:dyDescent="0.2">
      <c r="A464" s="3"/>
      <c r="B464" s="3"/>
      <c r="C464" s="3"/>
    </row>
    <row r="465" spans="1:3" ht="15.75" customHeight="1" x14ac:dyDescent="0.2">
      <c r="A465" s="3"/>
      <c r="B465" s="3"/>
      <c r="C465" s="3"/>
    </row>
    <row r="466" spans="1:3" ht="15.75" customHeight="1" x14ac:dyDescent="0.2">
      <c r="A466" s="3"/>
      <c r="B466" s="3"/>
      <c r="C466" s="3"/>
    </row>
    <row r="467" spans="1:3" ht="15.75" customHeight="1" x14ac:dyDescent="0.2">
      <c r="A467" s="3"/>
      <c r="B467" s="3"/>
      <c r="C467" s="3"/>
    </row>
    <row r="468" spans="1:3" ht="15.75" customHeight="1" x14ac:dyDescent="0.2">
      <c r="A468" s="3"/>
      <c r="B468" s="3"/>
      <c r="C468" s="3"/>
    </row>
    <row r="469" spans="1:3" ht="15.75" customHeight="1" x14ac:dyDescent="0.2">
      <c r="A469" s="3"/>
      <c r="B469" s="3"/>
      <c r="C469" s="3"/>
    </row>
    <row r="470" spans="1:3" ht="15.75" customHeight="1" x14ac:dyDescent="0.2">
      <c r="A470" s="3"/>
      <c r="B470" s="3"/>
      <c r="C470" s="3"/>
    </row>
    <row r="471" spans="1:3" ht="15.75" customHeight="1" x14ac:dyDescent="0.2">
      <c r="A471" s="3"/>
      <c r="B471" s="3"/>
      <c r="C471" s="3"/>
    </row>
    <row r="472" spans="1:3" ht="15.75" customHeight="1" x14ac:dyDescent="0.2">
      <c r="A472" s="3"/>
      <c r="B472" s="3"/>
      <c r="C472" s="3"/>
    </row>
    <row r="473" spans="1:3" ht="15.75" customHeight="1" x14ac:dyDescent="0.2">
      <c r="A473" s="3"/>
      <c r="B473" s="3"/>
      <c r="C473" s="3"/>
    </row>
    <row r="474" spans="1:3" ht="15.75" customHeight="1" x14ac:dyDescent="0.2">
      <c r="A474" s="3"/>
      <c r="B474" s="3"/>
      <c r="C474" s="3"/>
    </row>
    <row r="475" spans="1:3" ht="15.75" customHeight="1" x14ac:dyDescent="0.2">
      <c r="A475" s="3"/>
      <c r="B475" s="3"/>
      <c r="C475" s="3"/>
    </row>
    <row r="476" spans="1:3" ht="15.75" customHeight="1" x14ac:dyDescent="0.2">
      <c r="A476" s="3"/>
      <c r="B476" s="3"/>
      <c r="C476" s="3"/>
    </row>
    <row r="477" spans="1:3" ht="15.75" customHeight="1" x14ac:dyDescent="0.2">
      <c r="A477" s="3"/>
      <c r="B477" s="3"/>
      <c r="C477" s="3"/>
    </row>
    <row r="478" spans="1:3" ht="15.75" customHeight="1" x14ac:dyDescent="0.2">
      <c r="A478" s="3"/>
      <c r="B478" s="3"/>
      <c r="C478" s="3"/>
    </row>
    <row r="479" spans="1:3" ht="15.75" customHeight="1" x14ac:dyDescent="0.2">
      <c r="A479" s="3"/>
      <c r="B479" s="3"/>
      <c r="C479" s="3"/>
    </row>
    <row r="480" spans="1:3" ht="15.75" customHeight="1" x14ac:dyDescent="0.2">
      <c r="A480" s="3"/>
      <c r="B480" s="3"/>
      <c r="C480" s="3"/>
    </row>
    <row r="481" spans="1:3" ht="15.75" customHeight="1" x14ac:dyDescent="0.2">
      <c r="A481" s="3"/>
      <c r="B481" s="3"/>
      <c r="C481" s="3"/>
    </row>
    <row r="482" spans="1:3" ht="15.75" customHeight="1" x14ac:dyDescent="0.2">
      <c r="A482" s="3"/>
      <c r="B482" s="3"/>
      <c r="C482" s="3"/>
    </row>
    <row r="483" spans="1:3" ht="15.75" customHeight="1" x14ac:dyDescent="0.2">
      <c r="A483" s="3"/>
      <c r="B483" s="3"/>
      <c r="C483" s="3"/>
    </row>
    <row r="484" spans="1:3" ht="15.75" customHeight="1" x14ac:dyDescent="0.2">
      <c r="A484" s="3"/>
      <c r="B484" s="3"/>
      <c r="C484" s="3"/>
    </row>
    <row r="485" spans="1:3" ht="15.75" customHeight="1" x14ac:dyDescent="0.2">
      <c r="A485" s="3"/>
      <c r="B485" s="3"/>
      <c r="C485" s="3"/>
    </row>
    <row r="486" spans="1:3" ht="15.75" customHeight="1" x14ac:dyDescent="0.2">
      <c r="A486" s="3"/>
      <c r="B486" s="3"/>
      <c r="C486" s="3"/>
    </row>
    <row r="487" spans="1:3" ht="15.75" customHeight="1" x14ac:dyDescent="0.2">
      <c r="A487" s="3"/>
      <c r="B487" s="3"/>
      <c r="C487" s="3"/>
    </row>
    <row r="488" spans="1:3" ht="15.75" customHeight="1" x14ac:dyDescent="0.2">
      <c r="A488" s="3"/>
      <c r="B488" s="3"/>
      <c r="C488" s="3"/>
    </row>
    <row r="489" spans="1:3" ht="15.75" customHeight="1" x14ac:dyDescent="0.2">
      <c r="A489" s="3"/>
      <c r="B489" s="3"/>
      <c r="C489" s="3"/>
    </row>
    <row r="490" spans="1:3" ht="15.75" customHeight="1" x14ac:dyDescent="0.2">
      <c r="A490" s="3"/>
      <c r="B490" s="3"/>
      <c r="C490" s="3"/>
    </row>
    <row r="491" spans="1:3" ht="15.75" customHeight="1" x14ac:dyDescent="0.2">
      <c r="A491" s="3"/>
      <c r="B491" s="3"/>
      <c r="C491" s="3"/>
    </row>
    <row r="492" spans="1:3" ht="15.75" customHeight="1" x14ac:dyDescent="0.2">
      <c r="A492" s="3"/>
      <c r="B492" s="3"/>
      <c r="C492" s="3"/>
    </row>
    <row r="493" spans="1:3" ht="15.75" customHeight="1" x14ac:dyDescent="0.2">
      <c r="A493" s="3"/>
      <c r="B493" s="3"/>
      <c r="C493" s="3"/>
    </row>
    <row r="494" spans="1:3" ht="15.75" customHeight="1" x14ac:dyDescent="0.2">
      <c r="A494" s="3"/>
      <c r="B494" s="3"/>
      <c r="C494" s="3"/>
    </row>
    <row r="495" spans="1:3" ht="15.75" customHeight="1" x14ac:dyDescent="0.2">
      <c r="A495" s="3"/>
      <c r="B495" s="3"/>
      <c r="C495" s="3"/>
    </row>
    <row r="496" spans="1:3" ht="15.75" customHeight="1" x14ac:dyDescent="0.2">
      <c r="A496" s="3"/>
      <c r="B496" s="3"/>
      <c r="C496" s="3"/>
    </row>
    <row r="497" spans="1:3" ht="15.75" customHeight="1" x14ac:dyDescent="0.2">
      <c r="A497" s="3"/>
      <c r="B497" s="3"/>
      <c r="C497" s="3"/>
    </row>
    <row r="498" spans="1:3" ht="15.75" customHeight="1" x14ac:dyDescent="0.2">
      <c r="A498" s="3"/>
      <c r="B498" s="3"/>
      <c r="C498" s="3"/>
    </row>
    <row r="499" spans="1:3" ht="15.75" customHeight="1" x14ac:dyDescent="0.2">
      <c r="A499" s="3"/>
      <c r="B499" s="3"/>
      <c r="C499" s="3"/>
    </row>
    <row r="500" spans="1:3" ht="15.75" customHeight="1" x14ac:dyDescent="0.2">
      <c r="A500" s="3"/>
      <c r="B500" s="3"/>
      <c r="C500" s="3"/>
    </row>
    <row r="501" spans="1:3" ht="15.75" customHeight="1" x14ac:dyDescent="0.2">
      <c r="A501" s="3"/>
      <c r="B501" s="3"/>
      <c r="C501" s="3"/>
    </row>
    <row r="502" spans="1:3" ht="15.75" customHeight="1" x14ac:dyDescent="0.2">
      <c r="A502" s="3"/>
      <c r="B502" s="3"/>
      <c r="C502" s="3"/>
    </row>
    <row r="503" spans="1:3" ht="15.75" customHeight="1" x14ac:dyDescent="0.2">
      <c r="A503" s="3"/>
      <c r="B503" s="3"/>
      <c r="C503" s="3"/>
    </row>
    <row r="504" spans="1:3" ht="15.75" customHeight="1" x14ac:dyDescent="0.2">
      <c r="A504" s="3"/>
      <c r="B504" s="3"/>
      <c r="C504" s="3"/>
    </row>
    <row r="505" spans="1:3" ht="15.75" customHeight="1" x14ac:dyDescent="0.2">
      <c r="A505" s="3"/>
      <c r="B505" s="3"/>
      <c r="C505" s="3"/>
    </row>
    <row r="506" spans="1:3" ht="15.75" customHeight="1" x14ac:dyDescent="0.2">
      <c r="A506" s="3"/>
      <c r="B506" s="3"/>
      <c r="C506" s="3"/>
    </row>
    <row r="507" spans="1:3" ht="15.75" customHeight="1" x14ac:dyDescent="0.2">
      <c r="A507" s="3"/>
      <c r="B507" s="3"/>
      <c r="C507" s="3"/>
    </row>
    <row r="508" spans="1:3" ht="15.75" customHeight="1" x14ac:dyDescent="0.2">
      <c r="A508" s="3"/>
      <c r="B508" s="3"/>
      <c r="C508" s="3"/>
    </row>
    <row r="509" spans="1:3" ht="15.75" customHeight="1" x14ac:dyDescent="0.2">
      <c r="A509" s="3"/>
      <c r="B509" s="3"/>
      <c r="C509" s="3"/>
    </row>
    <row r="510" spans="1:3" ht="15.75" customHeight="1" x14ac:dyDescent="0.2">
      <c r="A510" s="3"/>
      <c r="B510" s="3"/>
      <c r="C510" s="3"/>
    </row>
    <row r="511" spans="1:3" ht="15.75" customHeight="1" x14ac:dyDescent="0.2">
      <c r="A511" s="3"/>
      <c r="B511" s="3"/>
      <c r="C511" s="3"/>
    </row>
    <row r="512" spans="1:3" ht="15.75" customHeight="1" x14ac:dyDescent="0.2">
      <c r="A512" s="3"/>
      <c r="B512" s="3"/>
      <c r="C512" s="3"/>
    </row>
    <row r="513" spans="1:3" ht="15.75" customHeight="1" x14ac:dyDescent="0.2">
      <c r="A513" s="3"/>
      <c r="B513" s="3"/>
      <c r="C513" s="3"/>
    </row>
    <row r="514" spans="1:3" ht="15.75" customHeight="1" x14ac:dyDescent="0.2">
      <c r="A514" s="3"/>
      <c r="B514" s="3"/>
      <c r="C514" s="3"/>
    </row>
    <row r="515" spans="1:3" ht="15.75" customHeight="1" x14ac:dyDescent="0.2">
      <c r="A515" s="3"/>
      <c r="B515" s="3"/>
      <c r="C515" s="3"/>
    </row>
    <row r="516" spans="1:3" ht="15.75" customHeight="1" x14ac:dyDescent="0.2">
      <c r="A516" s="3"/>
      <c r="B516" s="3"/>
      <c r="C516" s="3"/>
    </row>
    <row r="517" spans="1:3" ht="15.75" customHeight="1" x14ac:dyDescent="0.2">
      <c r="A517" s="3"/>
      <c r="B517" s="3"/>
      <c r="C517" s="3"/>
    </row>
    <row r="518" spans="1:3" ht="15.75" customHeight="1" x14ac:dyDescent="0.2">
      <c r="A518" s="3"/>
      <c r="B518" s="3"/>
      <c r="C518" s="3"/>
    </row>
    <row r="519" spans="1:3" ht="15.75" customHeight="1" x14ac:dyDescent="0.2">
      <c r="A519" s="3"/>
      <c r="B519" s="3"/>
      <c r="C519" s="3"/>
    </row>
    <row r="520" spans="1:3" ht="15.75" customHeight="1" x14ac:dyDescent="0.2">
      <c r="A520" s="3"/>
      <c r="B520" s="3"/>
      <c r="C520" s="3"/>
    </row>
    <row r="521" spans="1:3" ht="15.75" customHeight="1" x14ac:dyDescent="0.2">
      <c r="A521" s="3"/>
      <c r="B521" s="3"/>
      <c r="C521" s="3"/>
    </row>
    <row r="522" spans="1:3" ht="15.75" customHeight="1" x14ac:dyDescent="0.2">
      <c r="A522" s="3"/>
      <c r="B522" s="3"/>
      <c r="C522" s="3"/>
    </row>
    <row r="523" spans="1:3" ht="15.75" customHeight="1" x14ac:dyDescent="0.2">
      <c r="A523" s="3"/>
      <c r="B523" s="3"/>
      <c r="C523" s="3"/>
    </row>
    <row r="524" spans="1:3" ht="15.75" customHeight="1" x14ac:dyDescent="0.2">
      <c r="A524" s="3"/>
      <c r="B524" s="3"/>
      <c r="C524" s="3"/>
    </row>
    <row r="525" spans="1:3" ht="15.75" customHeight="1" x14ac:dyDescent="0.2">
      <c r="A525" s="3"/>
      <c r="B525" s="3"/>
      <c r="C525" s="3"/>
    </row>
    <row r="526" spans="1:3" ht="15.75" customHeight="1" x14ac:dyDescent="0.2">
      <c r="A526" s="3"/>
      <c r="B526" s="3"/>
      <c r="C526" s="3"/>
    </row>
    <row r="527" spans="1:3" ht="15.75" customHeight="1" x14ac:dyDescent="0.2">
      <c r="A527" s="3"/>
      <c r="B527" s="3"/>
      <c r="C527" s="3"/>
    </row>
    <row r="528" spans="1:3" ht="15.75" customHeight="1" x14ac:dyDescent="0.2">
      <c r="A528" s="3"/>
      <c r="B528" s="3"/>
      <c r="C528" s="3"/>
    </row>
    <row r="529" spans="1:3" ht="15.75" customHeight="1" x14ac:dyDescent="0.2">
      <c r="A529" s="3"/>
      <c r="B529" s="3"/>
      <c r="C529" s="3"/>
    </row>
    <row r="530" spans="1:3" ht="15.75" customHeight="1" x14ac:dyDescent="0.2">
      <c r="A530" s="3"/>
      <c r="B530" s="3"/>
      <c r="C530" s="3"/>
    </row>
    <row r="531" spans="1:3" ht="15.75" customHeight="1" x14ac:dyDescent="0.2">
      <c r="A531" s="3"/>
      <c r="B531" s="3"/>
      <c r="C531" s="3"/>
    </row>
    <row r="532" spans="1:3" ht="15.75" customHeight="1" x14ac:dyDescent="0.2">
      <c r="A532" s="3"/>
      <c r="B532" s="3"/>
      <c r="C532" s="3"/>
    </row>
    <row r="533" spans="1:3" ht="15.75" customHeight="1" x14ac:dyDescent="0.2">
      <c r="A533" s="3"/>
      <c r="B533" s="3"/>
      <c r="C533" s="3"/>
    </row>
    <row r="534" spans="1:3" ht="15.75" customHeight="1" x14ac:dyDescent="0.2">
      <c r="A534" s="3"/>
      <c r="B534" s="3"/>
      <c r="C534" s="3"/>
    </row>
    <row r="535" spans="1:3" ht="15.75" customHeight="1" x14ac:dyDescent="0.2">
      <c r="A535" s="3"/>
      <c r="B535" s="3"/>
      <c r="C535" s="3"/>
    </row>
    <row r="536" spans="1:3" ht="15.75" customHeight="1" x14ac:dyDescent="0.2">
      <c r="A536" s="3"/>
      <c r="B536" s="3"/>
      <c r="C536" s="3"/>
    </row>
    <row r="537" spans="1:3" ht="15.75" customHeight="1" x14ac:dyDescent="0.2">
      <c r="A537" s="3"/>
      <c r="B537" s="3"/>
      <c r="C537" s="3"/>
    </row>
    <row r="538" spans="1:3" ht="15.75" customHeight="1" x14ac:dyDescent="0.2">
      <c r="A538" s="3"/>
      <c r="B538" s="3"/>
      <c r="C538" s="3"/>
    </row>
    <row r="539" spans="1:3" ht="15.75" customHeight="1" x14ac:dyDescent="0.2">
      <c r="A539" s="3"/>
      <c r="B539" s="3"/>
      <c r="C539" s="3"/>
    </row>
    <row r="540" spans="1:3" ht="15.75" customHeight="1" x14ac:dyDescent="0.2">
      <c r="A540" s="3"/>
      <c r="B540" s="3"/>
      <c r="C540" s="3"/>
    </row>
    <row r="541" spans="1:3" ht="15.75" customHeight="1" x14ac:dyDescent="0.2">
      <c r="A541" s="3"/>
      <c r="B541" s="3"/>
      <c r="C541" s="3"/>
    </row>
    <row r="542" spans="1:3" ht="15.75" customHeight="1" x14ac:dyDescent="0.2">
      <c r="A542" s="3"/>
      <c r="B542" s="3"/>
      <c r="C542" s="3"/>
    </row>
    <row r="543" spans="1:3" ht="15.75" customHeight="1" x14ac:dyDescent="0.2">
      <c r="A543" s="3"/>
      <c r="B543" s="3"/>
      <c r="C543" s="3"/>
    </row>
    <row r="544" spans="1:3" ht="15.75" customHeight="1" x14ac:dyDescent="0.2">
      <c r="A544" s="3"/>
      <c r="B544" s="3"/>
      <c r="C544" s="3"/>
    </row>
    <row r="545" spans="1:3" ht="15.75" customHeight="1" x14ac:dyDescent="0.2">
      <c r="A545" s="3"/>
      <c r="B545" s="3"/>
      <c r="C545" s="3"/>
    </row>
    <row r="546" spans="1:3" ht="15.75" customHeight="1" x14ac:dyDescent="0.2">
      <c r="A546" s="3"/>
      <c r="B546" s="3"/>
      <c r="C546" s="3"/>
    </row>
    <row r="547" spans="1:3" ht="15.75" customHeight="1" x14ac:dyDescent="0.2">
      <c r="A547" s="3"/>
      <c r="B547" s="3"/>
      <c r="C547" s="3"/>
    </row>
    <row r="548" spans="1:3" ht="15.75" customHeight="1" x14ac:dyDescent="0.2">
      <c r="A548" s="3"/>
      <c r="B548" s="3"/>
      <c r="C548" s="3"/>
    </row>
    <row r="549" spans="1:3" ht="15.75" customHeight="1" x14ac:dyDescent="0.2">
      <c r="A549" s="3"/>
      <c r="B549" s="3"/>
      <c r="C549" s="3"/>
    </row>
    <row r="550" spans="1:3" ht="15.75" customHeight="1" x14ac:dyDescent="0.2">
      <c r="A550" s="3"/>
      <c r="B550" s="3"/>
      <c r="C550" s="3"/>
    </row>
    <row r="551" spans="1:3" ht="15.75" customHeight="1" x14ac:dyDescent="0.2">
      <c r="A551" s="3"/>
      <c r="B551" s="3"/>
      <c r="C551" s="3"/>
    </row>
    <row r="552" spans="1:3" ht="15.75" customHeight="1" x14ac:dyDescent="0.2">
      <c r="A552" s="3"/>
      <c r="B552" s="3"/>
      <c r="C552" s="3"/>
    </row>
    <row r="553" spans="1:3" ht="15.75" customHeight="1" x14ac:dyDescent="0.2">
      <c r="A553" s="3"/>
      <c r="B553" s="3"/>
      <c r="C553" s="3"/>
    </row>
    <row r="554" spans="1:3" ht="15.75" customHeight="1" x14ac:dyDescent="0.2">
      <c r="A554" s="3"/>
      <c r="B554" s="3"/>
      <c r="C554" s="3"/>
    </row>
    <row r="555" spans="1:3" ht="15.75" customHeight="1" x14ac:dyDescent="0.2">
      <c r="A555" s="3"/>
      <c r="B555" s="3"/>
      <c r="C555" s="3"/>
    </row>
    <row r="556" spans="1:3" ht="15.75" customHeight="1" x14ac:dyDescent="0.2">
      <c r="A556" s="3"/>
      <c r="B556" s="3"/>
      <c r="C556" s="3"/>
    </row>
    <row r="557" spans="1:3" ht="15.75" customHeight="1" x14ac:dyDescent="0.2">
      <c r="A557" s="3"/>
      <c r="B557" s="3"/>
      <c r="C557" s="3"/>
    </row>
    <row r="558" spans="1:3" ht="15.75" customHeight="1" x14ac:dyDescent="0.2">
      <c r="A558" s="3"/>
      <c r="B558" s="3"/>
      <c r="C558" s="3"/>
    </row>
    <row r="559" spans="1:3" ht="15.75" customHeight="1" x14ac:dyDescent="0.2">
      <c r="A559" s="3"/>
      <c r="B559" s="3"/>
      <c r="C559" s="3"/>
    </row>
    <row r="560" spans="1:3" ht="15.75" customHeight="1" x14ac:dyDescent="0.2">
      <c r="A560" s="3"/>
      <c r="B560" s="3"/>
      <c r="C560" s="3"/>
    </row>
    <row r="561" spans="1:3" ht="15.75" customHeight="1" x14ac:dyDescent="0.2">
      <c r="A561" s="3"/>
      <c r="B561" s="3"/>
      <c r="C561" s="3"/>
    </row>
    <row r="562" spans="1:3" ht="15.75" customHeight="1" x14ac:dyDescent="0.2">
      <c r="A562" s="3"/>
      <c r="B562" s="3"/>
      <c r="C562" s="3"/>
    </row>
    <row r="563" spans="1:3" ht="15.75" customHeight="1" x14ac:dyDescent="0.2">
      <c r="A563" s="3"/>
      <c r="B563" s="3"/>
      <c r="C563" s="3"/>
    </row>
    <row r="564" spans="1:3" ht="15.75" customHeight="1" x14ac:dyDescent="0.2">
      <c r="A564" s="3"/>
      <c r="B564" s="3"/>
      <c r="C564" s="3"/>
    </row>
    <row r="565" spans="1:3" ht="15.75" customHeight="1" x14ac:dyDescent="0.2">
      <c r="A565" s="3"/>
      <c r="B565" s="3"/>
      <c r="C565" s="3"/>
    </row>
    <row r="566" spans="1:3" ht="15.75" customHeight="1" x14ac:dyDescent="0.2">
      <c r="A566" s="3"/>
      <c r="B566" s="3"/>
      <c r="C566" s="3"/>
    </row>
    <row r="567" spans="1:3" ht="15.75" customHeight="1" x14ac:dyDescent="0.2">
      <c r="A567" s="3"/>
      <c r="B567" s="3"/>
      <c r="C567" s="3"/>
    </row>
    <row r="568" spans="1:3" ht="15.75" customHeight="1" x14ac:dyDescent="0.2">
      <c r="A568" s="3"/>
      <c r="B568" s="3"/>
      <c r="C568" s="3"/>
    </row>
    <row r="569" spans="1:3" ht="15.75" customHeight="1" x14ac:dyDescent="0.2">
      <c r="A569" s="3"/>
      <c r="B569" s="3"/>
      <c r="C569" s="3"/>
    </row>
    <row r="570" spans="1:3" ht="15.75" customHeight="1" x14ac:dyDescent="0.2">
      <c r="A570" s="3"/>
      <c r="B570" s="3"/>
      <c r="C570" s="3"/>
    </row>
    <row r="571" spans="1:3" ht="15.75" customHeight="1" x14ac:dyDescent="0.2">
      <c r="A571" s="3"/>
      <c r="B571" s="3"/>
      <c r="C571" s="3"/>
    </row>
    <row r="572" spans="1:3" ht="15.75" customHeight="1" x14ac:dyDescent="0.2">
      <c r="A572" s="3"/>
      <c r="B572" s="3"/>
      <c r="C572" s="3"/>
    </row>
    <row r="573" spans="1:3" ht="15.75" customHeight="1" x14ac:dyDescent="0.2">
      <c r="A573" s="3"/>
      <c r="B573" s="3"/>
      <c r="C573" s="3"/>
    </row>
    <row r="574" spans="1:3" ht="15.75" customHeight="1" x14ac:dyDescent="0.2">
      <c r="A574" s="3"/>
      <c r="B574" s="3"/>
      <c r="C574" s="3"/>
    </row>
    <row r="575" spans="1:3" ht="15.75" customHeight="1" x14ac:dyDescent="0.2">
      <c r="A575" s="3"/>
      <c r="B575" s="3"/>
      <c r="C575" s="3"/>
    </row>
    <row r="576" spans="1:3" ht="15.75" customHeight="1" x14ac:dyDescent="0.2">
      <c r="A576" s="3"/>
      <c r="B576" s="3"/>
      <c r="C576" s="3"/>
    </row>
    <row r="577" spans="1:3" ht="15.75" customHeight="1" x14ac:dyDescent="0.2">
      <c r="A577" s="3"/>
      <c r="B577" s="3"/>
      <c r="C577" s="3"/>
    </row>
    <row r="578" spans="1:3" ht="15.75" customHeight="1" x14ac:dyDescent="0.2">
      <c r="A578" s="3"/>
      <c r="B578" s="3"/>
      <c r="C578" s="3"/>
    </row>
    <row r="579" spans="1:3" ht="15.75" customHeight="1" x14ac:dyDescent="0.2">
      <c r="A579" s="3"/>
      <c r="B579" s="3"/>
      <c r="C579" s="3"/>
    </row>
    <row r="580" spans="1:3" ht="15.75" customHeight="1" x14ac:dyDescent="0.2">
      <c r="A580" s="3"/>
      <c r="B580" s="3"/>
      <c r="C580" s="3"/>
    </row>
    <row r="581" spans="1:3" ht="15.75" customHeight="1" x14ac:dyDescent="0.2">
      <c r="A581" s="3"/>
      <c r="B581" s="3"/>
      <c r="C581" s="3"/>
    </row>
    <row r="582" spans="1:3" ht="15.75" customHeight="1" x14ac:dyDescent="0.2">
      <c r="A582" s="3"/>
      <c r="B582" s="3"/>
      <c r="C582" s="3"/>
    </row>
    <row r="583" spans="1:3" ht="15.75" customHeight="1" x14ac:dyDescent="0.2">
      <c r="A583" s="3"/>
      <c r="B583" s="3"/>
      <c r="C583" s="3"/>
    </row>
    <row r="584" spans="1:3" ht="15.75" customHeight="1" x14ac:dyDescent="0.2">
      <c r="A584" s="3"/>
      <c r="B584" s="3"/>
      <c r="C584" s="3"/>
    </row>
    <row r="585" spans="1:3" ht="15.75" customHeight="1" x14ac:dyDescent="0.2">
      <c r="A585" s="3"/>
      <c r="B585" s="3"/>
      <c r="C585" s="3"/>
    </row>
    <row r="586" spans="1:3" ht="15.75" customHeight="1" x14ac:dyDescent="0.2">
      <c r="A586" s="3"/>
      <c r="B586" s="3"/>
      <c r="C586" s="3"/>
    </row>
    <row r="587" spans="1:3" ht="15.75" customHeight="1" x14ac:dyDescent="0.2">
      <c r="A587" s="3"/>
      <c r="B587" s="3"/>
      <c r="C587" s="3"/>
    </row>
    <row r="588" spans="1:3" ht="15.75" customHeight="1" x14ac:dyDescent="0.2">
      <c r="A588" s="3"/>
      <c r="B588" s="3"/>
      <c r="C588" s="3"/>
    </row>
    <row r="589" spans="1:3" ht="15.75" customHeight="1" x14ac:dyDescent="0.2">
      <c r="A589" s="3"/>
      <c r="B589" s="3"/>
      <c r="C589" s="3"/>
    </row>
    <row r="590" spans="1:3" ht="15.75" customHeight="1" x14ac:dyDescent="0.2">
      <c r="A590" s="3"/>
      <c r="B590" s="3"/>
      <c r="C590" s="3"/>
    </row>
    <row r="591" spans="1:3" ht="15.75" customHeight="1" x14ac:dyDescent="0.2">
      <c r="A591" s="3"/>
      <c r="B591" s="3"/>
      <c r="C591" s="3"/>
    </row>
    <row r="592" spans="1:3" ht="15.75" customHeight="1" x14ac:dyDescent="0.2">
      <c r="A592" s="3"/>
      <c r="B592" s="3"/>
      <c r="C592" s="3"/>
    </row>
    <row r="593" spans="1:3" ht="15.75" customHeight="1" x14ac:dyDescent="0.2">
      <c r="A593" s="3"/>
      <c r="B593" s="3"/>
      <c r="C593" s="3"/>
    </row>
    <row r="594" spans="1:3" ht="15.75" customHeight="1" x14ac:dyDescent="0.2">
      <c r="A594" s="3"/>
      <c r="B594" s="3"/>
      <c r="C594" s="3"/>
    </row>
    <row r="595" spans="1:3" ht="15.75" customHeight="1" x14ac:dyDescent="0.2">
      <c r="A595" s="3"/>
      <c r="B595" s="3"/>
      <c r="C595" s="3"/>
    </row>
    <row r="596" spans="1:3" ht="15.75" customHeight="1" x14ac:dyDescent="0.2">
      <c r="A596" s="3"/>
      <c r="B596" s="3"/>
      <c r="C596" s="3"/>
    </row>
    <row r="597" spans="1:3" ht="15.75" customHeight="1" x14ac:dyDescent="0.2">
      <c r="A597" s="3"/>
      <c r="B597" s="3"/>
      <c r="C597" s="3"/>
    </row>
    <row r="598" spans="1:3" ht="15.75" customHeight="1" x14ac:dyDescent="0.2">
      <c r="A598" s="3"/>
      <c r="B598" s="3"/>
      <c r="C598" s="3"/>
    </row>
    <row r="599" spans="1:3" ht="15.75" customHeight="1" x14ac:dyDescent="0.2">
      <c r="A599" s="3"/>
      <c r="B599" s="3"/>
      <c r="C599" s="3"/>
    </row>
    <row r="600" spans="1:3" ht="15.75" customHeight="1" x14ac:dyDescent="0.2">
      <c r="A600" s="3"/>
      <c r="B600" s="3"/>
      <c r="C600" s="3"/>
    </row>
    <row r="601" spans="1:3" ht="15.75" customHeight="1" x14ac:dyDescent="0.2">
      <c r="A601" s="3"/>
      <c r="B601" s="3"/>
      <c r="C601" s="3"/>
    </row>
    <row r="602" spans="1:3" ht="15.75" customHeight="1" x14ac:dyDescent="0.2">
      <c r="A602" s="3"/>
      <c r="B602" s="3"/>
      <c r="C602" s="3"/>
    </row>
    <row r="603" spans="1:3" ht="15.75" customHeight="1" x14ac:dyDescent="0.2">
      <c r="A603" s="3"/>
      <c r="B603" s="3"/>
      <c r="C603" s="3"/>
    </row>
    <row r="604" spans="1:3" ht="15.75" customHeight="1" x14ac:dyDescent="0.2">
      <c r="A604" s="3"/>
      <c r="B604" s="3"/>
      <c r="C604" s="3"/>
    </row>
    <row r="605" spans="1:3" ht="15.75" customHeight="1" x14ac:dyDescent="0.2">
      <c r="A605" s="3"/>
      <c r="B605" s="3"/>
      <c r="C605" s="3"/>
    </row>
    <row r="606" spans="1:3" ht="15.75" customHeight="1" x14ac:dyDescent="0.2">
      <c r="A606" s="3"/>
      <c r="B606" s="3"/>
      <c r="C606" s="3"/>
    </row>
    <row r="607" spans="1:3" ht="15.75" customHeight="1" x14ac:dyDescent="0.2">
      <c r="A607" s="3"/>
      <c r="B607" s="3"/>
      <c r="C607" s="3"/>
    </row>
    <row r="608" spans="1:3" ht="15.75" customHeight="1" x14ac:dyDescent="0.2">
      <c r="A608" s="3"/>
      <c r="B608" s="3"/>
      <c r="C608" s="3"/>
    </row>
    <row r="609" spans="1:3" ht="15.75" customHeight="1" x14ac:dyDescent="0.2">
      <c r="A609" s="3"/>
      <c r="B609" s="3"/>
      <c r="C609" s="3"/>
    </row>
    <row r="610" spans="1:3" ht="15.75" customHeight="1" x14ac:dyDescent="0.2">
      <c r="A610" s="3"/>
      <c r="B610" s="3"/>
      <c r="C610" s="3"/>
    </row>
    <row r="611" spans="1:3" ht="15.75" customHeight="1" x14ac:dyDescent="0.2">
      <c r="A611" s="3"/>
      <c r="B611" s="3"/>
      <c r="C611" s="3"/>
    </row>
    <row r="612" spans="1:3" ht="15.75" customHeight="1" x14ac:dyDescent="0.2">
      <c r="A612" s="3"/>
      <c r="B612" s="3"/>
      <c r="C612" s="3"/>
    </row>
    <row r="613" spans="1:3" ht="15.75" customHeight="1" x14ac:dyDescent="0.2">
      <c r="A613" s="3"/>
      <c r="B613" s="3"/>
      <c r="C613" s="3"/>
    </row>
    <row r="614" spans="1:3" ht="15.75" customHeight="1" x14ac:dyDescent="0.2">
      <c r="A614" s="3"/>
      <c r="B614" s="3"/>
      <c r="C614" s="3"/>
    </row>
    <row r="615" spans="1:3" ht="15.75" customHeight="1" x14ac:dyDescent="0.2">
      <c r="A615" s="3"/>
      <c r="B615" s="3"/>
      <c r="C615" s="3"/>
    </row>
    <row r="616" spans="1:3" ht="15.75" customHeight="1" x14ac:dyDescent="0.2">
      <c r="A616" s="3"/>
      <c r="B616" s="3"/>
      <c r="C616" s="3"/>
    </row>
    <row r="617" spans="1:3" ht="15.75" customHeight="1" x14ac:dyDescent="0.2">
      <c r="A617" s="3"/>
      <c r="B617" s="3"/>
      <c r="C617" s="3"/>
    </row>
    <row r="618" spans="1:3" ht="15.75" customHeight="1" x14ac:dyDescent="0.2">
      <c r="A618" s="3"/>
      <c r="B618" s="3"/>
      <c r="C618" s="3"/>
    </row>
    <row r="619" spans="1:3" ht="15.75" customHeight="1" x14ac:dyDescent="0.2">
      <c r="A619" s="3"/>
      <c r="B619" s="3"/>
      <c r="C619" s="3"/>
    </row>
    <row r="620" spans="1:3" ht="15.75" customHeight="1" x14ac:dyDescent="0.2">
      <c r="A620" s="3"/>
      <c r="B620" s="3"/>
      <c r="C620" s="3"/>
    </row>
    <row r="621" spans="1:3" ht="15.75" customHeight="1" x14ac:dyDescent="0.2">
      <c r="A621" s="3"/>
      <c r="B621" s="3"/>
      <c r="C621" s="3"/>
    </row>
    <row r="622" spans="1:3" ht="15.75" customHeight="1" x14ac:dyDescent="0.2">
      <c r="A622" s="3"/>
      <c r="B622" s="3"/>
      <c r="C622" s="3"/>
    </row>
    <row r="623" spans="1:3" ht="15.75" customHeight="1" x14ac:dyDescent="0.2">
      <c r="A623" s="3"/>
      <c r="B623" s="3"/>
      <c r="C623" s="3"/>
    </row>
    <row r="624" spans="1:3" ht="15.75" customHeight="1" x14ac:dyDescent="0.2">
      <c r="A624" s="3"/>
      <c r="B624" s="3"/>
      <c r="C624" s="3"/>
    </row>
    <row r="625" spans="1:3" ht="15.75" customHeight="1" x14ac:dyDescent="0.2">
      <c r="A625" s="3"/>
      <c r="B625" s="3"/>
      <c r="C625" s="3"/>
    </row>
    <row r="626" spans="1:3" ht="15.75" customHeight="1" x14ac:dyDescent="0.2">
      <c r="A626" s="3"/>
      <c r="B626" s="3"/>
      <c r="C626" s="3"/>
    </row>
    <row r="627" spans="1:3" ht="15.75" customHeight="1" x14ac:dyDescent="0.2">
      <c r="A627" s="3"/>
      <c r="B627" s="3"/>
      <c r="C627" s="3"/>
    </row>
    <row r="628" spans="1:3" ht="15.75" customHeight="1" x14ac:dyDescent="0.2">
      <c r="A628" s="3"/>
      <c r="B628" s="3"/>
      <c r="C628" s="3"/>
    </row>
    <row r="629" spans="1:3" ht="15.75" customHeight="1" x14ac:dyDescent="0.2">
      <c r="A629" s="3"/>
      <c r="B629" s="3"/>
      <c r="C629" s="3"/>
    </row>
    <row r="630" spans="1:3" ht="15.75" customHeight="1" x14ac:dyDescent="0.2">
      <c r="A630" s="3"/>
      <c r="B630" s="3"/>
      <c r="C630" s="3"/>
    </row>
    <row r="631" spans="1:3" ht="15.75" customHeight="1" x14ac:dyDescent="0.2">
      <c r="A631" s="3"/>
      <c r="B631" s="3"/>
      <c r="C631" s="3"/>
    </row>
    <row r="632" spans="1:3" ht="15.75" customHeight="1" x14ac:dyDescent="0.2">
      <c r="A632" s="3"/>
      <c r="B632" s="3"/>
      <c r="C632" s="3"/>
    </row>
  </sheetData>
  <customSheetViews>
    <customSheetView guid="{3A56BBDD-68CD-4AEA-B9E4-12391459D4C4}" scale="150" showPageBreaks="1" hiddenRows="1" topLeftCell="A139">
      <selection activeCell="K149" sqref="K149"/>
      <pageMargins left="0.23622047244094491" right="0.23622047244094491" top="0.74803149606299213" bottom="0.74803149606299213" header="0.31496062992125984" footer="0.31496062992125984"/>
      <pageSetup paperSize="9" scale="90" fitToHeight="0" orientation="landscape" r:id="rId1"/>
      <headerFooter alignWithMargins="0"/>
    </customSheetView>
    <customSheetView guid="{CFE03FCF-A4D8-435A-8A9B-0544466F5A93}" scale="150" showPageBreaks="1" topLeftCell="A7">
      <pane ySplit="7" topLeftCell="A273" activePane="bottomLeft" state="frozen"/>
      <selection pane="bottomLeft" activeCell="N280" sqref="N280"/>
      <pageMargins left="0.74803149606299213" right="0.74803149606299213" top="0.98425196850393704" bottom="0.39370078740157483" header="0.51181102362204722" footer="0.51181102362204722"/>
      <pageSetup paperSize="9" scale="85" orientation="landscape" r:id="rId2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0" fitToHeight="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9" sqref="J19"/>
    </sheetView>
  </sheetViews>
  <sheetFormatPr defaultRowHeight="12.75" x14ac:dyDescent="0.2"/>
  <sheetData/>
  <customSheetViews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1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2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Jolanta Kalniņa</cp:lastModifiedBy>
  <cp:lastPrinted>2022-01-25T11:04:38Z</cp:lastPrinted>
  <dcterms:created xsi:type="dcterms:W3CDTF">2010-02-05T08:24:46Z</dcterms:created>
  <dcterms:modified xsi:type="dcterms:W3CDTF">2022-01-25T11:33:29Z</dcterms:modified>
</cp:coreProperties>
</file>