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R\Desktop\27.12.2018\"/>
    </mc:Choice>
  </mc:AlternateContent>
  <bookViews>
    <workbookView xWindow="0" yWindow="0" windowWidth="25470" windowHeight="6660" tabRatio="569"/>
  </bookViews>
  <sheets>
    <sheet name="4-SAI" sheetId="1" r:id="rId1"/>
  </sheets>
  <definedNames>
    <definedName name="Excel_BuiltIn_Print_Titles_1">'4-SAI'!$A$8:$IJ$11</definedName>
    <definedName name="_xlnm.Print_Area" localSheetId="0">'4-SAI'!$B:$M</definedName>
    <definedName name="_xlnm.Print_Titles" localSheetId="0">'4-SAI'!$8:$11</definedName>
  </definedNames>
  <calcPr calcId="152511"/>
</workbook>
</file>

<file path=xl/calcChain.xml><?xml version="1.0" encoding="utf-8"?>
<calcChain xmlns="http://schemas.openxmlformats.org/spreadsheetml/2006/main">
  <c r="M63" i="1" l="1"/>
  <c r="F64" i="1"/>
  <c r="M64" i="1" s="1"/>
  <c r="G64" i="1"/>
  <c r="H64" i="1"/>
  <c r="I64" i="1"/>
  <c r="J64" i="1"/>
  <c r="K64" i="1"/>
  <c r="K80" i="1"/>
  <c r="K82" i="1" s="1"/>
  <c r="L64" i="1"/>
  <c r="E64" i="1"/>
  <c r="M62" i="1"/>
  <c r="M61" i="1"/>
  <c r="M60" i="1"/>
  <c r="M59" i="1"/>
  <c r="M58" i="1"/>
  <c r="M57" i="1"/>
  <c r="M56" i="1"/>
  <c r="M55" i="1"/>
  <c r="M5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14" i="1"/>
  <c r="N80" i="1"/>
  <c r="O80" i="1"/>
  <c r="P80" i="1"/>
  <c r="Q80" i="1"/>
  <c r="R80" i="1"/>
  <c r="S80" i="1"/>
  <c r="T80" i="1"/>
  <c r="U80" i="1"/>
  <c r="V80" i="1"/>
  <c r="W80" i="1"/>
  <c r="X80" i="1"/>
  <c r="Y80" i="1"/>
  <c r="Z80" i="1"/>
  <c r="AA80" i="1"/>
  <c r="AB80" i="1"/>
  <c r="AC80" i="1"/>
  <c r="AD80" i="1"/>
  <c r="AE80" i="1"/>
  <c r="AF80" i="1"/>
  <c r="AG80" i="1"/>
  <c r="AH80" i="1"/>
  <c r="M68" i="1"/>
  <c r="M69" i="1"/>
  <c r="M70" i="1"/>
  <c r="M71" i="1"/>
  <c r="M72" i="1"/>
  <c r="M73" i="1"/>
  <c r="M74" i="1"/>
  <c r="M75" i="1"/>
  <c r="M67" i="1"/>
  <c r="F76" i="1"/>
  <c r="M76" i="1" s="1"/>
  <c r="G76" i="1"/>
  <c r="G80" i="1" s="1"/>
  <c r="G82" i="1" s="1"/>
  <c r="H76" i="1"/>
  <c r="H80" i="1" s="1"/>
  <c r="H82" i="1" s="1"/>
  <c r="I76" i="1"/>
  <c r="I80" i="1"/>
  <c r="I82" i="1" s="1"/>
  <c r="J76" i="1"/>
  <c r="J80" i="1" s="1"/>
  <c r="J82" i="1" s="1"/>
  <c r="K76" i="1"/>
  <c r="L76" i="1"/>
  <c r="L80" i="1" s="1"/>
  <c r="E76" i="1"/>
  <c r="E80" i="1"/>
  <c r="E82" i="1" s="1"/>
  <c r="M78" i="1"/>
  <c r="M80" i="1" s="1"/>
  <c r="F80" i="1" l="1"/>
  <c r="F82" i="1" s="1"/>
</calcChain>
</file>

<file path=xl/sharedStrings.xml><?xml version="1.0" encoding="utf-8"?>
<sst xmlns="http://schemas.openxmlformats.org/spreadsheetml/2006/main" count="216" uniqueCount="139">
  <si>
    <t>x</t>
  </si>
  <si>
    <t>Aizdevējs</t>
  </si>
  <si>
    <t>Mērķis</t>
  </si>
  <si>
    <t>Līguma noslēgšanas datums</t>
  </si>
  <si>
    <t>Saistību apmērs</t>
  </si>
  <si>
    <t>n</t>
  </si>
  <si>
    <t>n+1</t>
  </si>
  <si>
    <t>n+2</t>
  </si>
  <si>
    <t>n+3</t>
  </si>
  <si>
    <t>n+4</t>
  </si>
  <si>
    <t>n+5</t>
  </si>
  <si>
    <t>n+6</t>
  </si>
  <si>
    <t>turpmākajos gados</t>
  </si>
  <si>
    <t>pavisam (1.+2.+3.+4.+ 5+.6.+7.+8.)</t>
  </si>
  <si>
    <t>B</t>
  </si>
  <si>
    <t>D</t>
  </si>
  <si>
    <t>E</t>
  </si>
  <si>
    <t>Aizņēmumi</t>
  </si>
  <si>
    <t>Valsts kase</t>
  </si>
  <si>
    <t>18.06.2010</t>
  </si>
  <si>
    <t>01.11.2010</t>
  </si>
  <si>
    <t>04.07.2011</t>
  </si>
  <si>
    <t>19.08.2011</t>
  </si>
  <si>
    <t>20.12.2011</t>
  </si>
  <si>
    <t>14.05.2012</t>
  </si>
  <si>
    <t>31.08.2012</t>
  </si>
  <si>
    <t>09.10.2012</t>
  </si>
  <si>
    <t>22.11.2012</t>
  </si>
  <si>
    <t>31.05.2013</t>
  </si>
  <si>
    <t>09.07.2013</t>
  </si>
  <si>
    <t>16.08.2013</t>
  </si>
  <si>
    <t>03.09.2013</t>
  </si>
  <si>
    <t>22.11.2013</t>
  </si>
  <si>
    <t>03.12.2007</t>
  </si>
  <si>
    <t>14.05.2008</t>
  </si>
  <si>
    <t>01.08.2017</t>
  </si>
  <si>
    <t>21.08.2014</t>
  </si>
  <si>
    <t>11.12.2014</t>
  </si>
  <si>
    <t>20.03.2015</t>
  </si>
  <si>
    <t>15.05.2015</t>
  </si>
  <si>
    <t>20.05.2015</t>
  </si>
  <si>
    <t>25.08.2015</t>
  </si>
  <si>
    <t>24.09.2015</t>
  </si>
  <si>
    <t>06.10.2015</t>
  </si>
  <si>
    <t>26.11.2015</t>
  </si>
  <si>
    <t>11.07.2016</t>
  </si>
  <si>
    <t>26.07.2016</t>
  </si>
  <si>
    <t>02.09.2016</t>
  </si>
  <si>
    <t>29.05.2017</t>
  </si>
  <si>
    <t>05.06.2017</t>
  </si>
  <si>
    <t>27.06.2017</t>
  </si>
  <si>
    <t>31.10.2017</t>
  </si>
  <si>
    <t>26.08.2014</t>
  </si>
  <si>
    <t>KOPĀ:</t>
  </si>
  <si>
    <t>Galvojumi</t>
  </si>
  <si>
    <t>Ūdenssaimniecības attīstība Dobeles novada Auru pagasta Gardenes ciemā</t>
  </si>
  <si>
    <t>27.12.2013</t>
  </si>
  <si>
    <t>Ūdenssaimniecības attīstība Dobeles novada Dobeles pagasta Lejasstrazdu ciemā</t>
  </si>
  <si>
    <t>28.09.2011</t>
  </si>
  <si>
    <t>Ūdenssaimniecības attīstība Dobeles novada Dobelē</t>
  </si>
  <si>
    <t>19.09.2013</t>
  </si>
  <si>
    <t>Ūdenssaimniecības attīstība Dobeles novada Jaunbērzes ciemā</t>
  </si>
  <si>
    <t>Ūdenssaimniecības attīstība Dobeles novada Krimūnu ciemā</t>
  </si>
  <si>
    <t>Kanalizācijas tīklu paplašināšana Dobeles aglomerācijā, II kārta</t>
  </si>
  <si>
    <t>06.10.2017</t>
  </si>
  <si>
    <t>Ūdenssaimniecības attīstība Dobeles novada Annenieku pagasta Kaķenieku ciemā</t>
  </si>
  <si>
    <t>21.05.2015</t>
  </si>
  <si>
    <t>Ūdenssaimniecības attīstība Dobeles novada Penkules ciemā</t>
  </si>
  <si>
    <t>Ziemeļu investīcijas banka</t>
  </si>
  <si>
    <t>Siltumtīklu sakārtošana</t>
  </si>
  <si>
    <t>14.07.2003</t>
  </si>
  <si>
    <t>Citas ilgtermiņa saistības</t>
  </si>
  <si>
    <t>Kopā saistības</t>
  </si>
  <si>
    <t>Saistību apjoms % no plānotajiem pamatbudžeta ieņēmumiem</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</si>
  <si>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</si>
  <si>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Aizņēmumu, galvojumu un pārējo saistību apmērs 2018. gadam</t>
  </si>
  <si>
    <t>6.pielikums</t>
  </si>
  <si>
    <t>"Dobeles novada pašvaldības</t>
  </si>
  <si>
    <t>Projekts " Pirmskolas izglītības iestādes " Spodrība" rekonstrukcija Upes ielā 14 "</t>
  </si>
  <si>
    <t>Projekts " Izglītības iestāžu energoefektivitātes paaugstināšana Dobeles novada"</t>
  </si>
  <si>
    <t>Projekts " Vēsturiskā tirgus laukuma rekonstrukcija''</t>
  </si>
  <si>
    <t>Projekts " Jaunbērzes pagasta mežinieku pamatskolas sporta zāles - piebūves celtniecība"</t>
  </si>
  <si>
    <t xml:space="preserve"> Ceļa Auri -Apgulde-Naudīte rekonstrukcija</t>
  </si>
  <si>
    <t xml:space="preserve"> Brīvības ielas rekonstrukcija Dobeles pilsētā</t>
  </si>
  <si>
    <t xml:space="preserve"> Ceļa Auri-Apgulde-Naudīte rekonstrukcija</t>
  </si>
  <si>
    <t>Projekts "Aizsargāta zaļā zona un ūdenstilpnes Zemgalē un Ziemeļlietuvā"</t>
  </si>
  <si>
    <t>Projekts "Vietējo produktu attīstība Vidusbaltijā"</t>
  </si>
  <si>
    <t>Projekts "Velotūrisma attīstība Dobeles pilsētas teritorijā"</t>
  </si>
  <si>
    <t>Dobeles 2.vidusskolas telpu renovācija, pielāgojot profesionālās izglītības iestādes vajadzībām</t>
  </si>
  <si>
    <t xml:space="preserve"> Ilgtspējīga lietus ūdens kanalizācijas apsaimniekošana Lielupes baseina vides kvalitātes uzlabošanai</t>
  </si>
  <si>
    <t xml:space="preserve"> Zaļās ielas asfalta seguma atjaunošana Dobelē- ārkārtas situācijas novēršanai</t>
  </si>
  <si>
    <t>Projekta "Brīvības ielas rekonstrukcija Dobeles pilsētā (II kārta)" īstenošanai</t>
  </si>
  <si>
    <t>Projekta "Zaļās ielas rekonstrukcija Dobeles pilsētā 1.kārta" īstenošanai</t>
  </si>
  <si>
    <t>"Dobeles sākumskolas ēkas renovācija " īstenošanai</t>
  </si>
  <si>
    <t>Projekts " Meža prospekta Dobelē rekonstrukcija"</t>
  </si>
  <si>
    <t xml:space="preserve"> Pašvaldības autonomo funkciju veikšanai nepieciešamā transporta iegādei (mikroautobusa)</t>
  </si>
  <si>
    <t xml:space="preserve">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</si>
  <si>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Ēkas rekonstrukcijai Dobeles rajona Centrālās bibliotēkas iekārtošanai, sporta skolas telpu renovācijai</t>
  </si>
  <si>
    <t xml:space="preserve"> Dobeles novada Penkules pamatskolas remontdarbi</t>
  </si>
  <si>
    <t>Gardenes pamatskolas ēkas energoefektivitātes uzlabošana KPFI-15.3/90</t>
  </si>
  <si>
    <t>Pašvaldības autonomo funkciju veikšanai nepieciešamā transporta iegāde</t>
  </si>
  <si>
    <t>Projekta"Siltumnīcefekta gāzu emisiju samazināšana Naudītes skolā"</t>
  </si>
  <si>
    <t>Projekta "Siltumnīcefekta gāzu emisiju samazināšana Dobeles novada pirmsskolas izglītības iestādē "Zvaniņš"" īstenošanai</t>
  </si>
  <si>
    <t>Projekta " Publisko teritoriju apgaismojuma infrastruktūras modernizācija Dobeles novadā " īstenošanai</t>
  </si>
  <si>
    <t>Projekta "Bikstu pamatskolas ēkas jumta nomaiņa"</t>
  </si>
  <si>
    <t>Projekta "Sporta zāles ēkas pārbūve Bikstu pagastā Bikstu pamatskolas audzēķņu sporta izglītības programmu rezlizācijas nodrošināšanai"</t>
  </si>
  <si>
    <t>Projekta"Ceļa seguma atjaunošana ceļu posmos "Noras-Cīrulīši", Šoseja-Noras" un "Rīti-Gaidas" Penkules ciemā, Penkules pagastā, Dobeles novadā"Īstenošanai</t>
  </si>
  <si>
    <t>Projekta "Pašvaldības ceļa "Druvas-Saulstari c-36"Jaunbērzes pagasta Dobeles novadā pārbūve</t>
  </si>
  <si>
    <t>Projekta "'Dobeles novada Pirmskolas izglītības iestāžu remontdarbi" īstenošanai</t>
  </si>
  <si>
    <t>Projekta " Meliorācijas sistēmu pārbūve Dobeles novadā"</t>
  </si>
  <si>
    <t xml:space="preserve"> Dobeles novada izglītības iestāžu investīciju projektu īstenošanai</t>
  </si>
  <si>
    <t>Kvalitatīvu kultūras pakalpojumu nodrošināšana Dobeles novada Krimūnu pagasta iedzīvotājiem</t>
  </si>
  <si>
    <t xml:space="preserve"> Remontdarbi, apkures sistēmas atjaunošana, lietus ūdens kanalizācijas sakārtošana un labiekārtošana PII zvaniņš 2 korpusā un teritorijā</t>
  </si>
  <si>
    <t xml:space="preserve"> Meliorācijas sistēmu pārbūve lauksaimniecības izmantojamās zemēs Jaunbērzes, Zebrenes pagastā</t>
  </si>
  <si>
    <t xml:space="preserve"> Annenieku pagasta Kaķenieku ciema kopienas centra ēkas atjaunošana ELFLA projekts</t>
  </si>
  <si>
    <t>Dienesta viesnīcas būvniecība Dobeles novada izglītības iestāžu vajadzībām</t>
  </si>
  <si>
    <t>Zaļās ielas rekonstrukcija Dobeles pilsētā 1.kārta ERAF</t>
  </si>
  <si>
    <t>Publiskās infrastruktūras uzlabošana uzņēmējdarbības attīstības veicināšanai Dobeles pilsētā ERAF</t>
  </si>
  <si>
    <t>03.05.2018</t>
  </si>
  <si>
    <t>Autoceļu pārbūve uzņēmējdarbības attīstībai Dobeles novada</t>
  </si>
  <si>
    <t>Dobeles pilsētas kultūras nama rekonstrukcija</t>
  </si>
  <si>
    <t>31.01.2018</t>
  </si>
  <si>
    <t>Dobeles pilsētas degradētēs rūpnieciskās apbūves teritorijas revitalizācija-Uzvaras iela</t>
  </si>
  <si>
    <t>02.07.2018</t>
  </si>
  <si>
    <t>Publisko teritoriju ar vides problēmām atjaunošana, uzturēšana un attīstība LLI-408</t>
  </si>
  <si>
    <t>Sociālo pakalpojumu pieejamības un kvalitātes uzlabošana Vidusbaltijas reģionā LLI-317</t>
  </si>
  <si>
    <t>Investīcijas Dobeles novada izglītības iestādēs</t>
  </si>
  <si>
    <t>Dobeles pilsētas degradētās rūpnieciskās apbūves teritorijas revitalizācija 1. posms-Spodrības iela</t>
  </si>
  <si>
    <t>30.07.2018</t>
  </si>
  <si>
    <t>Katoļu un Bīlenšteina ielu izbūve Dobeles pilsētā</t>
  </si>
  <si>
    <t>13.08.2018</t>
  </si>
  <si>
    <t>Nozīmīga kultūrvēsturiskā mantojuma saglabāšana un attīstība kultūras tūrisma piedāvājuma pilnveidošanai Zemgales reģionā</t>
  </si>
  <si>
    <t>24.08.2018</t>
  </si>
  <si>
    <t xml:space="preserve">Dobeles novada pašvaldības                                                                                                                                                                      </t>
  </si>
  <si>
    <t>Skola ielas pārbūve Dobeles pislētā</t>
  </si>
  <si>
    <t>20.11.2018</t>
  </si>
  <si>
    <t>Dobeles novada domes 25.01.2018.</t>
  </si>
  <si>
    <t>saistošajiem noteikumiem Nr.4</t>
  </si>
  <si>
    <r>
      <t xml:space="preserve">budžets 2018. gadam" </t>
    </r>
    <r>
      <rPr>
        <sz val="8"/>
        <rFont val="Times New Roman"/>
        <family val="1"/>
        <charset val="186"/>
      </rPr>
      <t>(</t>
    </r>
    <r>
      <rPr>
        <i/>
        <sz val="8"/>
        <rFont val="Times New Roman"/>
        <family val="1"/>
        <charset val="186"/>
      </rPr>
      <t>ar grozījumiem 27.12.2018. lēm.Nr.296/15</t>
    </r>
    <r>
      <rPr>
        <sz val="8"/>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</si>
</sst>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Ls &quot;* #,##0.00_-;&quot;-Ls &quot;* #,##0.00_-;_-&quot;Ls &quot;* \-??_-;_-@_-"/>
    <numFmt numFmtId="165" formatCode="0\.0"/>
  </numFmts>
  <fonts count="33">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4"/>
      <name val="Times New Roman"/>
      <family val="1"/>
      <charset val="186"/>
    </font>
    <font>
      <b/>
      <sz val="11"/>
      <name val="Times New Roman"/>
      <family val="1"/>
      <charset val="186"/>
    </font>
    <font>
      <b/>
      <sz val="12"/>
      <name val="Times New Roman"/>
      <family val="1"/>
      <charset val="186"/>
    </font>
    <font>
      <i/>
      <sz val="10"/>
      <name val="Times New Roman"/>
      <family val="1"/>
      <charset val="186"/>
    </font>
    <font>
      <sz val="10"/>
      <name val="Times New Roman"/>
      <family val="1"/>
      <charset val="186"/>
    </font>
    <font>
      <b/>
      <sz val="10"/>
      <name val="Times New Roman"/>
      <family val="1"/>
      <charset val="186"/>
    </font>
    <font>
      <i/>
      <sz val="12"/>
      <name val="Times New Roman"/>
      <family val="1"/>
      <charset val="186"/>
    </font>
    <font>
      <sz val="9"/>
      <name val="Times New Roman"/>
      <family val="1"/>
      <charset val="186"/>
    </font>
    <font>
      <sz val="10"/>
      <name val="Arial"/>
      <family val="2"/>
      <charset val="186"/>
    </font>
    <font>
      <sz val="8"/>
      <name val="Times New Roman"/>
      <family val="1"/>
      <charset val="186"/>
    </font>
    <font>
      <i/>
      <sz val="8"/>
      <name val="Times New Roman"/>
      <family val="1"/>
      <charset val="186"/>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9" tint="0.59999389629810485"/>
        <bgColor indexed="64"/>
      </patternFill>
    </fill>
    <fill>
      <patternFill patternType="solid">
        <fgColor theme="9" tint="0.59999389629810485"/>
        <bgColor indexed="26"/>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style="hair">
        <color indexed="8"/>
      </left>
      <right/>
      <top/>
      <bottom/>
      <diagonal/>
    </border>
    <border>
      <left/>
      <right style="hair">
        <color indexed="8"/>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30" fillId="0" borderId="0" applyFill="0" applyBorder="0" applyAlignment="0" applyProtection="0"/>
    <xf numFmtId="164" fontId="30"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23" borderId="7" applyNumberFormat="0" applyAlignment="0" applyProtection="0"/>
    <xf numFmtId="0" fontId="14" fillId="20" borderId="8" applyNumberFormat="0" applyAlignment="0" applyProtection="0"/>
    <xf numFmtId="0" fontId="15" fillId="0" borderId="0"/>
    <xf numFmtId="0" fontId="30"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100">
    <xf numFmtId="0" fontId="0" fillId="0" borderId="0" xfId="0"/>
    <xf numFmtId="0" fontId="20" fillId="24" borderId="0" xfId="94" applyFont="1" applyFill="1" applyBorder="1" applyAlignment="1" applyProtection="1">
      <alignment vertical="center"/>
      <protection locked="0"/>
    </xf>
    <xf numFmtId="0" fontId="20" fillId="0" borderId="0" xfId="94" applyFont="1" applyBorder="1" applyProtection="1">
      <protection locked="0"/>
    </xf>
    <xf numFmtId="0" fontId="20" fillId="0" borderId="0" xfId="94" applyFont="1" applyProtection="1"/>
    <xf numFmtId="0" fontId="20" fillId="0" borderId="0" xfId="94" applyFont="1" applyProtection="1">
      <protection locked="0"/>
    </xf>
    <xf numFmtId="0" fontId="20" fillId="0" borderId="0" xfId="94" applyFont="1"/>
    <xf numFmtId="0" fontId="20" fillId="0" borderId="0" xfId="95" applyNumberFormat="1" applyFont="1"/>
    <xf numFmtId="0" fontId="20" fillId="0" borderId="0" xfId="95" applyFont="1"/>
    <xf numFmtId="0" fontId="24" fillId="0" borderId="0" xfId="95" applyFont="1" applyFill="1"/>
    <xf numFmtId="0" fontId="24" fillId="0" borderId="0" xfId="95" applyFont="1" applyFill="1" applyAlignment="1">
      <alignment horizontal="center"/>
    </xf>
    <xf numFmtId="0" fontId="20" fillId="0" borderId="0" xfId="95" applyFont="1" applyFill="1"/>
    <xf numFmtId="0" fontId="20" fillId="0" borderId="0" xfId="95" applyFont="1" applyFill="1" applyAlignment="1">
      <alignment horizontal="center"/>
    </xf>
    <xf numFmtId="0" fontId="20" fillId="0" borderId="0" xfId="95" applyFont="1" applyFill="1" applyAlignment="1">
      <alignment horizontal="right"/>
    </xf>
    <xf numFmtId="0" fontId="25" fillId="0" borderId="0" xfId="94" applyFont="1" applyAlignment="1" applyProtection="1">
      <alignment horizontal="right"/>
      <protection locked="0"/>
    </xf>
    <xf numFmtId="0" fontId="20" fillId="24" borderId="0" xfId="94" applyFont="1" applyFill="1" applyBorder="1" applyAlignment="1" applyProtection="1">
      <alignment horizontal="center" vertical="center" wrapText="1"/>
    </xf>
    <xf numFmtId="0" fontId="26" fillId="0" borderId="10" xfId="94" applyFont="1" applyFill="1" applyBorder="1" applyAlignment="1" applyProtection="1">
      <alignment horizontal="center" vertical="center" wrapText="1"/>
    </xf>
    <xf numFmtId="0" fontId="27" fillId="0" borderId="10" xfId="94" applyFont="1" applyFill="1" applyBorder="1" applyAlignment="1" applyProtection="1">
      <alignment horizontal="center" vertical="center" wrapText="1"/>
    </xf>
    <xf numFmtId="0" fontId="24" fillId="0" borderId="0" xfId="94" applyFont="1" applyFill="1" applyBorder="1" applyAlignment="1" applyProtection="1">
      <alignment horizontal="center" wrapText="1"/>
    </xf>
    <xf numFmtId="0" fontId="24"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wrapText="1"/>
    </xf>
    <xf numFmtId="0" fontId="26" fillId="24" borderId="0" xfId="94" applyFont="1" applyFill="1" applyBorder="1" applyAlignment="1" applyProtection="1">
      <alignment horizontal="center" vertical="center" wrapText="1"/>
    </xf>
    <xf numFmtId="49" fontId="26" fillId="0" borderId="10" xfId="94" applyNumberFormat="1" applyFont="1" applyBorder="1" applyAlignment="1" applyProtection="1">
      <alignment horizontal="center" wrapText="1"/>
    </xf>
    <xf numFmtId="0" fontId="26" fillId="0" borderId="10" xfId="94" applyFont="1" applyFill="1" applyBorder="1" applyAlignment="1" applyProtection="1">
      <alignment horizontal="center" wrapText="1"/>
    </xf>
    <xf numFmtId="0" fontId="26" fillId="0" borderId="10" xfId="94" applyFont="1" applyBorder="1" applyAlignment="1" applyProtection="1">
      <alignment horizontal="center" wrapText="1"/>
    </xf>
    <xf numFmtId="0" fontId="26" fillId="0" borderId="0" xfId="94" applyFont="1" applyFill="1" applyBorder="1" applyAlignment="1" applyProtection="1">
      <alignment horizontal="center"/>
    </xf>
    <xf numFmtId="0" fontId="26" fillId="0" borderId="0" xfId="94" applyFont="1" applyBorder="1" applyAlignment="1" applyProtection="1">
      <alignment horizontal="center" wrapText="1"/>
    </xf>
    <xf numFmtId="49" fontId="26" fillId="0" borderId="0" xfId="94" applyNumberFormat="1" applyFont="1" applyBorder="1" applyAlignment="1" applyProtection="1">
      <alignment horizontal="center" wrapText="1"/>
    </xf>
    <xf numFmtId="49" fontId="24" fillId="0" borderId="11" xfId="94" applyNumberFormat="1" applyFont="1" applyBorder="1" applyAlignment="1" applyProtection="1">
      <alignment wrapText="1"/>
    </xf>
    <xf numFmtId="49" fontId="23" fillId="0" borderId="0" xfId="94" applyNumberFormat="1" applyFont="1" applyBorder="1" applyAlignment="1" applyProtection="1">
      <alignment horizontal="left" wrapText="1"/>
    </xf>
    <xf numFmtId="49" fontId="26" fillId="0" borderId="10" xfId="94" applyNumberFormat="1" applyFont="1" applyFill="1" applyBorder="1" applyAlignment="1" applyProtection="1">
      <alignment horizontal="center" vertical="center" wrapText="1"/>
      <protection locked="0"/>
    </xf>
    <xf numFmtId="49" fontId="26" fillId="0" borderId="10" xfId="94" applyNumberFormat="1" applyFont="1" applyFill="1" applyBorder="1" applyAlignment="1" applyProtection="1">
      <alignment horizontal="left" vertical="center" wrapText="1"/>
      <protection locked="0"/>
    </xf>
    <xf numFmtId="3" fontId="26" fillId="0" borderId="10" xfId="94" applyNumberFormat="1" applyFont="1" applyFill="1" applyBorder="1" applyAlignment="1" applyProtection="1">
      <alignment horizontal="right" vertical="center"/>
      <protection locked="0"/>
    </xf>
    <xf numFmtId="3" fontId="27" fillId="0" borderId="10" xfId="94" applyNumberFormat="1" applyFont="1" applyFill="1" applyBorder="1" applyAlignment="1" applyProtection="1">
      <alignment horizontal="right" vertical="center" wrapText="1"/>
    </xf>
    <xf numFmtId="49" fontId="26" fillId="0" borderId="10" xfId="94" applyNumberFormat="1" applyFont="1" applyBorder="1" applyAlignment="1" applyProtection="1">
      <alignment horizontal="center" vertical="center" wrapText="1"/>
      <protection locked="0"/>
    </xf>
    <xf numFmtId="0" fontId="20" fillId="0" borderId="0" xfId="94" applyFont="1" applyFill="1" applyBorder="1" applyProtection="1">
      <protection locked="0"/>
    </xf>
    <xf numFmtId="0" fontId="20" fillId="0" borderId="0" xfId="94" applyFont="1" applyFill="1" applyBorder="1" applyAlignment="1" applyProtection="1">
      <alignment horizontal="center"/>
    </xf>
    <xf numFmtId="0" fontId="20" fillId="24" borderId="0" xfId="94" applyFont="1" applyFill="1" applyBorder="1" applyAlignment="1" applyProtection="1">
      <alignment horizontal="center" vertical="center" wrapText="1"/>
      <protection locked="0"/>
    </xf>
    <xf numFmtId="49" fontId="20" fillId="0" borderId="0" xfId="94" applyNumberFormat="1" applyFont="1" applyBorder="1" applyAlignment="1" applyProtection="1">
      <alignment wrapText="1"/>
      <protection locked="0"/>
    </xf>
    <xf numFmtId="0" fontId="20" fillId="0" borderId="0" xfId="94" applyFont="1" applyFill="1" applyBorder="1" applyAlignment="1" applyProtection="1">
      <alignment horizontal="right" vertical="center" wrapText="1"/>
      <protection locked="0"/>
    </xf>
    <xf numFmtId="0" fontId="20" fillId="0" borderId="0" xfId="94" applyFont="1" applyFill="1" applyBorder="1" applyAlignment="1" applyProtection="1">
      <alignment horizontal="right" wrapText="1"/>
    </xf>
    <xf numFmtId="0" fontId="20" fillId="0" borderId="0" xfId="94" applyFont="1" applyFill="1" applyBorder="1" applyAlignment="1" applyProtection="1">
      <alignment horizontal="center" vertical="center" wrapText="1"/>
      <protection locked="0"/>
    </xf>
    <xf numFmtId="0" fontId="20"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vertical="center" wrapText="1"/>
      <protection locked="0"/>
    </xf>
    <xf numFmtId="49" fontId="27" fillId="0" borderId="0" xfId="94" applyNumberFormat="1" applyFont="1" applyBorder="1" applyAlignment="1" applyProtection="1">
      <alignment horizontal="left" wrapText="1"/>
      <protection locked="0"/>
    </xf>
    <xf numFmtId="49" fontId="27" fillId="0" borderId="0" xfId="94" applyNumberFormat="1" applyFont="1" applyBorder="1" applyAlignment="1" applyProtection="1">
      <alignment wrapText="1"/>
      <protection locked="0"/>
    </xf>
    <xf numFmtId="0" fontId="26" fillId="0" borderId="0" xfId="94" applyFont="1" applyFill="1" applyBorder="1" applyAlignment="1" applyProtection="1">
      <alignment horizontal="right" vertical="center" wrapText="1"/>
      <protection locked="0"/>
    </xf>
    <xf numFmtId="0" fontId="26" fillId="0" borderId="0" xfId="94" applyFont="1" applyFill="1" applyBorder="1" applyAlignment="1" applyProtection="1">
      <alignment horizontal="right" wrapText="1"/>
    </xf>
    <xf numFmtId="49" fontId="26" fillId="0" borderId="10" xfId="94" applyNumberFormat="1" applyFont="1" applyBorder="1" applyAlignment="1" applyProtection="1">
      <alignment horizontal="left" vertical="center" wrapText="1"/>
      <protection locked="0"/>
    </xf>
    <xf numFmtId="49" fontId="26" fillId="0" borderId="0" xfId="94" applyNumberFormat="1" applyFont="1" applyBorder="1" applyAlignment="1" applyProtection="1">
      <alignment wrapText="1"/>
      <protection locked="0"/>
    </xf>
    <xf numFmtId="0" fontId="26" fillId="0" borderId="10" xfId="94" applyFont="1" applyFill="1" applyBorder="1" applyAlignment="1" applyProtection="1">
      <alignment horizontal="right" wrapText="1"/>
    </xf>
    <xf numFmtId="49" fontId="27" fillId="0" borderId="12" xfId="94" applyNumberFormat="1" applyFont="1" applyFill="1" applyBorder="1" applyAlignment="1" applyProtection="1">
      <alignment vertical="center" wrapText="1"/>
      <protection locked="0"/>
    </xf>
    <xf numFmtId="3" fontId="27" fillId="0" borderId="10" xfId="94" applyNumberFormat="1" applyFont="1" applyFill="1" applyBorder="1" applyAlignment="1" applyProtection="1">
      <alignment horizontal="right" vertical="center" wrapText="1"/>
      <protection locked="0"/>
    </xf>
    <xf numFmtId="49" fontId="27" fillId="0" borderId="0" xfId="94" applyNumberFormat="1" applyFont="1" applyFill="1" applyBorder="1" applyAlignment="1" applyProtection="1">
      <alignment vertical="center" wrapText="1"/>
      <protection locked="0"/>
    </xf>
    <xf numFmtId="0" fontId="26" fillId="0" borderId="0" xfId="94" applyFont="1" applyFill="1" applyBorder="1" applyAlignment="1" applyProtection="1">
      <alignment horizontal="right" vertical="center" wrapText="1"/>
    </xf>
    <xf numFmtId="49" fontId="27" fillId="0" borderId="0" xfId="94" applyNumberFormat="1" applyFont="1" applyBorder="1" applyAlignment="1" applyProtection="1">
      <alignment vertical="center" wrapText="1"/>
      <protection locked="0"/>
    </xf>
    <xf numFmtId="0" fontId="26" fillId="0" borderId="13" xfId="94" applyFont="1" applyFill="1" applyBorder="1" applyAlignment="1" applyProtection="1">
      <alignment horizontal="right" vertical="center" wrapText="1"/>
    </xf>
    <xf numFmtId="4" fontId="26" fillId="0" borderId="10" xfId="94" applyNumberFormat="1" applyFont="1" applyFill="1" applyBorder="1" applyAlignment="1" applyProtection="1">
      <alignment horizontal="right" vertical="center" wrapText="1"/>
    </xf>
    <xf numFmtId="0" fontId="26" fillId="0" borderId="10" xfId="94" applyFont="1" applyFill="1" applyBorder="1" applyAlignment="1" applyProtection="1">
      <alignment horizontal="right" vertical="center" wrapText="1"/>
    </xf>
    <xf numFmtId="49" fontId="26" fillId="0" borderId="0" xfId="94" applyNumberFormat="1" applyFont="1" applyBorder="1" applyAlignment="1" applyProtection="1">
      <alignment vertical="center" wrapText="1"/>
      <protection locked="0"/>
    </xf>
    <xf numFmtId="49" fontId="25" fillId="0" borderId="0" xfId="94" applyNumberFormat="1" applyFont="1" applyAlignment="1" applyProtection="1">
      <alignment vertical="center" wrapText="1"/>
    </xf>
    <xf numFmtId="0" fontId="25" fillId="0" borderId="13" xfId="94" applyFont="1" applyBorder="1" applyAlignment="1" applyProtection="1">
      <alignment vertical="center"/>
      <protection locked="0"/>
    </xf>
    <xf numFmtId="0" fontId="26" fillId="0" borderId="0" xfId="94" applyFont="1" applyAlignment="1" applyProtection="1">
      <alignment vertical="center"/>
      <protection locked="0"/>
    </xf>
    <xf numFmtId="0" fontId="26" fillId="0" borderId="14" xfId="94" applyFont="1" applyBorder="1" applyAlignment="1" applyProtection="1">
      <alignment vertical="center"/>
    </xf>
    <xf numFmtId="0" fontId="26" fillId="0" borderId="0" xfId="94" applyFont="1" applyBorder="1" applyAlignment="1" applyProtection="1">
      <alignment vertical="center"/>
    </xf>
    <xf numFmtId="0" fontId="26" fillId="0" borderId="15" xfId="94" applyFont="1" applyBorder="1" applyAlignment="1" applyProtection="1">
      <alignment vertical="center"/>
    </xf>
    <xf numFmtId="49" fontId="20" fillId="0" borderId="0" xfId="94" applyNumberFormat="1" applyFont="1" applyBorder="1" applyProtection="1">
      <protection locked="0"/>
    </xf>
    <xf numFmtId="49" fontId="28" fillId="0" borderId="0" xfId="94" applyNumberFormat="1" applyFont="1" applyProtection="1">
      <protection locked="0"/>
    </xf>
    <xf numFmtId="0" fontId="28" fillId="0" borderId="0" xfId="94" applyFont="1" applyProtection="1">
      <protection locked="0"/>
    </xf>
    <xf numFmtId="0" fontId="20" fillId="0" borderId="0" xfId="94" applyFont="1" applyAlignment="1" applyProtection="1">
      <protection locked="0"/>
    </xf>
    <xf numFmtId="49" fontId="26" fillId="0" borderId="0" xfId="94" applyNumberFormat="1" applyFont="1" applyProtection="1"/>
    <xf numFmtId="49" fontId="20" fillId="0" borderId="0" xfId="94" applyNumberFormat="1" applyFont="1" applyProtection="1"/>
    <xf numFmtId="0" fontId="26" fillId="0" borderId="0" xfId="94" applyFont="1" applyFill="1" applyBorder="1" applyAlignment="1" applyProtection="1">
      <alignment horizontal="center" vertical="center" wrapText="1"/>
    </xf>
    <xf numFmtId="0" fontId="26" fillId="0" borderId="0" xfId="94" applyFont="1" applyFill="1" applyBorder="1" applyAlignment="1" applyProtection="1">
      <alignment horizontal="center" wrapText="1"/>
    </xf>
    <xf numFmtId="49" fontId="26" fillId="25" borderId="10" xfId="94" applyNumberFormat="1" applyFont="1" applyFill="1" applyBorder="1" applyAlignment="1" applyProtection="1">
      <alignment horizontal="center" vertical="center" wrapText="1"/>
      <protection locked="0"/>
    </xf>
    <xf numFmtId="3" fontId="27" fillId="25" borderId="10" xfId="94" applyNumberFormat="1" applyFont="1" applyFill="1" applyBorder="1" applyAlignment="1" applyProtection="1">
      <alignment horizontal="right" vertical="center" wrapText="1"/>
    </xf>
    <xf numFmtId="49" fontId="27" fillId="25" borderId="10" xfId="94" applyNumberFormat="1" applyFont="1" applyFill="1" applyBorder="1" applyAlignment="1" applyProtection="1">
      <alignment horizontal="left" vertical="center" wrapText="1"/>
      <protection locked="0"/>
    </xf>
    <xf numFmtId="49" fontId="27" fillId="25" borderId="12" xfId="94" applyNumberFormat="1" applyFont="1" applyFill="1" applyBorder="1" applyAlignment="1" applyProtection="1">
      <alignment vertical="center" wrapText="1"/>
      <protection locked="0"/>
    </xf>
    <xf numFmtId="49" fontId="30" fillId="25" borderId="16" xfId="95" applyNumberFormat="1" applyFont="1" applyFill="1" applyBorder="1" applyAlignment="1">
      <alignment vertical="center" wrapText="1"/>
    </xf>
    <xf numFmtId="49" fontId="30" fillId="25" borderId="17" xfId="95" applyNumberFormat="1" applyFont="1" applyFill="1" applyBorder="1" applyAlignment="1">
      <alignment vertical="center" wrapText="1"/>
    </xf>
    <xf numFmtId="3" fontId="27" fillId="26" borderId="17" xfId="94" applyNumberFormat="1" applyFont="1" applyFill="1" applyBorder="1" applyAlignment="1" applyProtection="1">
      <alignment horizontal="right" vertical="center"/>
      <protection locked="0"/>
    </xf>
    <xf numFmtId="0" fontId="23" fillId="0" borderId="0" xfId="94" applyFont="1" applyBorder="1" applyAlignment="1" applyProtection="1">
      <protection locked="0"/>
    </xf>
    <xf numFmtId="0" fontId="26" fillId="0" borderId="0" xfId="94" applyFont="1" applyBorder="1" applyAlignment="1" applyProtection="1">
      <protection locked="0"/>
    </xf>
    <xf numFmtId="0" fontId="20" fillId="24" borderId="0" xfId="95" applyFont="1" applyFill="1" applyBorder="1" applyAlignment="1">
      <alignment vertical="center"/>
    </xf>
    <xf numFmtId="49" fontId="23" fillId="0" borderId="0" xfId="95" applyNumberFormat="1" applyFont="1" applyBorder="1" applyAlignment="1"/>
    <xf numFmtId="0" fontId="24" fillId="24" borderId="0" xfId="95" applyFont="1" applyFill="1" applyBorder="1" applyAlignment="1">
      <alignment vertical="center"/>
    </xf>
    <xf numFmtId="49" fontId="21" fillId="0" borderId="0" xfId="95" applyNumberFormat="1" applyFont="1" applyBorder="1" applyAlignment="1"/>
    <xf numFmtId="3" fontId="20" fillId="0" borderId="0" xfId="94" applyNumberFormat="1" applyFont="1" applyFill="1" applyBorder="1" applyAlignment="1" applyProtection="1">
      <alignment horizontal="right" vertical="center" wrapText="1"/>
      <protection locked="0"/>
    </xf>
    <xf numFmtId="0" fontId="26" fillId="0" borderId="10" xfId="94" applyFont="1" applyBorder="1" applyAlignment="1" applyProtection="1">
      <alignment horizontal="center" wrapText="1"/>
      <protection locked="0"/>
    </xf>
    <xf numFmtId="49" fontId="26" fillId="0" borderId="0" xfId="95" applyNumberFormat="1" applyFont="1" applyBorder="1" applyAlignment="1">
      <alignment horizontal="right"/>
    </xf>
    <xf numFmtId="0" fontId="21" fillId="0" borderId="0" xfId="0" applyFont="1" applyBorder="1" applyAlignment="1">
      <alignment horizontal="center" vertical="center" wrapText="1"/>
    </xf>
    <xf numFmtId="0" fontId="21" fillId="0" borderId="0" xfId="94" applyFont="1" applyBorder="1" applyAlignment="1" applyProtection="1">
      <alignment horizontal="right"/>
      <protection locked="0"/>
    </xf>
    <xf numFmtId="0" fontId="22" fillId="0" borderId="0" xfId="94" applyFont="1" applyBorder="1" applyAlignment="1" applyProtection="1">
      <alignment horizontal="center"/>
      <protection locked="0"/>
    </xf>
    <xf numFmtId="0" fontId="26" fillId="0" borderId="0" xfId="94" applyFont="1" applyBorder="1" applyAlignment="1" applyProtection="1">
      <alignment horizontal="right"/>
      <protection locked="0"/>
    </xf>
    <xf numFmtId="49" fontId="26" fillId="0" borderId="10" xfId="94" applyNumberFormat="1" applyFont="1" applyBorder="1" applyAlignment="1" applyProtection="1">
      <alignment horizontal="left" vertical="center" wrapText="1"/>
      <protection locked="0"/>
    </xf>
    <xf numFmtId="49" fontId="26" fillId="0" borderId="12" xfId="94" applyNumberFormat="1" applyFont="1" applyBorder="1" applyAlignment="1" applyProtection="1">
      <alignment horizontal="left" vertical="center" wrapText="1"/>
    </xf>
    <xf numFmtId="49" fontId="26" fillId="0" borderId="16" xfId="94" applyNumberFormat="1" applyFont="1" applyBorder="1" applyAlignment="1" applyProtection="1">
      <alignment horizontal="left" vertical="center" wrapText="1"/>
    </xf>
    <xf numFmtId="49" fontId="26" fillId="0" borderId="17" xfId="94" applyNumberFormat="1" applyFont="1" applyBorder="1" applyAlignment="1" applyProtection="1">
      <alignment horizontal="left" vertical="center" wrapText="1"/>
    </xf>
    <xf numFmtId="49" fontId="29" fillId="0" borderId="0" xfId="94" applyNumberFormat="1" applyFont="1" applyBorder="1" applyAlignment="1" applyProtection="1">
      <alignment horizontal="left" vertical="top" wrapText="1"/>
    </xf>
    <xf numFmtId="49" fontId="26" fillId="0" borderId="10" xfId="94" applyNumberFormat="1" applyFont="1" applyFill="1" applyBorder="1" applyAlignment="1" applyProtection="1">
      <alignment horizontal="center" vertical="center" wrapText="1"/>
    </xf>
    <xf numFmtId="49" fontId="26" fillId="0" borderId="10" xfId="94" applyNumberFormat="1" applyFont="1" applyBorder="1" applyAlignment="1" applyProtection="1">
      <alignment horizontal="center" vertical="center" wrapText="1"/>
    </xf>
  </cellXfs>
  <cellStyles count="104">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Input 2 2" xfId="60"/>
    <cellStyle name="Linked Cell 2 2" xfId="61"/>
    <cellStyle name="Neutral 2 2" xfId="62"/>
    <cellStyle name="Normal" xfId="0" builtinId="0"/>
    <cellStyle name="Normal 10" xfId="63"/>
    <cellStyle name="Normal 10 2" xfId="64"/>
    <cellStyle name="Normal 11" xfId="65"/>
    <cellStyle name="Normal 11 2" xfId="66"/>
    <cellStyle name="Normal 12" xfId="67"/>
    <cellStyle name="Normal 12 2" xfId="68"/>
    <cellStyle name="Normal 13" xfId="69"/>
    <cellStyle name="Normal 13 2" xfId="70"/>
    <cellStyle name="Normal 14" xfId="71"/>
    <cellStyle name="Normal 14 2" xfId="72"/>
    <cellStyle name="Normal 15" xfId="73"/>
    <cellStyle name="Normal 15 2" xfId="74"/>
    <cellStyle name="Normal 16" xfId="75"/>
    <cellStyle name="Normal 16 2" xfId="76"/>
    <cellStyle name="Normal 18" xfId="77"/>
    <cellStyle name="Normal 2" xfId="78"/>
    <cellStyle name="Normal 2 2" xfId="79"/>
    <cellStyle name="Normal 20" xfId="80"/>
    <cellStyle name="Normal 20 2" xfId="81"/>
    <cellStyle name="Normal 21" xfId="82"/>
    <cellStyle name="Normal 21 2" xfId="83"/>
    <cellStyle name="Normal 3 2" xfId="84"/>
    <cellStyle name="Normal 4" xfId="85"/>
    <cellStyle name="Normal 4 2" xfId="86"/>
    <cellStyle name="Normal 4_7-4" xfId="87"/>
    <cellStyle name="Normal 5" xfId="88"/>
    <cellStyle name="Normal 5 2" xfId="89"/>
    <cellStyle name="Normal 8" xfId="90"/>
    <cellStyle name="Normal 8 2" xfId="91"/>
    <cellStyle name="Normal 9" xfId="92"/>
    <cellStyle name="Normal 9 2" xfId="93"/>
    <cellStyle name="Normal_Pamatformas" xfId="94"/>
    <cellStyle name="Normal_Veidlapa_2008_oktobris_(5.piel)_(2)" xfId="95"/>
    <cellStyle name="Note 2 2" xfId="96"/>
    <cellStyle name="Output 2 2" xfId="97"/>
    <cellStyle name="Parastais_FMLikp01_p05_221205_pap_afp_makp" xfId="98"/>
    <cellStyle name="Style 1" xfId="99"/>
    <cellStyle name="Title 2 2" xfId="100"/>
    <cellStyle name="Total 2 2" xfId="101"/>
    <cellStyle name="V?st." xfId="102"/>
    <cellStyle name="Warning Text 2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89"/>
  <sheetViews>
    <sheetView showGridLines="0" tabSelected="1" topLeftCell="E76" zoomScale="140" zoomScaleNormal="140" zoomScaleSheetLayoutView="100" workbookViewId="0">
      <selection activeCell="M89" sqref="M89"/>
    </sheetView>
  </sheetViews>
  <sheetFormatPr defaultRowHeight="15.75"/>
  <cols>
    <col min="1" max="1" width="5.140625" style="1" customWidth="1"/>
    <col min="2" max="2" width="14.85546875" style="3" customWidth="1"/>
    <col min="3" max="3" width="35.42578125" style="3" customWidth="1"/>
    <col min="4" max="4" width="12.28515625" style="3" customWidth="1"/>
    <col min="5" max="5" width="10.7109375" style="4" customWidth="1"/>
    <col min="6" max="7" width="13.28515625" style="4" customWidth="1"/>
    <col min="8" max="8" width="11.140625" style="4" customWidth="1"/>
    <col min="9" max="9" width="11" style="4" customWidth="1"/>
    <col min="10" max="10" width="11.28515625" style="4" customWidth="1"/>
    <col min="11" max="11" width="10.85546875" style="4" customWidth="1"/>
    <col min="12" max="12" width="11.5703125" style="4" customWidth="1"/>
    <col min="13" max="13" width="13.28515625" style="4" customWidth="1"/>
    <col min="14" max="17" width="0" style="4" hidden="1" customWidth="1"/>
    <col min="18" max="18" width="0" style="5" hidden="1" customWidth="1"/>
    <col min="19" max="20" width="0" style="4" hidden="1" customWidth="1"/>
    <col min="21" max="21" width="0" style="5" hidden="1" customWidth="1"/>
    <col min="22" max="34" width="0" style="2" hidden="1" customWidth="1"/>
    <col min="35" max="245" width="9.140625" style="2"/>
  </cols>
  <sheetData>
    <row r="1" spans="1:109" ht="15.2" customHeight="1">
      <c r="B1" s="89"/>
      <c r="C1" s="89"/>
      <c r="D1" s="89"/>
      <c r="E1" s="89"/>
      <c r="F1" s="90"/>
      <c r="G1" s="90"/>
      <c r="H1" s="90"/>
      <c r="I1" s="90"/>
      <c r="J1" s="90"/>
      <c r="K1" s="90"/>
      <c r="L1" s="90"/>
      <c r="M1" s="90"/>
    </row>
    <row r="2" spans="1:109" ht="18.75">
      <c r="B2" s="89"/>
      <c r="C2" s="89"/>
      <c r="D2" s="89"/>
      <c r="E2" s="89"/>
      <c r="F2" s="91"/>
      <c r="G2" s="91"/>
      <c r="H2" s="91"/>
      <c r="I2" s="91"/>
      <c r="J2" s="91"/>
      <c r="K2" s="91"/>
      <c r="L2" s="91"/>
      <c r="M2" s="91"/>
    </row>
    <row r="3" spans="1:109">
      <c r="B3" s="80" t="s">
        <v>133</v>
      </c>
      <c r="C3" s="80"/>
      <c r="D3" s="80"/>
      <c r="E3" s="80"/>
      <c r="F3" s="80"/>
      <c r="G3" s="80"/>
      <c r="H3" s="80"/>
      <c r="I3" s="80"/>
      <c r="J3" s="81"/>
      <c r="K3" s="92" t="s">
        <v>76</v>
      </c>
      <c r="L3" s="92"/>
      <c r="M3" s="92"/>
    </row>
    <row r="4" spans="1:109" s="7" customFormat="1">
      <c r="A4" s="82"/>
      <c r="B4" s="83" t="s">
        <v>75</v>
      </c>
      <c r="C4" s="83"/>
      <c r="D4" s="83"/>
      <c r="E4" s="83"/>
      <c r="F4" s="83"/>
      <c r="G4" s="83"/>
      <c r="H4" s="83"/>
      <c r="I4" s="83"/>
      <c r="J4" s="88" t="s">
        <v>136</v>
      </c>
      <c r="K4" s="88"/>
      <c r="L4" s="88"/>
      <c r="M4" s="88"/>
      <c r="N4" s="6"/>
    </row>
    <row r="5" spans="1:109" s="8" customFormat="1">
      <c r="A5" s="84"/>
      <c r="B5" s="85"/>
      <c r="C5" s="85"/>
      <c r="D5" s="85"/>
      <c r="E5" s="85"/>
      <c r="F5" s="85"/>
      <c r="G5" s="85"/>
      <c r="H5" s="85"/>
      <c r="I5" s="85"/>
      <c r="J5" s="88" t="s">
        <v>137</v>
      </c>
      <c r="K5" s="88"/>
      <c r="L5" s="88"/>
      <c r="M5" s="88"/>
      <c r="O5" s="9"/>
      <c r="P5" s="9"/>
      <c r="Q5" s="9"/>
      <c r="R5" s="9"/>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row>
    <row r="6" spans="1:109" s="8" customFormat="1">
      <c r="A6" s="84"/>
      <c r="B6" s="85"/>
      <c r="C6" s="85"/>
      <c r="D6" s="85"/>
      <c r="E6" s="85"/>
      <c r="F6" s="85"/>
      <c r="G6" s="85"/>
      <c r="H6" s="85"/>
      <c r="I6" s="85"/>
      <c r="J6" s="88" t="s">
        <v>77</v>
      </c>
      <c r="K6" s="88"/>
      <c r="L6" s="88"/>
      <c r="M6" s="88"/>
      <c r="O6" s="11"/>
      <c r="P6" s="11"/>
      <c r="Q6" s="11"/>
      <c r="R6" s="11"/>
      <c r="S6" s="11"/>
      <c r="T6" s="11"/>
      <c r="U6" s="11"/>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row>
    <row r="7" spans="1:109" s="10" customFormat="1">
      <c r="A7" s="82"/>
      <c r="B7" s="85"/>
      <c r="C7" s="85"/>
      <c r="D7" s="85"/>
      <c r="E7" s="85"/>
      <c r="F7" s="85"/>
      <c r="G7" s="85"/>
      <c r="H7" s="85"/>
      <c r="I7" s="85"/>
      <c r="J7" s="88" t="s">
        <v>138</v>
      </c>
      <c r="K7" s="88"/>
      <c r="L7" s="88"/>
      <c r="M7" s="88"/>
      <c r="Q7" s="12"/>
    </row>
    <row r="8" spans="1:109">
      <c r="M8" s="13"/>
    </row>
    <row r="9" spans="1:109" ht="15.75" customHeight="1">
      <c r="B9" s="98" t="s">
        <v>1</v>
      </c>
      <c r="C9" s="99" t="s">
        <v>2</v>
      </c>
      <c r="D9" s="98" t="s">
        <v>3</v>
      </c>
      <c r="E9" s="87" t="s">
        <v>4</v>
      </c>
      <c r="F9" s="87"/>
      <c r="G9" s="87"/>
      <c r="H9" s="87"/>
      <c r="I9" s="87"/>
      <c r="J9" s="87"/>
      <c r="K9" s="87"/>
      <c r="L9" s="87"/>
      <c r="M9" s="87"/>
    </row>
    <row r="10" spans="1:109" s="19" customFormat="1" ht="45.75" customHeight="1">
      <c r="A10" s="14"/>
      <c r="B10" s="98"/>
      <c r="C10" s="99"/>
      <c r="D10" s="98"/>
      <c r="E10" s="15" t="s">
        <v>5</v>
      </c>
      <c r="F10" s="15" t="s">
        <v>6</v>
      </c>
      <c r="G10" s="15" t="s">
        <v>7</v>
      </c>
      <c r="H10" s="15" t="s">
        <v>8</v>
      </c>
      <c r="I10" s="15" t="s">
        <v>9</v>
      </c>
      <c r="J10" s="15" t="s">
        <v>10</v>
      </c>
      <c r="K10" s="15" t="s">
        <v>11</v>
      </c>
      <c r="L10" s="15" t="s">
        <v>12</v>
      </c>
      <c r="M10" s="16" t="s">
        <v>13</v>
      </c>
      <c r="N10" s="17"/>
      <c r="O10" s="17"/>
      <c r="P10" s="17"/>
      <c r="Q10" s="17"/>
      <c r="R10" s="18"/>
      <c r="S10" s="17"/>
      <c r="T10" s="17"/>
      <c r="U10" s="18"/>
    </row>
    <row r="11" spans="1:109" s="25" customFormat="1" ht="13.15" customHeight="1">
      <c r="A11" s="20"/>
      <c r="B11" s="21" t="s">
        <v>14</v>
      </c>
      <c r="C11" s="21" t="s">
        <v>15</v>
      </c>
      <c r="D11" s="21" t="s">
        <v>16</v>
      </c>
      <c r="E11" s="22">
        <v>1</v>
      </c>
      <c r="F11" s="22">
        <v>2</v>
      </c>
      <c r="G11" s="22">
        <v>3</v>
      </c>
      <c r="H11" s="22">
        <v>4</v>
      </c>
      <c r="I11" s="22">
        <v>5</v>
      </c>
      <c r="J11" s="22">
        <v>6</v>
      </c>
      <c r="K11" s="22">
        <v>7</v>
      </c>
      <c r="L11" s="23">
        <v>8</v>
      </c>
      <c r="M11" s="23">
        <v>9</v>
      </c>
      <c r="N11" s="24"/>
      <c r="O11" s="24"/>
      <c r="P11" s="24"/>
      <c r="Q11" s="24"/>
      <c r="R11" s="24"/>
      <c r="S11" s="24"/>
      <c r="T11" s="24"/>
      <c r="U11" s="24"/>
    </row>
    <row r="12" spans="1:109" s="25" customFormat="1" ht="12.95" customHeight="1">
      <c r="A12" s="20"/>
      <c r="B12" s="26"/>
      <c r="C12" s="26"/>
      <c r="D12" s="26"/>
      <c r="N12" s="24"/>
      <c r="O12" s="24"/>
      <c r="P12" s="24"/>
      <c r="Q12" s="24"/>
      <c r="R12" s="24"/>
      <c r="S12" s="24"/>
      <c r="T12" s="24"/>
      <c r="U12" s="24"/>
    </row>
    <row r="13" spans="1:109" s="25" customFormat="1" ht="15.75" customHeight="1">
      <c r="A13" s="20"/>
      <c r="B13" s="27" t="s">
        <v>17</v>
      </c>
      <c r="C13" s="28"/>
      <c r="D13" s="28"/>
      <c r="E13" s="24"/>
      <c r="F13" s="24"/>
      <c r="G13" s="24"/>
      <c r="H13" s="24"/>
      <c r="I13" s="24"/>
      <c r="J13" s="24"/>
      <c r="K13" s="24"/>
      <c r="L13" s="24"/>
      <c r="M13" s="24"/>
      <c r="N13" s="24"/>
      <c r="O13" s="24"/>
      <c r="P13" s="24"/>
      <c r="Q13" s="24"/>
      <c r="R13" s="24"/>
      <c r="S13" s="24"/>
      <c r="T13" s="24"/>
      <c r="U13" s="24"/>
    </row>
    <row r="14" spans="1:109" s="72" customFormat="1" ht="34.5" customHeight="1">
      <c r="A14" s="71"/>
      <c r="B14" s="30" t="s">
        <v>18</v>
      </c>
      <c r="C14" s="30" t="s">
        <v>78</v>
      </c>
      <c r="D14" s="29" t="s">
        <v>19</v>
      </c>
      <c r="E14" s="31">
        <v>107073</v>
      </c>
      <c r="F14" s="31">
        <v>102976</v>
      </c>
      <c r="G14" s="31">
        <v>25106</v>
      </c>
      <c r="H14" s="31"/>
      <c r="I14" s="31">
        <v>0</v>
      </c>
      <c r="J14" s="31">
        <v>0</v>
      </c>
      <c r="K14" s="31">
        <v>0</v>
      </c>
      <c r="L14" s="31">
        <v>0</v>
      </c>
      <c r="M14" s="32">
        <f>E14+F14+G14+H14+I14+J14+K14+L14</f>
        <v>235155</v>
      </c>
      <c r="N14" s="24"/>
      <c r="O14" s="24"/>
      <c r="P14" s="24"/>
      <c r="Q14" s="24"/>
      <c r="R14" s="24"/>
      <c r="S14" s="24"/>
      <c r="T14" s="24"/>
      <c r="U14" s="24"/>
    </row>
    <row r="15" spans="1:109" s="72" customFormat="1" ht="36.75" customHeight="1">
      <c r="A15" s="71"/>
      <c r="B15" s="30" t="s">
        <v>18</v>
      </c>
      <c r="C15" s="30" t="s">
        <v>79</v>
      </c>
      <c r="D15" s="29" t="s">
        <v>19</v>
      </c>
      <c r="E15" s="31">
        <v>66371</v>
      </c>
      <c r="F15" s="31">
        <v>79414</v>
      </c>
      <c r="G15" s="31">
        <v>0</v>
      </c>
      <c r="H15" s="31">
        <v>0</v>
      </c>
      <c r="I15" s="31">
        <v>0</v>
      </c>
      <c r="J15" s="31">
        <v>0</v>
      </c>
      <c r="K15" s="31">
        <v>0</v>
      </c>
      <c r="L15" s="31">
        <v>0</v>
      </c>
      <c r="M15" s="32">
        <f t="shared" ref="M15:M63" si="0">E15+F15+G15+H15+I15+J15+K15+L15</f>
        <v>145785</v>
      </c>
      <c r="N15" s="24"/>
      <c r="O15" s="24"/>
      <c r="P15" s="24"/>
      <c r="Q15" s="24"/>
      <c r="R15" s="24"/>
      <c r="S15" s="24"/>
      <c r="T15" s="24"/>
      <c r="U15" s="24"/>
    </row>
    <row r="16" spans="1:109" s="72" customFormat="1" ht="24.75" customHeight="1">
      <c r="A16" s="71"/>
      <c r="B16" s="30" t="s">
        <v>18</v>
      </c>
      <c r="C16" s="30" t="s">
        <v>80</v>
      </c>
      <c r="D16" s="29" t="s">
        <v>20</v>
      </c>
      <c r="E16" s="31">
        <v>97938</v>
      </c>
      <c r="F16" s="31">
        <v>95647</v>
      </c>
      <c r="G16" s="31">
        <v>23527</v>
      </c>
      <c r="H16" s="31">
        <v>0</v>
      </c>
      <c r="I16" s="31">
        <v>0</v>
      </c>
      <c r="J16" s="31">
        <v>0</v>
      </c>
      <c r="K16" s="31">
        <v>0</v>
      </c>
      <c r="L16" s="31">
        <v>0</v>
      </c>
      <c r="M16" s="32">
        <f t="shared" si="0"/>
        <v>217112</v>
      </c>
      <c r="N16" s="24"/>
      <c r="O16" s="24"/>
      <c r="P16" s="24"/>
      <c r="Q16" s="24"/>
      <c r="R16" s="24"/>
      <c r="S16" s="24"/>
      <c r="T16" s="24"/>
      <c r="U16" s="24"/>
    </row>
    <row r="17" spans="1:21" s="72" customFormat="1" ht="42" customHeight="1">
      <c r="A17" s="71"/>
      <c r="B17" s="30" t="s">
        <v>18</v>
      </c>
      <c r="C17" s="30" t="s">
        <v>81</v>
      </c>
      <c r="D17" s="29" t="s">
        <v>21</v>
      </c>
      <c r="E17" s="31">
        <v>16409</v>
      </c>
      <c r="F17" s="31">
        <v>16105</v>
      </c>
      <c r="G17" s="31">
        <v>15802</v>
      </c>
      <c r="H17" s="31">
        <v>15500</v>
      </c>
      <c r="I17" s="31">
        <v>7597</v>
      </c>
      <c r="J17" s="31">
        <v>0</v>
      </c>
      <c r="K17" s="31">
        <v>0</v>
      </c>
      <c r="L17" s="31">
        <v>0</v>
      </c>
      <c r="M17" s="32">
        <f t="shared" si="0"/>
        <v>71413</v>
      </c>
      <c r="N17" s="24"/>
      <c r="O17" s="24"/>
      <c r="P17" s="24"/>
      <c r="Q17" s="24"/>
      <c r="R17" s="24"/>
      <c r="S17" s="24"/>
      <c r="T17" s="24"/>
      <c r="U17" s="24"/>
    </row>
    <row r="18" spans="1:21" s="72" customFormat="1" ht="16.5" customHeight="1">
      <c r="A18" s="71"/>
      <c r="B18" s="30" t="s">
        <v>18</v>
      </c>
      <c r="C18" s="30" t="s">
        <v>83</v>
      </c>
      <c r="D18" s="29" t="s">
        <v>22</v>
      </c>
      <c r="E18" s="31">
        <v>33970</v>
      </c>
      <c r="F18" s="31">
        <v>33422</v>
      </c>
      <c r="G18" s="31">
        <v>32326</v>
      </c>
      <c r="H18" s="31">
        <v>31779</v>
      </c>
      <c r="I18" s="31">
        <v>31231</v>
      </c>
      <c r="J18" s="31">
        <v>30683</v>
      </c>
      <c r="K18" s="31">
        <v>30683</v>
      </c>
      <c r="L18" s="31">
        <v>208293</v>
      </c>
      <c r="M18" s="32">
        <f t="shared" si="0"/>
        <v>432387</v>
      </c>
      <c r="N18" s="24"/>
      <c r="O18" s="24"/>
      <c r="P18" s="24"/>
      <c r="Q18" s="24"/>
      <c r="R18" s="24"/>
      <c r="S18" s="24"/>
      <c r="T18" s="24"/>
      <c r="U18" s="24"/>
    </row>
    <row r="19" spans="1:21" s="72" customFormat="1" ht="21.75" customHeight="1">
      <c r="A19" s="71"/>
      <c r="B19" s="30" t="s">
        <v>18</v>
      </c>
      <c r="C19" s="30" t="s">
        <v>82</v>
      </c>
      <c r="D19" s="29" t="s">
        <v>23</v>
      </c>
      <c r="E19" s="31">
        <v>166194</v>
      </c>
      <c r="F19" s="31">
        <v>163186</v>
      </c>
      <c r="G19" s="31">
        <v>141774</v>
      </c>
      <c r="H19" s="31">
        <v>139122</v>
      </c>
      <c r="I19" s="31">
        <v>68401</v>
      </c>
      <c r="J19" s="31">
        <v>0</v>
      </c>
      <c r="K19" s="31">
        <v>0</v>
      </c>
      <c r="L19" s="31">
        <v>0</v>
      </c>
      <c r="M19" s="32">
        <f t="shared" si="0"/>
        <v>678677</v>
      </c>
      <c r="N19" s="24"/>
      <c r="O19" s="24"/>
      <c r="P19" s="24"/>
      <c r="Q19" s="24"/>
      <c r="R19" s="24"/>
      <c r="S19" s="24"/>
      <c r="T19" s="24"/>
      <c r="U19" s="24"/>
    </row>
    <row r="20" spans="1:21" s="72" customFormat="1" ht="21.75" customHeight="1">
      <c r="A20" s="71"/>
      <c r="B20" s="30" t="s">
        <v>18</v>
      </c>
      <c r="C20" s="30" t="s">
        <v>84</v>
      </c>
      <c r="D20" s="29" t="s">
        <v>24</v>
      </c>
      <c r="E20" s="31">
        <v>43900</v>
      </c>
      <c r="F20" s="31">
        <v>43233</v>
      </c>
      <c r="G20" s="31">
        <v>42483</v>
      </c>
      <c r="H20" s="31">
        <v>41732</v>
      </c>
      <c r="I20" s="31">
        <v>20540</v>
      </c>
      <c r="J20" s="31">
        <v>0</v>
      </c>
      <c r="K20" s="31">
        <v>0</v>
      </c>
      <c r="L20" s="31">
        <v>0</v>
      </c>
      <c r="M20" s="32">
        <f t="shared" si="0"/>
        <v>191888</v>
      </c>
      <c r="N20" s="24"/>
      <c r="O20" s="24"/>
      <c r="P20" s="24"/>
      <c r="Q20" s="24"/>
      <c r="R20" s="24"/>
      <c r="S20" s="24"/>
      <c r="T20" s="24"/>
      <c r="U20" s="24"/>
    </row>
    <row r="21" spans="1:21" s="72" customFormat="1" ht="48" customHeight="1">
      <c r="A21" s="71"/>
      <c r="B21" s="30" t="s">
        <v>18</v>
      </c>
      <c r="C21" s="30" t="s">
        <v>88</v>
      </c>
      <c r="D21" s="29" t="s">
        <v>25</v>
      </c>
      <c r="E21" s="31">
        <v>19072</v>
      </c>
      <c r="F21" s="31">
        <v>18866</v>
      </c>
      <c r="G21" s="31">
        <v>18660</v>
      </c>
      <c r="H21" s="31">
        <v>18452</v>
      </c>
      <c r="I21" s="31">
        <v>18435</v>
      </c>
      <c r="J21" s="31">
        <v>9024</v>
      </c>
      <c r="K21" s="31">
        <v>0</v>
      </c>
      <c r="L21" s="31">
        <v>0</v>
      </c>
      <c r="M21" s="32">
        <f t="shared" si="0"/>
        <v>102509</v>
      </c>
      <c r="N21" s="24"/>
      <c r="O21" s="24"/>
      <c r="P21" s="24"/>
      <c r="Q21" s="24"/>
      <c r="R21" s="24"/>
      <c r="S21" s="24"/>
      <c r="T21" s="24"/>
      <c r="U21" s="24"/>
    </row>
    <row r="22" spans="1:21" s="72" customFormat="1" ht="35.65" customHeight="1">
      <c r="A22" s="71"/>
      <c r="B22" s="30" t="s">
        <v>18</v>
      </c>
      <c r="C22" s="30" t="s">
        <v>87</v>
      </c>
      <c r="D22" s="29" t="s">
        <v>25</v>
      </c>
      <c r="E22" s="31">
        <v>54472</v>
      </c>
      <c r="F22" s="31">
        <v>53881</v>
      </c>
      <c r="G22" s="31">
        <v>53291</v>
      </c>
      <c r="H22" s="31">
        <v>52702</v>
      </c>
      <c r="I22" s="31">
        <v>52111</v>
      </c>
      <c r="J22" s="31">
        <v>25787</v>
      </c>
      <c r="K22" s="31">
        <v>0</v>
      </c>
      <c r="L22" s="31">
        <v>0</v>
      </c>
      <c r="M22" s="32">
        <f t="shared" si="0"/>
        <v>292244</v>
      </c>
      <c r="N22" s="24"/>
      <c r="O22" s="24"/>
      <c r="P22" s="24"/>
      <c r="Q22" s="24"/>
      <c r="R22" s="24"/>
      <c r="S22" s="24"/>
      <c r="T22" s="24"/>
      <c r="U22" s="24"/>
    </row>
    <row r="23" spans="1:21" s="72" customFormat="1" ht="16.5" customHeight="1">
      <c r="A23" s="71"/>
      <c r="B23" s="30" t="s">
        <v>18</v>
      </c>
      <c r="C23" s="30" t="s">
        <v>86</v>
      </c>
      <c r="D23" s="29" t="s">
        <v>26</v>
      </c>
      <c r="E23" s="31">
        <v>9720</v>
      </c>
      <c r="F23" s="31">
        <v>9637</v>
      </c>
      <c r="G23" s="31">
        <v>9553</v>
      </c>
      <c r="H23" s="31">
        <v>9471</v>
      </c>
      <c r="I23" s="31">
        <v>9388</v>
      </c>
      <c r="J23" s="31">
        <v>2280</v>
      </c>
      <c r="K23" s="31">
        <v>0</v>
      </c>
      <c r="L23" s="31">
        <v>0</v>
      </c>
      <c r="M23" s="32">
        <f t="shared" si="0"/>
        <v>50049</v>
      </c>
      <c r="N23" s="24"/>
      <c r="O23" s="24"/>
      <c r="P23" s="24"/>
      <c r="Q23" s="24"/>
      <c r="R23" s="24"/>
      <c r="S23" s="24"/>
      <c r="T23" s="24"/>
      <c r="U23" s="24"/>
    </row>
    <row r="24" spans="1:21" s="72" customFormat="1" ht="29.25" customHeight="1">
      <c r="A24" s="71"/>
      <c r="B24" s="30" t="s">
        <v>18</v>
      </c>
      <c r="C24" s="30" t="s">
        <v>85</v>
      </c>
      <c r="D24" s="29" t="s">
        <v>26</v>
      </c>
      <c r="E24" s="31">
        <v>14842</v>
      </c>
      <c r="F24" s="31">
        <v>14717</v>
      </c>
      <c r="G24" s="31">
        <v>14590</v>
      </c>
      <c r="H24" s="31">
        <v>14461</v>
      </c>
      <c r="I24" s="31">
        <v>14330</v>
      </c>
      <c r="J24" s="31">
        <v>7103</v>
      </c>
      <c r="K24" s="31">
        <v>0</v>
      </c>
      <c r="L24" s="31">
        <v>0</v>
      </c>
      <c r="M24" s="32">
        <f t="shared" si="0"/>
        <v>80043</v>
      </c>
      <c r="N24" s="24"/>
      <c r="O24" s="24"/>
      <c r="P24" s="24"/>
      <c r="Q24" s="24"/>
      <c r="R24" s="24"/>
      <c r="S24" s="24"/>
      <c r="T24" s="24"/>
      <c r="U24" s="24"/>
    </row>
    <row r="25" spans="1:21" s="72" customFormat="1" ht="40.5" customHeight="1">
      <c r="A25" s="71"/>
      <c r="B25" s="30" t="s">
        <v>18</v>
      </c>
      <c r="C25" s="30" t="s">
        <v>89</v>
      </c>
      <c r="D25" s="29" t="s">
        <v>27</v>
      </c>
      <c r="E25" s="31">
        <v>10410</v>
      </c>
      <c r="F25" s="31">
        <v>10329</v>
      </c>
      <c r="G25" s="31">
        <v>10246</v>
      </c>
      <c r="H25" s="31">
        <v>10162</v>
      </c>
      <c r="I25" s="31">
        <v>10077</v>
      </c>
      <c r="J25" s="31">
        <v>9991</v>
      </c>
      <c r="K25" s="31">
        <v>9905</v>
      </c>
      <c r="L25" s="31">
        <v>85510</v>
      </c>
      <c r="M25" s="32">
        <f t="shared" si="0"/>
        <v>156630</v>
      </c>
      <c r="N25" s="24"/>
      <c r="O25" s="24"/>
      <c r="P25" s="24"/>
      <c r="Q25" s="24"/>
      <c r="R25" s="24"/>
      <c r="S25" s="24"/>
      <c r="T25" s="24"/>
      <c r="U25" s="24"/>
    </row>
    <row r="26" spans="1:21" s="72" customFormat="1" ht="31.5" customHeight="1">
      <c r="A26" s="71"/>
      <c r="B26" s="30" t="s">
        <v>18</v>
      </c>
      <c r="C26" s="30" t="s">
        <v>90</v>
      </c>
      <c r="D26" s="29" t="s">
        <v>28</v>
      </c>
      <c r="E26" s="31">
        <v>10149</v>
      </c>
      <c r="F26" s="31">
        <v>10095</v>
      </c>
      <c r="G26" s="31">
        <v>10041</v>
      </c>
      <c r="H26" s="31">
        <v>9988</v>
      </c>
      <c r="I26" s="31">
        <v>9934</v>
      </c>
      <c r="J26" s="31">
        <v>9880</v>
      </c>
      <c r="K26" s="31">
        <v>4925</v>
      </c>
      <c r="L26" s="31">
        <v>0</v>
      </c>
      <c r="M26" s="32">
        <f t="shared" si="0"/>
        <v>65012</v>
      </c>
      <c r="N26" s="24"/>
      <c r="O26" s="24"/>
      <c r="P26" s="24"/>
      <c r="Q26" s="24"/>
      <c r="R26" s="24"/>
      <c r="S26" s="24"/>
      <c r="T26" s="24"/>
      <c r="U26" s="24"/>
    </row>
    <row r="27" spans="1:21" s="72" customFormat="1" ht="39" customHeight="1">
      <c r="A27" s="71"/>
      <c r="B27" s="30" t="s">
        <v>18</v>
      </c>
      <c r="C27" s="30" t="s">
        <v>91</v>
      </c>
      <c r="D27" s="29" t="s">
        <v>29</v>
      </c>
      <c r="E27" s="31">
        <v>98670</v>
      </c>
      <c r="F27" s="31">
        <v>98172</v>
      </c>
      <c r="G27" s="31">
        <v>97673</v>
      </c>
      <c r="H27" s="31">
        <v>97175</v>
      </c>
      <c r="I27" s="31">
        <v>96177</v>
      </c>
      <c r="J27" s="31">
        <v>95679</v>
      </c>
      <c r="K27" s="31">
        <v>95181</v>
      </c>
      <c r="L27" s="31">
        <v>885555</v>
      </c>
      <c r="M27" s="32">
        <f t="shared" si="0"/>
        <v>1564282</v>
      </c>
      <c r="N27" s="24"/>
      <c r="O27" s="24"/>
      <c r="P27" s="24"/>
      <c r="Q27" s="24"/>
      <c r="R27" s="24"/>
      <c r="S27" s="24"/>
      <c r="T27" s="24"/>
      <c r="U27" s="24"/>
    </row>
    <row r="28" spans="1:21" s="72" customFormat="1" ht="33" customHeight="1">
      <c r="A28" s="71"/>
      <c r="B28" s="30" t="s">
        <v>18</v>
      </c>
      <c r="C28" s="30" t="s">
        <v>92</v>
      </c>
      <c r="D28" s="29" t="s">
        <v>30</v>
      </c>
      <c r="E28" s="31">
        <v>36673</v>
      </c>
      <c r="F28" s="31">
        <v>36487</v>
      </c>
      <c r="G28" s="31">
        <v>36302</v>
      </c>
      <c r="H28" s="31">
        <v>36117</v>
      </c>
      <c r="I28" s="31">
        <v>35732</v>
      </c>
      <c r="J28" s="31">
        <v>35560</v>
      </c>
      <c r="K28" s="31">
        <v>35560</v>
      </c>
      <c r="L28" s="31">
        <v>328965</v>
      </c>
      <c r="M28" s="32">
        <f t="shared" si="0"/>
        <v>581396</v>
      </c>
      <c r="N28" s="24"/>
      <c r="O28" s="24"/>
      <c r="P28" s="24"/>
      <c r="Q28" s="24"/>
      <c r="R28" s="24"/>
      <c r="S28" s="24"/>
      <c r="T28" s="24"/>
      <c r="U28" s="24"/>
    </row>
    <row r="29" spans="1:21" s="72" customFormat="1" ht="35.65" customHeight="1">
      <c r="A29" s="71"/>
      <c r="B29" s="30" t="s">
        <v>18</v>
      </c>
      <c r="C29" s="30" t="s">
        <v>93</v>
      </c>
      <c r="D29" s="29" t="s">
        <v>30</v>
      </c>
      <c r="E29" s="31">
        <v>20977</v>
      </c>
      <c r="F29" s="31">
        <v>20866</v>
      </c>
      <c r="G29" s="31">
        <v>20755</v>
      </c>
      <c r="H29" s="31">
        <v>20645</v>
      </c>
      <c r="I29" s="31">
        <v>20422</v>
      </c>
      <c r="J29" s="31">
        <v>35775</v>
      </c>
      <c r="K29" s="31"/>
      <c r="L29" s="31">
        <v>0</v>
      </c>
      <c r="M29" s="32">
        <f t="shared" si="0"/>
        <v>139440</v>
      </c>
      <c r="N29" s="24"/>
      <c r="O29" s="24"/>
      <c r="P29" s="24"/>
      <c r="Q29" s="24"/>
      <c r="R29" s="24"/>
      <c r="S29" s="24"/>
      <c r="T29" s="24"/>
      <c r="U29" s="24"/>
    </row>
    <row r="30" spans="1:21" s="72" customFormat="1" ht="35.65" customHeight="1">
      <c r="A30" s="71"/>
      <c r="B30" s="30" t="s">
        <v>18</v>
      </c>
      <c r="C30" s="30" t="s">
        <v>94</v>
      </c>
      <c r="D30" s="29" t="s">
        <v>31</v>
      </c>
      <c r="E30" s="31">
        <v>11101</v>
      </c>
      <c r="F30" s="31">
        <v>11046</v>
      </c>
      <c r="G30" s="31">
        <v>10990</v>
      </c>
      <c r="H30" s="31">
        <v>10934</v>
      </c>
      <c r="I30" s="31">
        <v>10822</v>
      </c>
      <c r="J30" s="31">
        <v>10766</v>
      </c>
      <c r="K30" s="31">
        <v>10710</v>
      </c>
      <c r="L30" s="31">
        <v>99607</v>
      </c>
      <c r="M30" s="32">
        <f t="shared" si="0"/>
        <v>175976</v>
      </c>
      <c r="N30" s="24"/>
      <c r="O30" s="24"/>
      <c r="P30" s="24"/>
      <c r="Q30" s="24"/>
      <c r="R30" s="24"/>
      <c r="S30" s="24"/>
      <c r="T30" s="24"/>
      <c r="U30" s="24"/>
    </row>
    <row r="31" spans="1:21" s="72" customFormat="1" ht="58.35" customHeight="1">
      <c r="A31" s="71"/>
      <c r="B31" s="30" t="s">
        <v>18</v>
      </c>
      <c r="C31" s="30" t="s">
        <v>95</v>
      </c>
      <c r="D31" s="29" t="s">
        <v>32</v>
      </c>
      <c r="E31" s="31">
        <v>27480</v>
      </c>
      <c r="F31" s="31">
        <v>27332</v>
      </c>
      <c r="G31" s="31">
        <v>27184</v>
      </c>
      <c r="H31" s="31"/>
      <c r="I31" s="31">
        <v>0</v>
      </c>
      <c r="J31" s="31">
        <v>0</v>
      </c>
      <c r="K31" s="31">
        <v>0</v>
      </c>
      <c r="L31" s="31">
        <v>0</v>
      </c>
      <c r="M31" s="32">
        <f t="shared" si="0"/>
        <v>81996</v>
      </c>
      <c r="N31" s="24"/>
      <c r="O31" s="24"/>
      <c r="P31" s="24"/>
      <c r="Q31" s="24"/>
      <c r="R31" s="24"/>
      <c r="S31" s="24"/>
      <c r="T31" s="24"/>
      <c r="U31" s="24"/>
    </row>
    <row r="32" spans="1:21" s="72" customFormat="1" ht="126" customHeight="1">
      <c r="A32" s="71"/>
      <c r="B32" s="30" t="s">
        <v>18</v>
      </c>
      <c r="C32" s="30" t="s">
        <v>96</v>
      </c>
      <c r="D32" s="29" t="s">
        <v>33</v>
      </c>
      <c r="E32" s="31">
        <v>9714</v>
      </c>
      <c r="F32" s="31">
        <v>9347</v>
      </c>
      <c r="G32" s="31">
        <v>8980</v>
      </c>
      <c r="H32" s="31">
        <v>8614</v>
      </c>
      <c r="I32" s="31">
        <v>8246</v>
      </c>
      <c r="J32" s="31">
        <v>7880</v>
      </c>
      <c r="K32" s="31">
        <v>7544</v>
      </c>
      <c r="L32" s="31">
        <v>20309</v>
      </c>
      <c r="M32" s="32">
        <f t="shared" si="0"/>
        <v>80634</v>
      </c>
      <c r="N32" s="24"/>
      <c r="O32" s="24"/>
      <c r="P32" s="24"/>
      <c r="Q32" s="24"/>
      <c r="R32" s="24"/>
      <c r="S32" s="24"/>
      <c r="T32" s="24"/>
      <c r="U32" s="24"/>
    </row>
    <row r="33" spans="1:21" s="72" customFormat="1" ht="47.1" customHeight="1">
      <c r="A33" s="71"/>
      <c r="B33" s="30" t="s">
        <v>18</v>
      </c>
      <c r="C33" s="30" t="s">
        <v>97</v>
      </c>
      <c r="D33" s="29" t="s">
        <v>34</v>
      </c>
      <c r="E33" s="31">
        <v>48989</v>
      </c>
      <c r="F33" s="31">
        <v>14243</v>
      </c>
      <c r="G33" s="31">
        <v>0</v>
      </c>
      <c r="H33" s="31">
        <v>0</v>
      </c>
      <c r="I33" s="31">
        <v>0</v>
      </c>
      <c r="J33" s="31">
        <v>0</v>
      </c>
      <c r="K33" s="31">
        <v>0</v>
      </c>
      <c r="L33" s="31">
        <v>0</v>
      </c>
      <c r="M33" s="32">
        <f t="shared" si="0"/>
        <v>63232</v>
      </c>
      <c r="N33" s="24"/>
      <c r="O33" s="24"/>
      <c r="P33" s="24"/>
      <c r="Q33" s="24"/>
      <c r="R33" s="24"/>
      <c r="S33" s="24"/>
      <c r="T33" s="24"/>
      <c r="U33" s="24"/>
    </row>
    <row r="34" spans="1:21" s="72" customFormat="1" ht="35.65" customHeight="1">
      <c r="A34" s="71"/>
      <c r="B34" s="30" t="s">
        <v>18</v>
      </c>
      <c r="C34" s="30" t="s">
        <v>98</v>
      </c>
      <c r="D34" s="29" t="s">
        <v>35</v>
      </c>
      <c r="E34" s="31">
        <v>11260</v>
      </c>
      <c r="F34" s="31">
        <v>21999</v>
      </c>
      <c r="G34" s="31">
        <v>21946</v>
      </c>
      <c r="H34" s="31">
        <v>21892</v>
      </c>
      <c r="I34" s="31">
        <v>21838</v>
      </c>
      <c r="J34" s="31">
        <v>21784</v>
      </c>
      <c r="K34" s="31">
        <v>21730</v>
      </c>
      <c r="L34" s="31">
        <v>66631</v>
      </c>
      <c r="M34" s="32">
        <f t="shared" si="0"/>
        <v>209080</v>
      </c>
      <c r="N34" s="24"/>
      <c r="O34" s="24"/>
      <c r="P34" s="24"/>
      <c r="Q34" s="24"/>
      <c r="R34" s="24"/>
      <c r="S34" s="24"/>
      <c r="T34" s="24"/>
      <c r="U34" s="24"/>
    </row>
    <row r="35" spans="1:21" s="72" customFormat="1" ht="32.25" customHeight="1">
      <c r="A35" s="71"/>
      <c r="B35" s="30" t="s">
        <v>18</v>
      </c>
      <c r="C35" s="30" t="s">
        <v>99</v>
      </c>
      <c r="D35" s="29" t="s">
        <v>36</v>
      </c>
      <c r="E35" s="31">
        <v>40233</v>
      </c>
      <c r="F35" s="31">
        <v>40067</v>
      </c>
      <c r="G35" s="31">
        <v>39900</v>
      </c>
      <c r="H35" s="31">
        <v>39734</v>
      </c>
      <c r="I35" s="31">
        <v>39567</v>
      </c>
      <c r="J35" s="31">
        <v>39400</v>
      </c>
      <c r="K35" s="31">
        <v>39234</v>
      </c>
      <c r="L35" s="31">
        <v>392540</v>
      </c>
      <c r="M35" s="32">
        <f t="shared" si="0"/>
        <v>670675</v>
      </c>
      <c r="N35" s="24"/>
      <c r="O35" s="24"/>
      <c r="P35" s="24"/>
      <c r="Q35" s="24"/>
      <c r="R35" s="24"/>
      <c r="S35" s="24"/>
      <c r="T35" s="24"/>
      <c r="U35" s="24"/>
    </row>
    <row r="36" spans="1:21" s="72" customFormat="1" ht="34.5" customHeight="1">
      <c r="A36" s="71"/>
      <c r="B36" s="30" t="s">
        <v>18</v>
      </c>
      <c r="C36" s="30" t="s">
        <v>100</v>
      </c>
      <c r="D36" s="29" t="s">
        <v>37</v>
      </c>
      <c r="E36" s="31">
        <v>9174</v>
      </c>
      <c r="F36" s="31">
        <v>9145</v>
      </c>
      <c r="G36" s="31">
        <v>9116</v>
      </c>
      <c r="H36" s="31">
        <v>9088</v>
      </c>
      <c r="I36" s="31">
        <v>0</v>
      </c>
      <c r="J36" s="31">
        <v>0</v>
      </c>
      <c r="K36" s="31">
        <v>0</v>
      </c>
      <c r="L36" s="31">
        <v>0</v>
      </c>
      <c r="M36" s="32">
        <f t="shared" si="0"/>
        <v>36523</v>
      </c>
      <c r="N36" s="24"/>
      <c r="O36" s="24"/>
      <c r="P36" s="24"/>
      <c r="Q36" s="24"/>
      <c r="R36" s="24"/>
      <c r="S36" s="24"/>
      <c r="T36" s="24"/>
      <c r="U36" s="24"/>
    </row>
    <row r="37" spans="1:21" s="72" customFormat="1" ht="36.75" customHeight="1">
      <c r="A37" s="71"/>
      <c r="B37" s="30" t="s">
        <v>18</v>
      </c>
      <c r="C37" s="30" t="s">
        <v>101</v>
      </c>
      <c r="D37" s="29" t="s">
        <v>38</v>
      </c>
      <c r="E37" s="31">
        <v>5891</v>
      </c>
      <c r="F37" s="31">
        <v>5872</v>
      </c>
      <c r="G37" s="31">
        <v>5853</v>
      </c>
      <c r="H37" s="31">
        <v>5834</v>
      </c>
      <c r="I37" s="31">
        <v>5816</v>
      </c>
      <c r="J37" s="31">
        <v>5797</v>
      </c>
      <c r="K37" s="31">
        <v>5778</v>
      </c>
      <c r="L37" s="31">
        <v>65096</v>
      </c>
      <c r="M37" s="32">
        <f t="shared" si="0"/>
        <v>105937</v>
      </c>
      <c r="N37" s="24"/>
      <c r="O37" s="24"/>
      <c r="P37" s="24"/>
      <c r="Q37" s="24"/>
      <c r="R37" s="24"/>
      <c r="S37" s="24"/>
      <c r="T37" s="24"/>
      <c r="U37" s="24"/>
    </row>
    <row r="38" spans="1:21" s="72" customFormat="1" ht="48" customHeight="1">
      <c r="A38" s="71"/>
      <c r="B38" s="30" t="s">
        <v>18</v>
      </c>
      <c r="C38" s="30" t="s">
        <v>102</v>
      </c>
      <c r="D38" s="29" t="s">
        <v>39</v>
      </c>
      <c r="E38" s="31">
        <v>2421</v>
      </c>
      <c r="F38" s="31">
        <v>2413</v>
      </c>
      <c r="G38" s="31">
        <v>2407</v>
      </c>
      <c r="H38" s="31">
        <v>2400</v>
      </c>
      <c r="I38" s="31">
        <v>2392</v>
      </c>
      <c r="J38" s="31">
        <v>2385</v>
      </c>
      <c r="K38" s="31">
        <v>2378</v>
      </c>
      <c r="L38" s="31">
        <v>26836</v>
      </c>
      <c r="M38" s="32">
        <f t="shared" si="0"/>
        <v>43632</v>
      </c>
      <c r="N38" s="24"/>
      <c r="O38" s="24"/>
      <c r="P38" s="24"/>
      <c r="Q38" s="24"/>
      <c r="R38" s="24"/>
      <c r="S38" s="24"/>
      <c r="T38" s="24"/>
      <c r="U38" s="24"/>
    </row>
    <row r="39" spans="1:21" s="72" customFormat="1" ht="41.25" customHeight="1">
      <c r="A39" s="71"/>
      <c r="B39" s="30" t="s">
        <v>18</v>
      </c>
      <c r="C39" s="30" t="s">
        <v>103</v>
      </c>
      <c r="D39" s="29" t="s">
        <v>40</v>
      </c>
      <c r="E39" s="31">
        <v>12622</v>
      </c>
      <c r="F39" s="31">
        <v>12582</v>
      </c>
      <c r="G39" s="31">
        <v>12542</v>
      </c>
      <c r="H39" s="31">
        <v>12502</v>
      </c>
      <c r="I39" s="31">
        <v>12461</v>
      </c>
      <c r="J39" s="31">
        <v>12421</v>
      </c>
      <c r="K39" s="31">
        <v>12382</v>
      </c>
      <c r="L39" s="31">
        <v>6175</v>
      </c>
      <c r="M39" s="32">
        <f t="shared" si="0"/>
        <v>93687</v>
      </c>
      <c r="N39" s="24"/>
      <c r="O39" s="24"/>
      <c r="P39" s="24"/>
      <c r="Q39" s="24"/>
      <c r="R39" s="24"/>
      <c r="S39" s="24"/>
      <c r="T39" s="24"/>
      <c r="U39" s="24"/>
    </row>
    <row r="40" spans="1:21" s="72" customFormat="1" ht="33" customHeight="1">
      <c r="A40" s="71"/>
      <c r="B40" s="30" t="s">
        <v>18</v>
      </c>
      <c r="C40" s="30" t="s">
        <v>104</v>
      </c>
      <c r="D40" s="29" t="s">
        <v>41</v>
      </c>
      <c r="E40" s="31">
        <v>8960</v>
      </c>
      <c r="F40" s="31">
        <v>8933</v>
      </c>
      <c r="G40" s="31">
        <v>8906</v>
      </c>
      <c r="H40" s="31">
        <v>8879</v>
      </c>
      <c r="I40" s="31">
        <v>8825</v>
      </c>
      <c r="J40" s="31">
        <v>8798</v>
      </c>
      <c r="K40" s="31">
        <v>8798</v>
      </c>
      <c r="L40" s="31">
        <v>15383</v>
      </c>
      <c r="M40" s="32">
        <f t="shared" si="0"/>
        <v>77482</v>
      </c>
      <c r="N40" s="24"/>
      <c r="O40" s="24"/>
      <c r="P40" s="24"/>
      <c r="Q40" s="24"/>
      <c r="R40" s="24"/>
      <c r="S40" s="24"/>
      <c r="T40" s="24"/>
      <c r="U40" s="24"/>
    </row>
    <row r="41" spans="1:21" s="72" customFormat="1" ht="69.599999999999994" customHeight="1">
      <c r="A41" s="71"/>
      <c r="B41" s="30" t="s">
        <v>18</v>
      </c>
      <c r="C41" s="30" t="s">
        <v>105</v>
      </c>
      <c r="D41" s="29" t="s">
        <v>42</v>
      </c>
      <c r="E41" s="31">
        <v>6702</v>
      </c>
      <c r="F41" s="31">
        <v>6675</v>
      </c>
      <c r="G41" s="31">
        <v>6649</v>
      </c>
      <c r="H41" s="31">
        <v>6623</v>
      </c>
      <c r="I41" s="31">
        <v>6597</v>
      </c>
      <c r="J41" s="31">
        <v>6570</v>
      </c>
      <c r="K41" s="31">
        <v>6544</v>
      </c>
      <c r="L41" s="31">
        <v>31122</v>
      </c>
      <c r="M41" s="32">
        <f t="shared" si="0"/>
        <v>77482</v>
      </c>
      <c r="N41" s="24"/>
      <c r="O41" s="24"/>
      <c r="P41" s="24"/>
      <c r="Q41" s="24"/>
      <c r="R41" s="24"/>
      <c r="S41" s="24"/>
      <c r="T41" s="24"/>
      <c r="U41" s="24"/>
    </row>
    <row r="42" spans="1:21" s="72" customFormat="1" ht="60" customHeight="1">
      <c r="A42" s="71"/>
      <c r="B42" s="30" t="s">
        <v>18</v>
      </c>
      <c r="C42" s="30" t="s">
        <v>106</v>
      </c>
      <c r="D42" s="29" t="s">
        <v>43</v>
      </c>
      <c r="E42" s="31">
        <v>18623</v>
      </c>
      <c r="F42" s="31">
        <v>18549</v>
      </c>
      <c r="G42" s="31">
        <v>13861</v>
      </c>
      <c r="H42" s="31">
        <v>0</v>
      </c>
      <c r="I42" s="31">
        <v>0</v>
      </c>
      <c r="J42" s="31">
        <v>0</v>
      </c>
      <c r="K42" s="31">
        <v>0</v>
      </c>
      <c r="L42" s="31">
        <v>0</v>
      </c>
      <c r="M42" s="32">
        <f t="shared" si="0"/>
        <v>51033</v>
      </c>
      <c r="N42" s="24"/>
      <c r="O42" s="24"/>
      <c r="P42" s="24"/>
      <c r="Q42" s="24"/>
      <c r="R42" s="24"/>
      <c r="S42" s="24"/>
      <c r="T42" s="24"/>
      <c r="U42" s="24"/>
    </row>
    <row r="43" spans="1:21" s="72" customFormat="1" ht="39" customHeight="1">
      <c r="A43" s="71"/>
      <c r="B43" s="30" t="s">
        <v>18</v>
      </c>
      <c r="C43" s="30" t="s">
        <v>107</v>
      </c>
      <c r="D43" s="29" t="s">
        <v>44</v>
      </c>
      <c r="E43" s="31">
        <v>6420</v>
      </c>
      <c r="F43" s="31">
        <v>6397</v>
      </c>
      <c r="G43" s="31">
        <v>6375</v>
      </c>
      <c r="H43" s="31">
        <v>6352</v>
      </c>
      <c r="I43" s="31">
        <v>6329</v>
      </c>
      <c r="J43" s="31">
        <v>6307</v>
      </c>
      <c r="K43" s="31">
        <v>6284</v>
      </c>
      <c r="L43" s="31">
        <v>10941</v>
      </c>
      <c r="M43" s="32">
        <f t="shared" si="0"/>
        <v>55405</v>
      </c>
      <c r="N43" s="24"/>
      <c r="O43" s="24"/>
      <c r="P43" s="24"/>
      <c r="Q43" s="24"/>
      <c r="R43" s="24"/>
      <c r="S43" s="24"/>
      <c r="T43" s="24"/>
      <c r="U43" s="24"/>
    </row>
    <row r="44" spans="1:21" s="72" customFormat="1" ht="33" customHeight="1">
      <c r="A44" s="71"/>
      <c r="B44" s="30" t="s">
        <v>18</v>
      </c>
      <c r="C44" s="30" t="s">
        <v>108</v>
      </c>
      <c r="D44" s="29" t="s">
        <v>45</v>
      </c>
      <c r="E44" s="31">
        <v>27877</v>
      </c>
      <c r="F44" s="31">
        <v>27809</v>
      </c>
      <c r="G44" s="31">
        <v>27740</v>
      </c>
      <c r="H44" s="31">
        <v>27673</v>
      </c>
      <c r="I44" s="31">
        <v>27604</v>
      </c>
      <c r="J44" s="31">
        <v>27536</v>
      </c>
      <c r="K44" s="31">
        <v>27468</v>
      </c>
      <c r="L44" s="31">
        <v>47656</v>
      </c>
      <c r="M44" s="32">
        <f t="shared" si="0"/>
        <v>241363</v>
      </c>
      <c r="N44" s="24"/>
      <c r="O44" s="24"/>
      <c r="P44" s="24"/>
      <c r="Q44" s="24"/>
      <c r="R44" s="24"/>
      <c r="S44" s="24"/>
      <c r="T44" s="24"/>
      <c r="U44" s="24"/>
    </row>
    <row r="45" spans="1:21" s="72" customFormat="1" ht="30" customHeight="1">
      <c r="A45" s="71"/>
      <c r="B45" s="30" t="s">
        <v>18</v>
      </c>
      <c r="C45" s="30" t="s">
        <v>109</v>
      </c>
      <c r="D45" s="29" t="s">
        <v>46</v>
      </c>
      <c r="E45" s="31">
        <v>15892</v>
      </c>
      <c r="F45" s="31">
        <v>15853</v>
      </c>
      <c r="G45" s="31">
        <v>15814</v>
      </c>
      <c r="H45" s="31">
        <v>15776</v>
      </c>
      <c r="I45" s="31">
        <v>15737</v>
      </c>
      <c r="J45" s="31">
        <v>15698</v>
      </c>
      <c r="K45" s="31">
        <v>15659</v>
      </c>
      <c r="L45" s="31">
        <v>31396</v>
      </c>
      <c r="M45" s="32">
        <f t="shared" si="0"/>
        <v>141825</v>
      </c>
      <c r="N45" s="24"/>
      <c r="O45" s="24"/>
      <c r="P45" s="24"/>
      <c r="Q45" s="24"/>
      <c r="R45" s="24"/>
      <c r="S45" s="24"/>
      <c r="T45" s="24"/>
      <c r="U45" s="24"/>
    </row>
    <row r="46" spans="1:21" s="72" customFormat="1" ht="30.75" customHeight="1">
      <c r="A46" s="71"/>
      <c r="B46" s="30" t="s">
        <v>18</v>
      </c>
      <c r="C46" s="30" t="s">
        <v>110</v>
      </c>
      <c r="D46" s="29" t="s">
        <v>47</v>
      </c>
      <c r="E46" s="31">
        <v>33538</v>
      </c>
      <c r="F46" s="31">
        <v>33455</v>
      </c>
      <c r="G46" s="31">
        <v>33373</v>
      </c>
      <c r="H46" s="31">
        <v>33292</v>
      </c>
      <c r="I46" s="31">
        <v>33210</v>
      </c>
      <c r="J46" s="31">
        <v>33127</v>
      </c>
      <c r="K46" s="31">
        <v>33046</v>
      </c>
      <c r="L46" s="31">
        <v>90450</v>
      </c>
      <c r="M46" s="32">
        <f t="shared" si="0"/>
        <v>323491</v>
      </c>
      <c r="N46" s="24"/>
      <c r="O46" s="24"/>
      <c r="P46" s="24"/>
      <c r="Q46" s="24"/>
      <c r="R46" s="24"/>
      <c r="S46" s="24"/>
      <c r="T46" s="24"/>
      <c r="U46" s="24"/>
    </row>
    <row r="47" spans="1:21" s="72" customFormat="1" ht="34.5" customHeight="1">
      <c r="A47" s="71"/>
      <c r="B47" s="30" t="s">
        <v>18</v>
      </c>
      <c r="C47" s="30" t="s">
        <v>111</v>
      </c>
      <c r="D47" s="29" t="s">
        <v>48</v>
      </c>
      <c r="E47" s="31">
        <v>16036</v>
      </c>
      <c r="F47" s="31">
        <v>31814</v>
      </c>
      <c r="G47" s="31">
        <v>31735</v>
      </c>
      <c r="H47" s="31">
        <v>0</v>
      </c>
      <c r="I47" s="31">
        <v>0</v>
      </c>
      <c r="J47" s="31">
        <v>0</v>
      </c>
      <c r="K47" s="31">
        <v>0</v>
      </c>
      <c r="L47" s="31">
        <v>0</v>
      </c>
      <c r="M47" s="32">
        <f t="shared" si="0"/>
        <v>79585</v>
      </c>
      <c r="N47" s="24"/>
      <c r="O47" s="24"/>
      <c r="P47" s="24"/>
      <c r="Q47" s="24"/>
      <c r="R47" s="24"/>
      <c r="S47" s="24"/>
      <c r="T47" s="24"/>
      <c r="U47" s="24"/>
    </row>
    <row r="48" spans="1:21" s="72" customFormat="1" ht="54" customHeight="1">
      <c r="A48" s="71"/>
      <c r="B48" s="30" t="s">
        <v>18</v>
      </c>
      <c r="C48" s="30" t="s">
        <v>112</v>
      </c>
      <c r="D48" s="29" t="s">
        <v>48</v>
      </c>
      <c r="E48" s="31">
        <v>16854</v>
      </c>
      <c r="F48" s="31">
        <v>22281</v>
      </c>
      <c r="G48" s="31">
        <v>22226</v>
      </c>
      <c r="H48" s="31">
        <v>22172</v>
      </c>
      <c r="I48" s="31">
        <v>22117</v>
      </c>
      <c r="J48" s="31">
        <v>22063</v>
      </c>
      <c r="K48" s="31">
        <v>22008</v>
      </c>
      <c r="L48" s="31">
        <v>76924</v>
      </c>
      <c r="M48" s="32">
        <f t="shared" si="0"/>
        <v>226645</v>
      </c>
      <c r="N48" s="24"/>
      <c r="O48" s="24"/>
      <c r="P48" s="24"/>
      <c r="Q48" s="24"/>
      <c r="R48" s="24"/>
      <c r="S48" s="24"/>
      <c r="T48" s="24"/>
      <c r="U48" s="24"/>
    </row>
    <row r="49" spans="1:21" s="72" customFormat="1" ht="41.25" customHeight="1">
      <c r="A49" s="71"/>
      <c r="B49" s="30" t="s">
        <v>18</v>
      </c>
      <c r="C49" s="30" t="s">
        <v>113</v>
      </c>
      <c r="D49" s="29" t="s">
        <v>49</v>
      </c>
      <c r="E49" s="31">
        <v>71306</v>
      </c>
      <c r="F49" s="31">
        <v>0</v>
      </c>
      <c r="G49" s="31">
        <v>0</v>
      </c>
      <c r="H49" s="31">
        <v>0</v>
      </c>
      <c r="I49" s="31">
        <v>0</v>
      </c>
      <c r="J49" s="31">
        <v>0</v>
      </c>
      <c r="K49" s="31">
        <v>0</v>
      </c>
      <c r="L49" s="31">
        <v>0</v>
      </c>
      <c r="M49" s="32">
        <f t="shared" si="0"/>
        <v>71306</v>
      </c>
      <c r="N49" s="24"/>
      <c r="O49" s="24"/>
      <c r="P49" s="24"/>
      <c r="Q49" s="24"/>
      <c r="R49" s="24"/>
      <c r="S49" s="24"/>
      <c r="T49" s="24"/>
      <c r="U49" s="24"/>
    </row>
    <row r="50" spans="1:21" s="72" customFormat="1" ht="43.5" customHeight="1">
      <c r="A50" s="71"/>
      <c r="B50" s="30" t="s">
        <v>18</v>
      </c>
      <c r="C50" s="30" t="s">
        <v>114</v>
      </c>
      <c r="D50" s="29" t="s">
        <v>50</v>
      </c>
      <c r="E50" s="31">
        <v>24655</v>
      </c>
      <c r="F50" s="31">
        <v>12293</v>
      </c>
      <c r="G50" s="31">
        <v>0</v>
      </c>
      <c r="H50" s="31">
        <v>0</v>
      </c>
      <c r="I50" s="31">
        <v>0</v>
      </c>
      <c r="J50" s="31">
        <v>0</v>
      </c>
      <c r="K50" s="31">
        <v>0</v>
      </c>
      <c r="L50" s="31">
        <v>0</v>
      </c>
      <c r="M50" s="32">
        <f t="shared" si="0"/>
        <v>36948</v>
      </c>
      <c r="N50" s="24"/>
      <c r="O50" s="24"/>
      <c r="P50" s="24"/>
      <c r="Q50" s="24"/>
      <c r="R50" s="24"/>
      <c r="S50" s="24"/>
      <c r="T50" s="24"/>
      <c r="U50" s="24"/>
    </row>
    <row r="51" spans="1:21" s="72" customFormat="1" ht="34.5" customHeight="1">
      <c r="A51" s="71"/>
      <c r="B51" s="30" t="s">
        <v>18</v>
      </c>
      <c r="C51" s="30" t="s">
        <v>115</v>
      </c>
      <c r="D51" s="29" t="s">
        <v>51</v>
      </c>
      <c r="E51" s="31">
        <v>6909</v>
      </c>
      <c r="F51" s="31">
        <v>102059</v>
      </c>
      <c r="G51" s="31">
        <v>101866</v>
      </c>
      <c r="H51" s="31">
        <v>101628</v>
      </c>
      <c r="I51" s="31">
        <v>101390</v>
      </c>
      <c r="J51" s="31">
        <v>101151</v>
      </c>
      <c r="K51" s="31">
        <v>100913</v>
      </c>
      <c r="L51" s="31">
        <v>2256849</v>
      </c>
      <c r="M51" s="32">
        <f t="shared" si="0"/>
        <v>2872765</v>
      </c>
      <c r="N51" s="24"/>
      <c r="O51" s="24"/>
      <c r="P51" s="24"/>
      <c r="Q51" s="24"/>
      <c r="R51" s="24"/>
      <c r="S51" s="24"/>
      <c r="T51" s="24"/>
      <c r="U51" s="24"/>
    </row>
    <row r="52" spans="1:21" s="25" customFormat="1" ht="29.25" customHeight="1">
      <c r="A52" s="20"/>
      <c r="B52" s="30" t="s">
        <v>18</v>
      </c>
      <c r="C52" s="30" t="s">
        <v>116</v>
      </c>
      <c r="D52" s="29" t="s">
        <v>52</v>
      </c>
      <c r="E52" s="31">
        <v>50136</v>
      </c>
      <c r="F52" s="31">
        <v>49920</v>
      </c>
      <c r="G52" s="31">
        <v>49705</v>
      </c>
      <c r="H52" s="31">
        <v>49489</v>
      </c>
      <c r="I52" s="31">
        <v>49274</v>
      </c>
      <c r="J52" s="31">
        <v>49058</v>
      </c>
      <c r="K52" s="31">
        <v>48842</v>
      </c>
      <c r="L52" s="31">
        <v>60777</v>
      </c>
      <c r="M52" s="32">
        <f t="shared" si="0"/>
        <v>407201</v>
      </c>
      <c r="N52" s="24"/>
      <c r="O52" s="24"/>
      <c r="P52" s="24"/>
      <c r="Q52" s="24"/>
      <c r="R52" s="24"/>
      <c r="S52" s="24"/>
      <c r="T52" s="24"/>
      <c r="U52" s="24"/>
    </row>
    <row r="53" spans="1:21" s="25" customFormat="1" ht="39.75" customHeight="1">
      <c r="A53" s="20"/>
      <c r="B53" s="30" t="s">
        <v>18</v>
      </c>
      <c r="C53" s="30" t="s">
        <v>117</v>
      </c>
      <c r="D53" s="29" t="s">
        <v>118</v>
      </c>
      <c r="E53" s="31">
        <v>1834</v>
      </c>
      <c r="F53" s="31">
        <v>53162</v>
      </c>
      <c r="G53" s="31">
        <v>53060</v>
      </c>
      <c r="H53" s="31">
        <v>52933</v>
      </c>
      <c r="I53" s="31">
        <v>52806</v>
      </c>
      <c r="J53" s="31">
        <v>52679</v>
      </c>
      <c r="K53" s="31">
        <v>52552</v>
      </c>
      <c r="L53" s="31">
        <v>684315</v>
      </c>
      <c r="M53" s="32">
        <f t="shared" si="0"/>
        <v>1003341</v>
      </c>
      <c r="N53" s="24"/>
      <c r="O53" s="24"/>
      <c r="P53" s="24"/>
      <c r="Q53" s="24"/>
      <c r="R53" s="24"/>
      <c r="S53" s="24"/>
      <c r="T53" s="24"/>
      <c r="U53" s="24"/>
    </row>
    <row r="54" spans="1:21" s="25" customFormat="1" ht="22.5" customHeight="1">
      <c r="A54" s="20"/>
      <c r="B54" s="30" t="s">
        <v>18</v>
      </c>
      <c r="C54" s="30" t="s">
        <v>119</v>
      </c>
      <c r="D54" s="29" t="s">
        <v>118</v>
      </c>
      <c r="E54" s="31">
        <v>7353</v>
      </c>
      <c r="F54" s="31">
        <v>142479</v>
      </c>
      <c r="G54" s="31">
        <v>142255</v>
      </c>
      <c r="H54" s="31">
        <v>141923</v>
      </c>
      <c r="I54" s="31">
        <v>141591</v>
      </c>
      <c r="J54" s="31">
        <v>141258</v>
      </c>
      <c r="K54" s="31">
        <v>140926</v>
      </c>
      <c r="L54" s="31">
        <v>3215936</v>
      </c>
      <c r="M54" s="32">
        <f t="shared" si="0"/>
        <v>4073721</v>
      </c>
      <c r="N54" s="24"/>
      <c r="O54" s="24"/>
      <c r="P54" s="24"/>
      <c r="Q54" s="24"/>
      <c r="R54" s="24"/>
      <c r="S54" s="24"/>
      <c r="T54" s="24"/>
      <c r="U54" s="24"/>
    </row>
    <row r="55" spans="1:21" s="25" customFormat="1" ht="22.5" customHeight="1">
      <c r="A55" s="20"/>
      <c r="B55" s="30" t="s">
        <v>18</v>
      </c>
      <c r="C55" s="30" t="s">
        <v>120</v>
      </c>
      <c r="D55" s="29" t="s">
        <v>121</v>
      </c>
      <c r="E55" s="31">
        <v>4903</v>
      </c>
      <c r="F55" s="31">
        <v>71801</v>
      </c>
      <c r="G55" s="31">
        <v>71711</v>
      </c>
      <c r="H55" s="31">
        <v>71543</v>
      </c>
      <c r="I55" s="31">
        <v>71376</v>
      </c>
      <c r="J55" s="31">
        <v>71208</v>
      </c>
      <c r="K55" s="31">
        <v>71040</v>
      </c>
      <c r="L55" s="31">
        <v>1605162</v>
      </c>
      <c r="M55" s="32">
        <f t="shared" si="0"/>
        <v>2038744</v>
      </c>
      <c r="N55" s="24"/>
      <c r="O55" s="24"/>
      <c r="P55" s="24"/>
      <c r="Q55" s="24"/>
      <c r="R55" s="24"/>
      <c r="S55" s="24"/>
      <c r="T55" s="24"/>
      <c r="U55" s="24"/>
    </row>
    <row r="56" spans="1:21" s="25" customFormat="1" ht="27" customHeight="1">
      <c r="A56" s="20"/>
      <c r="B56" s="30" t="s">
        <v>18</v>
      </c>
      <c r="C56" s="30" t="s">
        <v>122</v>
      </c>
      <c r="D56" s="29" t="s">
        <v>123</v>
      </c>
      <c r="E56" s="31">
        <v>2979</v>
      </c>
      <c r="F56" s="31">
        <v>5107</v>
      </c>
      <c r="G56" s="31">
        <v>76682</v>
      </c>
      <c r="H56" s="31">
        <v>76530</v>
      </c>
      <c r="I56" s="31">
        <v>76351</v>
      </c>
      <c r="J56" s="31">
        <v>76172</v>
      </c>
      <c r="K56" s="31">
        <v>75993</v>
      </c>
      <c r="L56" s="31">
        <v>1810153</v>
      </c>
      <c r="M56" s="32">
        <f t="shared" si="0"/>
        <v>2199967</v>
      </c>
      <c r="N56" s="24"/>
      <c r="O56" s="24"/>
      <c r="P56" s="24"/>
      <c r="Q56" s="24"/>
      <c r="R56" s="24"/>
      <c r="S56" s="24"/>
      <c r="T56" s="24"/>
      <c r="U56" s="24"/>
    </row>
    <row r="57" spans="1:21" s="25" customFormat="1" ht="27" customHeight="1">
      <c r="A57" s="20"/>
      <c r="B57" s="30" t="s">
        <v>18</v>
      </c>
      <c r="C57" s="30" t="s">
        <v>124</v>
      </c>
      <c r="D57" s="29" t="s">
        <v>123</v>
      </c>
      <c r="E57" s="31">
        <v>2112</v>
      </c>
      <c r="F57" s="31">
        <v>3621</v>
      </c>
      <c r="G57" s="31">
        <v>75006</v>
      </c>
      <c r="H57" s="31">
        <v>74893</v>
      </c>
      <c r="I57" s="31">
        <v>74714</v>
      </c>
      <c r="J57" s="31">
        <v>74535</v>
      </c>
      <c r="K57" s="31">
        <v>74356</v>
      </c>
      <c r="L57" s="31">
        <v>1111771</v>
      </c>
      <c r="M57" s="32">
        <f t="shared" si="0"/>
        <v>1491008</v>
      </c>
      <c r="N57" s="24"/>
      <c r="O57" s="24"/>
      <c r="P57" s="24"/>
      <c r="Q57" s="24"/>
      <c r="R57" s="24"/>
      <c r="S57" s="24"/>
      <c r="T57" s="24"/>
      <c r="U57" s="24"/>
    </row>
    <row r="58" spans="1:21" s="25" customFormat="1" ht="36" customHeight="1">
      <c r="A58" s="20"/>
      <c r="B58" s="30" t="s">
        <v>18</v>
      </c>
      <c r="C58" s="30" t="s">
        <v>125</v>
      </c>
      <c r="D58" s="29" t="s">
        <v>123</v>
      </c>
      <c r="E58" s="31">
        <v>155</v>
      </c>
      <c r="F58" s="31">
        <v>265</v>
      </c>
      <c r="G58" s="31">
        <v>10590</v>
      </c>
      <c r="H58" s="31">
        <v>10580</v>
      </c>
      <c r="I58" s="31">
        <v>10554</v>
      </c>
      <c r="J58" s="31">
        <v>10528</v>
      </c>
      <c r="K58" s="31">
        <v>10502</v>
      </c>
      <c r="L58" s="31">
        <v>54771</v>
      </c>
      <c r="M58" s="32">
        <f t="shared" si="0"/>
        <v>107945</v>
      </c>
      <c r="N58" s="24"/>
      <c r="O58" s="24"/>
      <c r="P58" s="24"/>
      <c r="Q58" s="24"/>
      <c r="R58" s="24"/>
      <c r="S58" s="24"/>
      <c r="T58" s="24"/>
      <c r="U58" s="24"/>
    </row>
    <row r="59" spans="1:21" s="25" customFormat="1" ht="22.5" customHeight="1">
      <c r="A59" s="20"/>
      <c r="B59" s="30" t="s">
        <v>18</v>
      </c>
      <c r="C59" s="30" t="s">
        <v>126</v>
      </c>
      <c r="D59" s="29" t="s">
        <v>123</v>
      </c>
      <c r="E59" s="31">
        <v>1051</v>
      </c>
      <c r="F59" s="31">
        <v>54486</v>
      </c>
      <c r="G59" s="31">
        <v>71922</v>
      </c>
      <c r="H59" s="31">
        <v>71746</v>
      </c>
      <c r="I59" s="31">
        <v>71570</v>
      </c>
      <c r="J59" s="31">
        <v>71394</v>
      </c>
      <c r="K59" s="31">
        <v>71218</v>
      </c>
      <c r="L59" s="31">
        <v>318308</v>
      </c>
      <c r="M59" s="32">
        <f t="shared" si="0"/>
        <v>731695</v>
      </c>
      <c r="N59" s="24"/>
      <c r="O59" s="24"/>
      <c r="P59" s="24"/>
      <c r="Q59" s="24"/>
      <c r="R59" s="24"/>
      <c r="S59" s="24"/>
      <c r="T59" s="24"/>
      <c r="U59" s="24"/>
    </row>
    <row r="60" spans="1:21" s="25" customFormat="1" ht="36.75" customHeight="1">
      <c r="A60" s="20"/>
      <c r="B60" s="30" t="s">
        <v>18</v>
      </c>
      <c r="C60" s="30" t="s">
        <v>127</v>
      </c>
      <c r="D60" s="29" t="s">
        <v>128</v>
      </c>
      <c r="E60" s="31">
        <v>1041</v>
      </c>
      <c r="F60" s="31">
        <v>2081</v>
      </c>
      <c r="G60" s="31">
        <v>43110</v>
      </c>
      <c r="H60" s="31">
        <v>43043</v>
      </c>
      <c r="I60" s="31">
        <v>42941</v>
      </c>
      <c r="J60" s="31">
        <v>42838</v>
      </c>
      <c r="K60" s="31">
        <v>42735</v>
      </c>
      <c r="L60" s="31">
        <v>638974</v>
      </c>
      <c r="M60" s="32">
        <f t="shared" si="0"/>
        <v>856763</v>
      </c>
      <c r="N60" s="24"/>
      <c r="O60" s="24"/>
      <c r="P60" s="24"/>
      <c r="Q60" s="24"/>
      <c r="R60" s="24"/>
      <c r="S60" s="24"/>
      <c r="T60" s="24"/>
      <c r="U60" s="24"/>
    </row>
    <row r="61" spans="1:21" s="25" customFormat="1" ht="36.75" customHeight="1">
      <c r="A61" s="20"/>
      <c r="B61" s="30" t="s">
        <v>18</v>
      </c>
      <c r="C61" s="30" t="s">
        <v>129</v>
      </c>
      <c r="D61" s="29" t="s">
        <v>130</v>
      </c>
      <c r="E61" s="31">
        <v>1726</v>
      </c>
      <c r="F61" s="31">
        <v>48210</v>
      </c>
      <c r="G61" s="31">
        <v>48149</v>
      </c>
      <c r="H61" s="31">
        <v>48034</v>
      </c>
      <c r="I61" s="31">
        <v>47919</v>
      </c>
      <c r="J61" s="31">
        <v>47804</v>
      </c>
      <c r="K61" s="31">
        <v>47689</v>
      </c>
      <c r="L61" s="31">
        <v>655564</v>
      </c>
      <c r="M61" s="32">
        <f t="shared" si="0"/>
        <v>945095</v>
      </c>
      <c r="N61" s="24"/>
      <c r="O61" s="24"/>
      <c r="P61" s="24"/>
      <c r="Q61" s="24"/>
      <c r="R61" s="24"/>
      <c r="S61" s="24"/>
      <c r="T61" s="24"/>
      <c r="U61" s="24"/>
    </row>
    <row r="62" spans="1:21" s="25" customFormat="1" ht="36.75" customHeight="1">
      <c r="A62" s="20"/>
      <c r="B62" s="30" t="s">
        <v>18</v>
      </c>
      <c r="C62" s="30" t="s">
        <v>131</v>
      </c>
      <c r="D62" s="29" t="s">
        <v>132</v>
      </c>
      <c r="E62" s="31">
        <v>2171</v>
      </c>
      <c r="F62" s="31">
        <v>5211</v>
      </c>
      <c r="G62" s="31">
        <v>5211</v>
      </c>
      <c r="H62" s="31">
        <v>80205</v>
      </c>
      <c r="I62" s="31">
        <v>80049</v>
      </c>
      <c r="J62" s="31">
        <v>79861</v>
      </c>
      <c r="K62" s="31">
        <v>79673</v>
      </c>
      <c r="L62" s="31">
        <v>1836974</v>
      </c>
      <c r="M62" s="32">
        <f t="shared" si="0"/>
        <v>2169355</v>
      </c>
      <c r="N62" s="24"/>
      <c r="O62" s="24"/>
      <c r="P62" s="24"/>
      <c r="Q62" s="24"/>
      <c r="R62" s="24"/>
      <c r="S62" s="24"/>
      <c r="T62" s="24"/>
      <c r="U62" s="24"/>
    </row>
    <row r="63" spans="1:21" s="25" customFormat="1" ht="17.25" customHeight="1">
      <c r="A63" s="20"/>
      <c r="B63" s="30" t="s">
        <v>18</v>
      </c>
      <c r="C63" s="30" t="s">
        <v>134</v>
      </c>
      <c r="D63" s="29" t="s">
        <v>135</v>
      </c>
      <c r="E63" s="31">
        <v>2002</v>
      </c>
      <c r="F63" s="31">
        <v>3432</v>
      </c>
      <c r="G63" s="31">
        <v>68678</v>
      </c>
      <c r="H63" s="31">
        <v>68562</v>
      </c>
      <c r="I63" s="31">
        <v>68398</v>
      </c>
      <c r="J63" s="31">
        <v>68234</v>
      </c>
      <c r="K63" s="31">
        <v>68071</v>
      </c>
      <c r="L63" s="31">
        <v>1066915</v>
      </c>
      <c r="M63" s="32">
        <f t="shared" si="0"/>
        <v>1414292</v>
      </c>
      <c r="N63" s="24"/>
      <c r="O63" s="24"/>
      <c r="P63" s="24"/>
      <c r="Q63" s="24"/>
      <c r="R63" s="24"/>
      <c r="S63" s="24"/>
      <c r="T63" s="24"/>
      <c r="U63" s="24"/>
    </row>
    <row r="64" spans="1:21" ht="15.2" customHeight="1">
      <c r="B64" s="75" t="s">
        <v>53</v>
      </c>
      <c r="C64" s="73" t="s">
        <v>0</v>
      </c>
      <c r="D64" s="73" t="s">
        <v>0</v>
      </c>
      <c r="E64" s="74">
        <f>E63+E62+E61+E60+E59+E58+E57+E56+E55+E54+E53+E52+E51+E50+E49+E48+E47+E46+E45+E44+E43+E42+E41+E40+E39+E38+E37+E36+E35+E34+E33+E32+E31+E30+E29+E28+E27+E26+E25+E24+E23+E22+E21+E20+E19+E18+E17+E16+E15+E14</f>
        <v>1316960</v>
      </c>
      <c r="F64" s="74">
        <f t="shared" ref="F64:L64" si="1">F63+F62+F61+F60+F59+F58+F57+F56+F55+F54+F53+F52+F51+F50+F49+F48+F47+F46+F45+F44+F43+F42+F41+F40+F39+F38+F37+F36+F35+F34+F33+F32+F31+F30+F29+F28+F27+F26+F25+F24+F23+F22+F21+F20+F19+F18+F17+F16+F15+F14</f>
        <v>1686972</v>
      </c>
      <c r="G64" s="74">
        <f t="shared" si="1"/>
        <v>1675671</v>
      </c>
      <c r="H64" s="74">
        <f t="shared" si="1"/>
        <v>1620180</v>
      </c>
      <c r="I64" s="74">
        <f t="shared" si="1"/>
        <v>1504869</v>
      </c>
      <c r="J64" s="74">
        <f t="shared" si="1"/>
        <v>1369014</v>
      </c>
      <c r="K64" s="74">
        <f t="shared" si="1"/>
        <v>1280327</v>
      </c>
      <c r="L64" s="74">
        <f t="shared" si="1"/>
        <v>17805858</v>
      </c>
      <c r="M64" s="74">
        <f>E64+F64+G64+H64+I64+J64+K64+L64</f>
        <v>28259851</v>
      </c>
      <c r="N64" s="34"/>
      <c r="O64" s="34"/>
      <c r="P64" s="34"/>
      <c r="Q64" s="34"/>
      <c r="R64" s="35"/>
      <c r="S64" s="34"/>
      <c r="T64" s="34"/>
      <c r="U64" s="35"/>
    </row>
    <row r="65" spans="1:34" s="42" customFormat="1" ht="15.6" customHeight="1">
      <c r="A65" s="36"/>
      <c r="B65" s="37"/>
      <c r="C65" s="37"/>
      <c r="D65" s="37"/>
      <c r="E65" s="86"/>
      <c r="F65" s="38"/>
      <c r="G65" s="38"/>
      <c r="H65" s="38"/>
      <c r="I65" s="38"/>
      <c r="J65" s="38"/>
      <c r="K65" s="38"/>
      <c r="L65" s="38"/>
      <c r="M65" s="39"/>
      <c r="N65" s="40"/>
      <c r="O65" s="40"/>
      <c r="P65" s="40"/>
      <c r="Q65" s="40"/>
      <c r="R65" s="41"/>
      <c r="S65" s="40"/>
      <c r="T65" s="40"/>
      <c r="U65" s="41"/>
    </row>
    <row r="66" spans="1:34" s="42" customFormat="1" ht="15.6" customHeight="1">
      <c r="A66" s="36"/>
      <c r="B66" s="43" t="s">
        <v>54</v>
      </c>
      <c r="C66" s="44"/>
      <c r="D66" s="44"/>
      <c r="E66" s="45"/>
      <c r="F66" s="45"/>
      <c r="G66" s="45"/>
      <c r="H66" s="45"/>
      <c r="I66" s="45"/>
      <c r="J66" s="45"/>
      <c r="K66" s="45"/>
      <c r="L66" s="45"/>
      <c r="M66" s="46"/>
      <c r="N66" s="40"/>
      <c r="O66" s="40"/>
      <c r="P66" s="40"/>
      <c r="Q66" s="40"/>
      <c r="R66" s="41"/>
      <c r="S66" s="40"/>
      <c r="T66" s="40"/>
      <c r="U66" s="41"/>
    </row>
    <row r="67" spans="1:34" s="40" customFormat="1" ht="35.65" customHeight="1">
      <c r="B67" s="30" t="s">
        <v>18</v>
      </c>
      <c r="C67" s="30" t="s">
        <v>55</v>
      </c>
      <c r="D67" s="29" t="s">
        <v>56</v>
      </c>
      <c r="E67" s="31">
        <v>3998</v>
      </c>
      <c r="F67" s="31">
        <v>3968</v>
      </c>
      <c r="G67" s="31">
        <v>3937</v>
      </c>
      <c r="H67" s="31">
        <v>3906</v>
      </c>
      <c r="I67" s="31">
        <v>3876</v>
      </c>
      <c r="J67" s="31">
        <v>3845</v>
      </c>
      <c r="K67" s="31">
        <v>3814</v>
      </c>
      <c r="L67" s="31">
        <v>32000</v>
      </c>
      <c r="M67" s="32">
        <f>E67+F67+G67+H67+I67+J67+K67+L67</f>
        <v>59344</v>
      </c>
      <c r="R67" s="41"/>
      <c r="U67" s="41"/>
    </row>
    <row r="68" spans="1:34" s="40" customFormat="1" ht="35.65" customHeight="1">
      <c r="B68" s="30" t="s">
        <v>18</v>
      </c>
      <c r="C68" s="30" t="s">
        <v>57</v>
      </c>
      <c r="D68" s="29" t="s">
        <v>58</v>
      </c>
      <c r="E68" s="31">
        <v>5869</v>
      </c>
      <c r="F68" s="31">
        <v>5760</v>
      </c>
      <c r="G68" s="31">
        <v>5652</v>
      </c>
      <c r="H68" s="31">
        <v>5543</v>
      </c>
      <c r="I68" s="31">
        <v>5435</v>
      </c>
      <c r="J68" s="31">
        <v>5326</v>
      </c>
      <c r="K68" s="31">
        <v>5217</v>
      </c>
      <c r="L68" s="31">
        <v>32303</v>
      </c>
      <c r="M68" s="32">
        <f t="shared" ref="M68:M75" si="2">E68+F68+G68+H68+I68+J68+K68+L68</f>
        <v>71105</v>
      </c>
      <c r="R68" s="41"/>
      <c r="U68" s="41"/>
    </row>
    <row r="69" spans="1:34" s="40" customFormat="1" ht="24.4" customHeight="1">
      <c r="B69" s="30" t="s">
        <v>18</v>
      </c>
      <c r="C69" s="30" t="s">
        <v>59</v>
      </c>
      <c r="D69" s="29" t="s">
        <v>60</v>
      </c>
      <c r="E69" s="31">
        <v>31828</v>
      </c>
      <c r="F69" s="31">
        <v>31619</v>
      </c>
      <c r="G69" s="31">
        <v>31410</v>
      </c>
      <c r="H69" s="31">
        <v>31200</v>
      </c>
      <c r="I69" s="31">
        <v>30991</v>
      </c>
      <c r="J69" s="31">
        <v>30782</v>
      </c>
      <c r="K69" s="31">
        <v>30572</v>
      </c>
      <c r="L69" s="31">
        <v>534441</v>
      </c>
      <c r="M69" s="32">
        <f t="shared" si="2"/>
        <v>752843</v>
      </c>
      <c r="R69" s="41"/>
      <c r="U69" s="41"/>
    </row>
    <row r="70" spans="1:34" s="40" customFormat="1" ht="35.65" customHeight="1">
      <c r="B70" s="30" t="s">
        <v>18</v>
      </c>
      <c r="C70" s="30" t="s">
        <v>61</v>
      </c>
      <c r="D70" s="29" t="s">
        <v>56</v>
      </c>
      <c r="E70" s="31">
        <v>4200</v>
      </c>
      <c r="F70" s="31">
        <v>4168</v>
      </c>
      <c r="G70" s="31">
        <v>4135</v>
      </c>
      <c r="H70" s="31">
        <v>4103</v>
      </c>
      <c r="I70" s="31">
        <v>4070</v>
      </c>
      <c r="J70" s="31">
        <v>4038</v>
      </c>
      <c r="K70" s="31">
        <v>4006</v>
      </c>
      <c r="L70" s="31">
        <v>33796</v>
      </c>
      <c r="M70" s="32">
        <f t="shared" si="2"/>
        <v>62516</v>
      </c>
      <c r="R70" s="41"/>
      <c r="U70" s="41"/>
    </row>
    <row r="71" spans="1:34" s="40" customFormat="1" ht="24.4" customHeight="1">
      <c r="B71" s="30" t="s">
        <v>18</v>
      </c>
      <c r="C71" s="30" t="s">
        <v>62</v>
      </c>
      <c r="D71" s="29" t="s">
        <v>56</v>
      </c>
      <c r="E71" s="31">
        <v>3677</v>
      </c>
      <c r="F71" s="31">
        <v>3648</v>
      </c>
      <c r="G71" s="31">
        <v>3620</v>
      </c>
      <c r="H71" s="31">
        <v>3592</v>
      </c>
      <c r="I71" s="31">
        <v>3563</v>
      </c>
      <c r="J71" s="31">
        <v>3535</v>
      </c>
      <c r="K71" s="31">
        <v>3507</v>
      </c>
      <c r="L71" s="31">
        <v>29441</v>
      </c>
      <c r="M71" s="32">
        <f t="shared" si="2"/>
        <v>54583</v>
      </c>
      <c r="R71" s="41"/>
      <c r="U71" s="41"/>
    </row>
    <row r="72" spans="1:34" s="40" customFormat="1" ht="24.4" customHeight="1">
      <c r="B72" s="30" t="s">
        <v>18</v>
      </c>
      <c r="C72" s="30" t="s">
        <v>63</v>
      </c>
      <c r="D72" s="29" t="s">
        <v>64</v>
      </c>
      <c r="E72" s="31">
        <v>10256</v>
      </c>
      <c r="F72" s="31">
        <v>13159</v>
      </c>
      <c r="G72" s="31">
        <v>13101</v>
      </c>
      <c r="H72" s="31">
        <v>13043</v>
      </c>
      <c r="I72" s="31">
        <v>12986</v>
      </c>
      <c r="J72" s="31">
        <v>12928</v>
      </c>
      <c r="K72" s="31">
        <v>12870</v>
      </c>
      <c r="L72" s="31">
        <v>277208</v>
      </c>
      <c r="M72" s="32">
        <f t="shared" si="2"/>
        <v>365551</v>
      </c>
      <c r="R72" s="41"/>
      <c r="U72" s="41"/>
    </row>
    <row r="73" spans="1:34" s="40" customFormat="1" ht="35.65" customHeight="1">
      <c r="B73" s="30" t="s">
        <v>18</v>
      </c>
      <c r="C73" s="30" t="s">
        <v>65</v>
      </c>
      <c r="D73" s="29" t="s">
        <v>66</v>
      </c>
      <c r="E73" s="31">
        <v>6325</v>
      </c>
      <c r="F73" s="31">
        <v>6292</v>
      </c>
      <c r="G73" s="31">
        <v>6259</v>
      </c>
      <c r="H73" s="31">
        <v>6226</v>
      </c>
      <c r="I73" s="31">
        <v>6193</v>
      </c>
      <c r="J73" s="31">
        <v>6159</v>
      </c>
      <c r="K73" s="31">
        <v>6126</v>
      </c>
      <c r="L73" s="31">
        <v>59434</v>
      </c>
      <c r="M73" s="32">
        <f t="shared" si="2"/>
        <v>103014</v>
      </c>
      <c r="R73" s="41"/>
      <c r="U73" s="41"/>
    </row>
    <row r="74" spans="1:34" s="40" customFormat="1" ht="24.4" customHeight="1">
      <c r="B74" s="30" t="s">
        <v>18</v>
      </c>
      <c r="C74" s="30" t="s">
        <v>67</v>
      </c>
      <c r="D74" s="29" t="s">
        <v>66</v>
      </c>
      <c r="E74" s="31">
        <v>3916</v>
      </c>
      <c r="F74" s="31">
        <v>3895</v>
      </c>
      <c r="G74" s="31">
        <v>3875</v>
      </c>
      <c r="H74" s="31">
        <v>3854</v>
      </c>
      <c r="I74" s="31">
        <v>3834</v>
      </c>
      <c r="J74" s="31">
        <v>3813</v>
      </c>
      <c r="K74" s="31">
        <v>3793</v>
      </c>
      <c r="L74" s="31">
        <v>36799</v>
      </c>
      <c r="M74" s="32">
        <f t="shared" si="2"/>
        <v>63779</v>
      </c>
      <c r="R74" s="41"/>
      <c r="U74" s="41"/>
    </row>
    <row r="75" spans="1:34" s="42" customFormat="1" ht="24" customHeight="1">
      <c r="A75" s="36"/>
      <c r="B75" s="47" t="s">
        <v>68</v>
      </c>
      <c r="C75" s="47" t="s">
        <v>69</v>
      </c>
      <c r="D75" s="33" t="s">
        <v>70</v>
      </c>
      <c r="E75" s="31">
        <v>39627</v>
      </c>
      <c r="F75" s="31">
        <v>39627</v>
      </c>
      <c r="G75" s="31">
        <v>39627</v>
      </c>
      <c r="H75" s="31">
        <v>39761</v>
      </c>
      <c r="I75" s="31">
        <v>0</v>
      </c>
      <c r="J75" s="31">
        <v>0</v>
      </c>
      <c r="K75" s="31">
        <v>0</v>
      </c>
      <c r="L75" s="31">
        <v>0</v>
      </c>
      <c r="M75" s="32">
        <f t="shared" si="2"/>
        <v>158642</v>
      </c>
      <c r="N75" s="40"/>
      <c r="O75" s="40"/>
      <c r="P75" s="40"/>
      <c r="Q75" s="40"/>
      <c r="R75" s="41"/>
      <c r="S75" s="40"/>
      <c r="T75" s="40"/>
      <c r="U75" s="41"/>
    </row>
    <row r="76" spans="1:34" ht="15.2" customHeight="1">
      <c r="B76" s="76" t="s">
        <v>53</v>
      </c>
      <c r="C76" s="73" t="s">
        <v>0</v>
      </c>
      <c r="D76" s="73" t="s">
        <v>0</v>
      </c>
      <c r="E76" s="74">
        <f>E67+E68+E69+E70+E71+E72+E73+E74+E75</f>
        <v>109696</v>
      </c>
      <c r="F76" s="74">
        <f t="shared" ref="F76:L76" si="3">F67+F68+F69+F70+F71+F72+F73+F74+F75</f>
        <v>112136</v>
      </c>
      <c r="G76" s="74">
        <f t="shared" si="3"/>
        <v>111616</v>
      </c>
      <c r="H76" s="74">
        <f t="shared" si="3"/>
        <v>111228</v>
      </c>
      <c r="I76" s="74">
        <f t="shared" si="3"/>
        <v>70948</v>
      </c>
      <c r="J76" s="74">
        <f t="shared" si="3"/>
        <v>70426</v>
      </c>
      <c r="K76" s="74">
        <f t="shared" si="3"/>
        <v>69905</v>
      </c>
      <c r="L76" s="74">
        <f t="shared" si="3"/>
        <v>1035422</v>
      </c>
      <c r="M76" s="74">
        <f>E76+F76+G76+H76+I76+J76+K76+L76</f>
        <v>1691377</v>
      </c>
    </row>
    <row r="77" spans="1:34" ht="15.2" customHeight="1">
      <c r="B77" s="48"/>
      <c r="C77" s="48"/>
      <c r="D77" s="48"/>
      <c r="E77" s="45"/>
      <c r="F77" s="45"/>
      <c r="G77" s="45"/>
      <c r="H77" s="45"/>
      <c r="I77" s="45"/>
      <c r="J77" s="45"/>
      <c r="K77" s="45"/>
      <c r="L77" s="45"/>
      <c r="M77" s="49"/>
    </row>
    <row r="78" spans="1:34" ht="30.75" customHeight="1">
      <c r="B78" s="50" t="s">
        <v>71</v>
      </c>
      <c r="C78" s="29" t="s">
        <v>0</v>
      </c>
      <c r="D78" s="29" t="s">
        <v>0</v>
      </c>
      <c r="E78" s="51">
        <v>29631</v>
      </c>
      <c r="F78" s="51">
        <v>1838</v>
      </c>
      <c r="G78" s="51">
        <v>291</v>
      </c>
      <c r="H78" s="51">
        <v>0</v>
      </c>
      <c r="I78" s="51">
        <v>0</v>
      </c>
      <c r="J78" s="51">
        <v>0</v>
      </c>
      <c r="K78" s="51">
        <v>0</v>
      </c>
      <c r="L78" s="51">
        <v>0</v>
      </c>
      <c r="M78" s="32">
        <f>E78+F78+G78+H78+I78+J78+K78+L78</f>
        <v>31760</v>
      </c>
    </row>
    <row r="79" spans="1:34" ht="15.2" customHeight="1">
      <c r="B79" s="52"/>
      <c r="C79" s="52"/>
      <c r="D79" s="52"/>
      <c r="E79" s="45"/>
      <c r="F79" s="45"/>
      <c r="G79" s="45"/>
      <c r="H79" s="45"/>
      <c r="I79" s="45"/>
      <c r="J79" s="45"/>
      <c r="K79" s="45"/>
      <c r="L79" s="45"/>
      <c r="M79" s="53"/>
    </row>
    <row r="80" spans="1:34" ht="15.2" customHeight="1">
      <c r="B80" s="76" t="s">
        <v>72</v>
      </c>
      <c r="C80" s="77"/>
      <c r="D80" s="78"/>
      <c r="E80" s="74">
        <f>E78+E76+E64</f>
        <v>1456287</v>
      </c>
      <c r="F80" s="74">
        <f>F78+F76+F64</f>
        <v>1800946</v>
      </c>
      <c r="G80" s="74">
        <f t="shared" ref="G80:AH80" si="4">G78+G76+G64</f>
        <v>1787578</v>
      </c>
      <c r="H80" s="74">
        <f t="shared" si="4"/>
        <v>1731408</v>
      </c>
      <c r="I80" s="74">
        <f t="shared" si="4"/>
        <v>1575817</v>
      </c>
      <c r="J80" s="74">
        <f t="shared" si="4"/>
        <v>1439440</v>
      </c>
      <c r="K80" s="74">
        <f t="shared" si="4"/>
        <v>1350232</v>
      </c>
      <c r="L80" s="74">
        <f t="shared" si="4"/>
        <v>18841280</v>
      </c>
      <c r="M80" s="74">
        <f t="shared" si="4"/>
        <v>29982988</v>
      </c>
      <c r="N80" s="74">
        <f t="shared" si="4"/>
        <v>0</v>
      </c>
      <c r="O80" s="74">
        <f t="shared" si="4"/>
        <v>0</v>
      </c>
      <c r="P80" s="74">
        <f t="shared" si="4"/>
        <v>0</v>
      </c>
      <c r="Q80" s="74">
        <f t="shared" si="4"/>
        <v>0</v>
      </c>
      <c r="R80" s="74">
        <f t="shared" si="4"/>
        <v>0</v>
      </c>
      <c r="S80" s="74">
        <f t="shared" si="4"/>
        <v>0</v>
      </c>
      <c r="T80" s="74">
        <f t="shared" si="4"/>
        <v>0</v>
      </c>
      <c r="U80" s="74">
        <f t="shared" si="4"/>
        <v>0</v>
      </c>
      <c r="V80" s="74">
        <f t="shared" si="4"/>
        <v>0</v>
      </c>
      <c r="W80" s="74">
        <f t="shared" si="4"/>
        <v>0</v>
      </c>
      <c r="X80" s="74">
        <f t="shared" si="4"/>
        <v>0</v>
      </c>
      <c r="Y80" s="74">
        <f t="shared" si="4"/>
        <v>0</v>
      </c>
      <c r="Z80" s="74">
        <f t="shared" si="4"/>
        <v>0</v>
      </c>
      <c r="AA80" s="74">
        <f t="shared" si="4"/>
        <v>0</v>
      </c>
      <c r="AB80" s="74">
        <f t="shared" si="4"/>
        <v>0</v>
      </c>
      <c r="AC80" s="74">
        <f t="shared" si="4"/>
        <v>0</v>
      </c>
      <c r="AD80" s="74">
        <f t="shared" si="4"/>
        <v>0</v>
      </c>
      <c r="AE80" s="74">
        <f t="shared" si="4"/>
        <v>0</v>
      </c>
      <c r="AF80" s="74">
        <f t="shared" si="4"/>
        <v>0</v>
      </c>
      <c r="AG80" s="74">
        <f t="shared" si="4"/>
        <v>0</v>
      </c>
      <c r="AH80" s="74">
        <f t="shared" si="4"/>
        <v>0</v>
      </c>
    </row>
    <row r="81" spans="2:21" ht="15.2" customHeight="1">
      <c r="B81" s="54"/>
      <c r="C81" s="54"/>
      <c r="D81" s="54"/>
      <c r="E81" s="45"/>
      <c r="F81" s="45"/>
      <c r="G81" s="45"/>
      <c r="H81" s="45"/>
      <c r="I81" s="45"/>
      <c r="J81" s="45"/>
      <c r="K81" s="45"/>
      <c r="L81" s="45"/>
      <c r="M81" s="55"/>
    </row>
    <row r="82" spans="2:21" ht="18.75" customHeight="1">
      <c r="B82" s="93" t="s">
        <v>73</v>
      </c>
      <c r="C82" s="93"/>
      <c r="D82" s="93"/>
      <c r="E82" s="56">
        <f>E80/M84*100</f>
        <v>5.3738358537720563</v>
      </c>
      <c r="F82" s="56">
        <f>F80/M84*100</f>
        <v>6.6456599458124463</v>
      </c>
      <c r="G82" s="56">
        <f>G80/M84*100</f>
        <v>6.5963307698373637</v>
      </c>
      <c r="H82" s="56">
        <f>H80/M84*100</f>
        <v>6.3890581924495438</v>
      </c>
      <c r="I82" s="56">
        <f>I80/M84*100</f>
        <v>5.8149127840758865</v>
      </c>
      <c r="J82" s="56">
        <f>J80/M84*100</f>
        <v>5.3116688409315254</v>
      </c>
      <c r="K82" s="56">
        <f>K80/M84*100</f>
        <v>4.9824829394963706</v>
      </c>
      <c r="L82" s="57" t="s">
        <v>0</v>
      </c>
      <c r="M82" s="57" t="s">
        <v>0</v>
      </c>
    </row>
    <row r="83" spans="2:21" ht="15.2" customHeight="1">
      <c r="B83" s="58"/>
      <c r="C83" s="59"/>
      <c r="D83" s="59"/>
      <c r="E83" s="60"/>
      <c r="F83" s="60"/>
      <c r="G83" s="60"/>
      <c r="H83" s="60"/>
      <c r="I83" s="60"/>
      <c r="J83" s="60"/>
      <c r="K83" s="60"/>
      <c r="L83" s="60"/>
      <c r="M83" s="61"/>
    </row>
    <row r="84" spans="2:21" ht="48" customHeight="1">
      <c r="B84" s="94" t="s">
        <v>74</v>
      </c>
      <c r="C84" s="95"/>
      <c r="D84" s="96"/>
      <c r="E84" s="62"/>
      <c r="F84" s="63"/>
      <c r="G84" s="63"/>
      <c r="H84" s="63"/>
      <c r="I84" s="63"/>
      <c r="J84" s="63"/>
      <c r="K84" s="63"/>
      <c r="L84" s="64"/>
      <c r="M84" s="79">
        <v>27099581</v>
      </c>
    </row>
    <row r="85" spans="2:21">
      <c r="B85" s="65"/>
      <c r="C85" s="66"/>
      <c r="D85" s="66"/>
      <c r="E85" s="67"/>
      <c r="F85" s="67"/>
      <c r="G85" s="67"/>
      <c r="H85" s="67"/>
      <c r="I85" s="67"/>
      <c r="J85" s="67"/>
      <c r="K85" s="67"/>
      <c r="L85" s="67"/>
      <c r="M85" s="68"/>
      <c r="R85" s="4"/>
      <c r="U85" s="4"/>
    </row>
    <row r="86" spans="2:21">
      <c r="B86" s="69"/>
      <c r="C86" s="70"/>
      <c r="D86" s="70"/>
    </row>
    <row r="87" spans="2:21">
      <c r="B87" s="69"/>
      <c r="C87" s="70"/>
      <c r="D87" s="70"/>
    </row>
    <row r="88" spans="2:21">
      <c r="B88" s="70"/>
      <c r="C88" s="70"/>
      <c r="D88" s="70"/>
    </row>
    <row r="89" spans="2:21" ht="42.6" customHeight="1">
      <c r="B89" s="97"/>
      <c r="C89" s="97"/>
    </row>
  </sheetData>
  <sheetProtection selectLockedCells="1" selectUnlockedCells="1"/>
  <mergeCells count="15">
    <mergeCell ref="B82:D82"/>
    <mergeCell ref="B84:D84"/>
    <mergeCell ref="B89:C89"/>
    <mergeCell ref="B9:B10"/>
    <mergeCell ref="C9:C10"/>
    <mergeCell ref="D9:D10"/>
    <mergeCell ref="E9:M9"/>
    <mergeCell ref="J6:M6"/>
    <mergeCell ref="J7:M7"/>
    <mergeCell ref="B1:E2"/>
    <mergeCell ref="F1:M1"/>
    <mergeCell ref="F2:M2"/>
    <mergeCell ref="J4:M4"/>
    <mergeCell ref="J5:M5"/>
    <mergeCell ref="K3:M3"/>
  </mergeCells>
  <pageMargins left="0.78749999999999998" right="0.78749999999999998" top="1.1812499999999999" bottom="0.78749999999999998" header="0.51180555555555551" footer="0.27569444444444446"/>
  <pageSetup paperSize="9" scale="77" fitToHeight="0" orientation="landscape" useFirstPageNumber="1" horizontalDpi="300" verticalDpi="300" r:id="rId1"/>
  <headerFooter alignWithMargins="0">
    <oddFooter>&amp;L&amp;"Times New Roman,Regular"4-SAI; Pārskats par saistību apmēru&amp;R&amp;"Times New Roman,Regular"&amp;P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4-SAI</vt:lpstr>
      <vt:lpstr>Excel_BuiltIn_Print_Titles_1</vt:lpstr>
      <vt:lpstr>'4-SAI'!Print_Area</vt:lpstr>
      <vt:lpstr>'4-SAI'!Print_Titles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Dace Riterfelte</cp:lastModifiedBy>
  <cp:lastPrinted>2019-01-08T08:54:44Z</cp:lastPrinted>
  <dcterms:created xsi:type="dcterms:W3CDTF">2018-01-09T15:40:24Z</dcterms:created>
  <dcterms:modified xsi:type="dcterms:W3CDTF">2019-01-08T11:40:58Z</dcterms:modified>
</cp:coreProperties>
</file>