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8.10.2021\"/>
    </mc:Choice>
  </mc:AlternateContent>
  <bookViews>
    <workbookView xWindow="32760" yWindow="32760" windowWidth="28800" windowHeight="12135" tabRatio="569"/>
  </bookViews>
  <sheets>
    <sheet name="4-SAI" sheetId="1" r:id="rId1"/>
  </sheets>
  <definedNames>
    <definedName name="Excel_BuiltIn_Print_Titles_1">'4-SAI'!$A$8:$IJ$11</definedName>
    <definedName name="_xlnm.Print_Area" localSheetId="0">'4-SAI'!$B:$M</definedName>
    <definedName name="_xlnm.Print_Titles" localSheetId="0">'4-SAI'!$8:$11</definedName>
  </definedNames>
  <calcPr calcId="152511"/>
</workbook>
</file>

<file path=xl/calcChain.xml><?xml version="1.0" encoding="utf-8"?>
<calcChain xmlns="http://schemas.openxmlformats.org/spreadsheetml/2006/main">
  <c r="M52" i="1" l="1"/>
  <c r="M37" i="1"/>
  <c r="M36" i="1"/>
  <c r="M84" i="1"/>
  <c r="M53" i="1"/>
  <c r="M51" i="1"/>
  <c r="M56" i="1"/>
  <c r="M58" i="1"/>
  <c r="M59" i="1"/>
  <c r="M57" i="1"/>
  <c r="M61" i="1"/>
  <c r="M62" i="1"/>
  <c r="M63" i="1"/>
  <c r="M55" i="1"/>
  <c r="M54" i="1"/>
  <c r="M64" i="1"/>
  <c r="M60" i="1"/>
  <c r="F68" i="1"/>
  <c r="G68" i="1"/>
  <c r="G89" i="1"/>
  <c r="G91" i="1" s="1"/>
  <c r="H68" i="1"/>
  <c r="I68" i="1"/>
  <c r="J68" i="1"/>
  <c r="K68" i="1"/>
  <c r="L68" i="1"/>
  <c r="E68" i="1"/>
  <c r="E89" i="1" s="1"/>
  <c r="E91" i="1" s="1"/>
  <c r="M66" i="1"/>
  <c r="M67" i="1"/>
  <c r="M65" i="1"/>
  <c r="M81" i="1"/>
  <c r="M83" i="1"/>
  <c r="M82" i="1"/>
  <c r="M80" i="1"/>
  <c r="F85" i="1"/>
  <c r="F89" i="1" s="1"/>
  <c r="F91" i="1" s="1"/>
  <c r="G85" i="1"/>
  <c r="H85" i="1"/>
  <c r="H89" i="1" s="1"/>
  <c r="H91" i="1" s="1"/>
  <c r="I85" i="1"/>
  <c r="I89" i="1"/>
  <c r="I91" i="1" s="1"/>
  <c r="J85" i="1"/>
  <c r="J89" i="1" s="1"/>
  <c r="J91" i="1" s="1"/>
  <c r="K85" i="1"/>
  <c r="K89" i="1"/>
  <c r="K91" i="1" s="1"/>
  <c r="L85" i="1"/>
  <c r="L89" i="1" s="1"/>
  <c r="E85" i="1"/>
  <c r="N85" i="1"/>
  <c r="N89" i="1" s="1"/>
  <c r="O85" i="1"/>
  <c r="P85" i="1"/>
  <c r="Q85" i="1"/>
  <c r="Q89" i="1" s="1"/>
  <c r="R85" i="1"/>
  <c r="S85" i="1"/>
  <c r="T85" i="1"/>
  <c r="T89" i="1" s="1"/>
  <c r="U85" i="1"/>
  <c r="U89" i="1"/>
  <c r="V85" i="1"/>
  <c r="W85" i="1"/>
  <c r="W89" i="1"/>
  <c r="X85" i="1"/>
  <c r="Y85" i="1"/>
  <c r="Y89" i="1" s="1"/>
  <c r="Z85" i="1"/>
  <c r="AA85" i="1"/>
  <c r="AA89" i="1"/>
  <c r="AB85" i="1"/>
  <c r="AC85" i="1"/>
  <c r="AC89" i="1" s="1"/>
  <c r="AD85" i="1"/>
  <c r="AD89" i="1" s="1"/>
  <c r="AE85" i="1"/>
  <c r="AE89" i="1" s="1"/>
  <c r="AF85" i="1"/>
  <c r="AF89" i="1"/>
  <c r="AG85" i="1"/>
  <c r="AH85" i="1"/>
  <c r="M48" i="1"/>
  <c r="M44" i="1"/>
  <c r="M46" i="1"/>
  <c r="M43" i="1"/>
  <c r="M39" i="1"/>
  <c r="M41" i="1"/>
  <c r="M42" i="1"/>
  <c r="M40" i="1"/>
  <c r="M45" i="1"/>
  <c r="M47" i="1"/>
  <c r="M49" i="1"/>
  <c r="M50" i="1"/>
  <c r="M38" i="1"/>
  <c r="M35" i="1"/>
  <c r="M15" i="1"/>
  <c r="M16" i="1"/>
  <c r="M17" i="1"/>
  <c r="M18" i="1"/>
  <c r="M68" i="1" s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14" i="1"/>
  <c r="M79" i="1"/>
  <c r="N68" i="1"/>
  <c r="O68" i="1"/>
  <c r="P68" i="1"/>
  <c r="P89" i="1" s="1"/>
  <c r="Q68" i="1"/>
  <c r="R68" i="1"/>
  <c r="R89" i="1"/>
  <c r="S68" i="1"/>
  <c r="S89" i="1"/>
  <c r="T68" i="1"/>
  <c r="U68" i="1"/>
  <c r="V68" i="1"/>
  <c r="V89" i="1" s="1"/>
  <c r="W68" i="1"/>
  <c r="X68" i="1"/>
  <c r="X89" i="1" s="1"/>
  <c r="Y68" i="1"/>
  <c r="Z68" i="1"/>
  <c r="Z89" i="1"/>
  <c r="AA68" i="1"/>
  <c r="AB68" i="1"/>
  <c r="AB89" i="1" s="1"/>
  <c r="AC68" i="1"/>
  <c r="AD68" i="1"/>
  <c r="AE68" i="1"/>
  <c r="AF68" i="1"/>
  <c r="AG68" i="1"/>
  <c r="AG89" i="1"/>
  <c r="AH68" i="1"/>
  <c r="AH89" i="1"/>
  <c r="M72" i="1"/>
  <c r="M73" i="1"/>
  <c r="M74" i="1"/>
  <c r="M75" i="1"/>
  <c r="M76" i="1"/>
  <c r="M77" i="1"/>
  <c r="M78" i="1"/>
  <c r="M71" i="1"/>
  <c r="M85" i="1" s="1"/>
  <c r="M87" i="1"/>
  <c r="O89" i="1"/>
  <c r="M89" i="1" l="1"/>
</calcChain>
</file>

<file path=xl/sharedStrings.xml><?xml version="1.0" encoding="utf-8"?>
<sst xmlns="http://schemas.openxmlformats.org/spreadsheetml/2006/main" count="246" uniqueCount="150">
  <si>
    <t>x</t>
  </si>
  <si>
    <t>Aizdevējs</t>
  </si>
  <si>
    <t>Mērķis</t>
  </si>
  <si>
    <t>Līguma noslēgšanas datums</t>
  </si>
  <si>
    <t>Saistību apmērs</t>
  </si>
  <si>
    <t>n</t>
  </si>
  <si>
    <t>n+1</t>
  </si>
  <si>
    <t>n+2</t>
  </si>
  <si>
    <t>n+3</t>
  </si>
  <si>
    <t>n+4</t>
  </si>
  <si>
    <t>n+5</t>
  </si>
  <si>
    <t>n+6</t>
  </si>
  <si>
    <t>turpmākajos gados</t>
  </si>
  <si>
    <t>pavisam (1.+2.+3.+4.+ 5+.6.+7.+8.)</t>
  </si>
  <si>
    <t>B</t>
  </si>
  <si>
    <t>D</t>
  </si>
  <si>
    <t>E</t>
  </si>
  <si>
    <t>Aizņēmumi</t>
  </si>
  <si>
    <t>Valsts kase</t>
  </si>
  <si>
    <t>01.08.2017</t>
  </si>
  <si>
    <t>11.07.2016</t>
  </si>
  <si>
    <t>26.07.2016</t>
  </si>
  <si>
    <t>02.09.2016</t>
  </si>
  <si>
    <t>29.05.2017</t>
  </si>
  <si>
    <t>KOPĀ:</t>
  </si>
  <si>
    <t>Galvojumi</t>
  </si>
  <si>
    <t>Ūdenssaimniecības attīstība Dobeles novada Auru pagasta Gardenes ciemā</t>
  </si>
  <si>
    <t>27.12.2013</t>
  </si>
  <si>
    <t>Ūdenssaimniecības attīstība Dobeles novada Dobeles pagasta Lejasstrazdu ciemā</t>
  </si>
  <si>
    <t>28.09.2011</t>
  </si>
  <si>
    <t>Ūdenssaimniecības attīstība Dobeles novada Dobelē</t>
  </si>
  <si>
    <t>19.09.2013</t>
  </si>
  <si>
    <t>Ūdenssaimniecības attīstība Dobeles novada Jaunbērzes ciemā</t>
  </si>
  <si>
    <t>Ūdenssaimniecības attīstība Dobeles novada Krimūnu ciemā</t>
  </si>
  <si>
    <t>Kanalizācijas tīklu paplašināšana Dobeles aglomerācijā, II kārta</t>
  </si>
  <si>
    <t>06.10.2017</t>
  </si>
  <si>
    <t>Ūdenssaimniecības attīstība Dobeles novada Annenieku pagasta Kaķenieku ciemā</t>
  </si>
  <si>
    <t>21.05.2015</t>
  </si>
  <si>
    <t>Ūdenssaimniecības attīstība Dobeles novada Penkules ciemā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</si>
  <si>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</si>
  <si>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</si>
  <si>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</si>
  <si>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</si>
  <si>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"Dobeles novada pašvaldības</t>
  </si>
  <si>
    <t xml:space="preserve"> Dobeles novada Penkules pamatskolas remontdarbi</t>
  </si>
  <si>
    <t>Projekta "'Dobeles novada Pirmskolas izglītības iestāžu remontdarbi" īstenošanai</t>
  </si>
  <si>
    <t>Projekta " Meliorācijas sistēmu pārbūve Dobeles novadā"</t>
  </si>
  <si>
    <t xml:space="preserve"> Dobeles novada izglītības iestāžu investīciju projektu īstenošanai</t>
  </si>
  <si>
    <t xml:space="preserve"> Remontdarbi, apkures sistēmas atjaunošana, lietus ūdens kanalizācijas sakārtošana un labiekārtošana PII zvaniņš 2 korpusā un teritorijā</t>
  </si>
  <si>
    <t>Dienesta viesnīcas būvniecība Dobeles novada izglītības iestāžu vajadzībām</t>
  </si>
  <si>
    <t>Publiskās infrastruktūras uzlabošana uzņēmējdarbības attīstības veicināšanai Dobeles pilsētā ERAF</t>
  </si>
  <si>
    <t>03.05.2018</t>
  </si>
  <si>
    <t>Autoceļu pārbūve uzņēmējdarbības attīstībai Dobeles novada</t>
  </si>
  <si>
    <t>Dobeles pilsētas degradētēs rūpnieciskās apbūves teritorijas revitalizācija-Uzvaras iela</t>
  </si>
  <si>
    <t>02.07.2018</t>
  </si>
  <si>
    <t>Publisko teritoriju ar vides problēmām atjaunošana, uzturēšana un attīstība LLI-408</t>
  </si>
  <si>
    <t>Sociālo pakalpojumu pieejamības un kvalitātes uzlabošana Vidusbaltijas reģionā LLI-317</t>
  </si>
  <si>
    <t>Investīcijas Dobeles novada izglītības iestādēs</t>
  </si>
  <si>
    <t>Dobeles pilsētas degradētās rūpnieciskās apbūves teritorijas revitalizācija 1. posms-Spodrības iela</t>
  </si>
  <si>
    <t>30.07.2018</t>
  </si>
  <si>
    <t>Katoļu un Bīlenšteina ielu izbūve Dobeles pilsētā</t>
  </si>
  <si>
    <t>13.08.2018</t>
  </si>
  <si>
    <t>Nozīmīga kultūrvēsturiskā mantojuma saglabāšana un attīstība kultūras tūrisma piedāvājuma pilnveidošanai Zemgales reģionā</t>
  </si>
  <si>
    <t>24.08.2018</t>
  </si>
  <si>
    <t xml:space="preserve">Dobeles novada pašvaldības                                                                                                                                                                      </t>
  </si>
  <si>
    <t>Skola ielas pārbūve Dobeles pislētā</t>
  </si>
  <si>
    <t>20.11.2018</t>
  </si>
  <si>
    <t>30.10.2017</t>
  </si>
  <si>
    <t>Investīciju projektu īstenošanai (pārjaunojuma līgums)</t>
  </si>
  <si>
    <t>28.02.2019</t>
  </si>
  <si>
    <t>5.pielikums</t>
  </si>
  <si>
    <t>Sociālo pakalpojumu attīstība un soc.iekļaušanas veicināšana atstumtības riskam pakļautajiem iedzīvotājiem LLI-365</t>
  </si>
  <si>
    <t>03.03.2020</t>
  </si>
  <si>
    <t>Pašvaldības autoceļu un ielu asfalta seguma virsmas apstrāde Dobeles novadā</t>
  </si>
  <si>
    <t>05.08.2020</t>
  </si>
  <si>
    <t>Dainu ielas atjaunošana Dobelē, Dobeles novada</t>
  </si>
  <si>
    <t>Dobeles pilsētas kultūras nama rekonstrukcija</t>
  </si>
  <si>
    <t>31.01.2018</t>
  </si>
  <si>
    <t>15.09.2020</t>
  </si>
  <si>
    <t>Aizņēmumu, galvojumu un pārējo saistību apmērs 2021. gadam</t>
  </si>
  <si>
    <t>budžets 2021. gadam</t>
  </si>
  <si>
    <t>Projektu īstenošanai</t>
  </si>
  <si>
    <t>2021</t>
  </si>
  <si>
    <t>19.10.2020</t>
  </si>
  <si>
    <t xml:space="preserve">LAT-LIT projekts (Nr.LLI-425) ”Daudzfunkcionālo centru kā vietējās kopienas sociālās iekļaušanas un izaugsmes veicinātāju attīstība” investīciju daļas īstenošanai              </t>
  </si>
  <si>
    <t>“Atbalsta pasākumi iedzīvotāju nekustamā īpašuma pievienošanai sabiedrisko pakalpojumu sniedzēja centralizētiem kanalizācijas un ūdensapgādes tīkliem” īstenošanai</t>
  </si>
  <si>
    <t>19.08.2020</t>
  </si>
  <si>
    <t>SIA Auces komunālie pakalpojumi pamatkapitāla palielināšanai KF projekta (Nr.5.3.1.0/17/I/015)"Ūdensapgādes un kanalizācijas sistēmas paplašināšana Auces aglomerācijas robežās" īstenošanai</t>
  </si>
  <si>
    <t>05.06.2019</t>
  </si>
  <si>
    <t>13.03.2019</t>
  </si>
  <si>
    <t>27.11.2018</t>
  </si>
  <si>
    <t xml:space="preserve">Projekta ''Bēnes vidusskolas telpu remonts'' īstenošanai </t>
  </si>
  <si>
    <t>ERAF projekta (Nr.3.3.1.0/16/I/015) ''Uzņēmējdarbības attīstībai nepieciešamās infrastruktūras attīstība Auces 'pilsētā'' īstenošanai</t>
  </si>
  <si>
    <t>Izglītības iestāžu investīciju projekta ''Sporta laukuma pārbūve Aucē'' īstenošanai (P-639/2017)</t>
  </si>
  <si>
    <t>15.11.2017</t>
  </si>
  <si>
    <t xml:space="preserve">ELFLA projekta (Nr.16-06-AL30-A019.2201-000002) ''Bēnes ielas gājēju celiņa izbūve'' īstenošanai </t>
  </si>
  <si>
    <t>Projekta ''Auces vidusskolas telpu atjaunošana'' īstenošanai (P-345/2017)</t>
  </si>
  <si>
    <t>20.07.2017</t>
  </si>
  <si>
    <t xml:space="preserve">Projekta ''Bēnes vidusskolas telpu atjaunošana'' īstenošanai </t>
  </si>
  <si>
    <t xml:space="preserve">Projekta ''Bēnes vidusskolas teritorijas labiekārtošana, 1.būvniecības kārta'' īstenošanai </t>
  </si>
  <si>
    <t>20.07.2016</t>
  </si>
  <si>
    <t xml:space="preserve">Projekts "Auces vidusskolas ēku atjaunošana" īstenošana </t>
  </si>
  <si>
    <t>Centralizētās  siltumapgādes rekonstrukcija ZIB Nr.A1/3/03/688</t>
  </si>
  <si>
    <t>10.11.2003</t>
  </si>
  <si>
    <t>Valsts kase/Ziemeļu investīciju banka</t>
  </si>
  <si>
    <t>Centralizētās siltumapgādes rekonstrukcija EIB Nr.A1/4/F05/41</t>
  </si>
  <si>
    <t>Projekta ''Ūdenssaimniecības pakalpojumu attīstība Auces novadā'' realizācijai</t>
  </si>
  <si>
    <t>22.12.2017</t>
  </si>
  <si>
    <t>Centralizētās siltumapgādes sistēmas katla AK-2500 remonta darbu realizācijas izmaksu segšanai</t>
  </si>
  <si>
    <t>09.09.2020</t>
  </si>
  <si>
    <t>KF projekts "Ūdensapgādes un kanalizācijas sistēmas paplašināšana Auces aglomerācijas robežās"</t>
  </si>
  <si>
    <t>30.12.2020</t>
  </si>
  <si>
    <t>ELFLA projekta 11-06-L32100-000172 "Sporta halle" īstenošanai</t>
  </si>
  <si>
    <t>30.08.2012</t>
  </si>
  <si>
    <t>Atbalsts uzņēmējdarbības attīstībai Tērvetes novadā īstenošanai</t>
  </si>
  <si>
    <t>31.10.2018</t>
  </si>
  <si>
    <t>KPFI Projekta Augstkalnes vidusskolas internāta ēkas energoefektivitātes paugstināšana īstenošana</t>
  </si>
  <si>
    <t>14.03.2014</t>
  </si>
  <si>
    <t>24.09.2019</t>
  </si>
  <si>
    <t>Pašvaldības ceļa Te-5 pārbūve</t>
  </si>
  <si>
    <t>Pašvaldības ceļa Bu -1 pārbūve</t>
  </si>
  <si>
    <t>30.06.2017</t>
  </si>
  <si>
    <t>Annas Brigaderes pamatskolas ēkas daļas pārbūve un fasādes atjaunošana</t>
  </si>
  <si>
    <t>22.07.2015</t>
  </si>
  <si>
    <t>Ielu apgaismojuma rekonstrukcija Augstkalnes,Bukaišu un Zelmeņu ciemos Tērvetes novadā</t>
  </si>
  <si>
    <t>20.11.2014</t>
  </si>
  <si>
    <t>Kroņauces stadiona pārbūve</t>
  </si>
  <si>
    <t>16.11.2016</t>
  </si>
  <si>
    <t>Pirmskolas izglītibas iestādes Sprīdītis rekonstrukcijas 1.kārtas īstenošana</t>
  </si>
  <si>
    <t>17.02.2014</t>
  </si>
  <si>
    <t>Pirmskolas izglītības iestādes Spridītis rekonstrukcijas 1.kārtas īstenošana 1.m.</t>
  </si>
  <si>
    <t>21.10.2013</t>
  </si>
  <si>
    <t>Pirmskolas izglītības iestādes Sprīdītis rekonstrukcijas II kārtas īstenošana</t>
  </si>
  <si>
    <t>18.06.2014</t>
  </si>
  <si>
    <t>Tērvetes novada pašvaldības publiskās teritorijas apgaismojuma infrastruktūras izbūve</t>
  </si>
  <si>
    <t>Latvijas-Lietuvas pārrpbežu sadarbība</t>
  </si>
  <si>
    <t>25.02.2021</t>
  </si>
  <si>
    <t>Investīciju projektu īstenošanai- saistību pārjaunojums Auce</t>
  </si>
  <si>
    <t xml:space="preserve">Projekts "Auces vidusskolas telpu atjaunošana" </t>
  </si>
  <si>
    <t>Projekts"Ielu asfalta seguma atjaunošana Auces novadā"</t>
  </si>
  <si>
    <t>27.05.2021</t>
  </si>
  <si>
    <t>01.02.2005</t>
  </si>
  <si>
    <t>Puķu ielas pārbūve Dobelē, Dobeles novadā</t>
  </si>
  <si>
    <t>Skolas ielas atjaunošana Dobelē, Dobeles novadā</t>
  </si>
  <si>
    <t>Auces vidusskolas ēkas fasādes siltināšana</t>
  </si>
  <si>
    <t>Dobeles novada domes 29.07.2021</t>
  </si>
  <si>
    <t>saistošajiem noteikumiem Nr.3</t>
  </si>
  <si>
    <t xml:space="preserve">Finanšu un grāmatvedības nodaļas vadītāja </t>
  </si>
  <si>
    <t>J.Kalniņa</t>
  </si>
  <si>
    <t>(ar grozījumiem 28.10.2021 lēmums Nr.230/13)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</si>
</sst>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Ls &quot;* #,##0.00_-;&quot;-Ls &quot;* #,##0.00_-;_-&quot;Ls &quot;* \-??_-;_-@_-"/>
    <numFmt numFmtId="165" formatCode="0\.0"/>
  </numFmts>
  <fonts count="33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0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23" borderId="7" applyNumberFormat="0" applyAlignment="0" applyProtection="0"/>
    <xf numFmtId="0" fontId="14" fillId="20" borderId="8" applyNumberFormat="0" applyAlignment="0" applyProtection="0"/>
    <xf numFmtId="0" fontId="15" fillId="0" borderId="0"/>
    <xf numFmtId="0" fontId="30" fillId="0" borderId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65" fontId="18" fillId="20" borderId="0" applyBorder="0" applyProtection="0"/>
    <xf numFmtId="0" fontId="19" fillId="0" borderId="0" applyNumberFormat="0" applyFill="0" applyBorder="0" applyAlignment="0" applyProtection="0"/>
  </cellStyleXfs>
  <cellXfs count="103">
    <xf numFmtId="0" fontId="0" fillId="0" borderId="0" xfId="0"/>
    <xf numFmtId="0" fontId="20" fillId="24" borderId="0" xfId="94" applyFont="1" applyFill="1" applyBorder="1" applyAlignment="1" applyProtection="1">
      <alignment vertical="center"/>
      <protection locked="0"/>
    </xf>
    <xf numFmtId="0" fontId="20" fillId="0" borderId="0" xfId="94" applyFont="1" applyBorder="1" applyProtection="1">
      <protection locked="0"/>
    </xf>
    <xf numFmtId="0" fontId="20" fillId="0" borderId="0" xfId="94" applyFont="1" applyProtection="1"/>
    <xf numFmtId="0" fontId="20" fillId="0" borderId="0" xfId="94" applyFont="1" applyProtection="1">
      <protection locked="0"/>
    </xf>
    <xf numFmtId="0" fontId="20" fillId="0" borderId="0" xfId="94" applyFont="1"/>
    <xf numFmtId="0" fontId="20" fillId="0" borderId="0" xfId="95" applyNumberFormat="1" applyFont="1"/>
    <xf numFmtId="0" fontId="20" fillId="0" borderId="0" xfId="95" applyFont="1"/>
    <xf numFmtId="0" fontId="24" fillId="0" borderId="0" xfId="95" applyFont="1" applyFill="1"/>
    <xf numFmtId="0" fontId="24" fillId="0" borderId="0" xfId="95" applyFont="1" applyFill="1" applyAlignment="1">
      <alignment horizontal="center"/>
    </xf>
    <xf numFmtId="0" fontId="20" fillId="0" borderId="0" xfId="95" applyFont="1" applyFill="1"/>
    <xf numFmtId="0" fontId="20" fillId="0" borderId="0" xfId="95" applyFont="1" applyFill="1" applyAlignment="1">
      <alignment horizontal="center"/>
    </xf>
    <xf numFmtId="0" fontId="20" fillId="0" borderId="0" xfId="95" applyFont="1" applyFill="1" applyAlignment="1">
      <alignment horizontal="right"/>
    </xf>
    <xf numFmtId="0" fontId="20" fillId="24" borderId="0" xfId="94" applyFont="1" applyFill="1" applyBorder="1" applyAlignment="1" applyProtection="1">
      <alignment horizontal="center" vertical="center" wrapText="1"/>
    </xf>
    <xf numFmtId="0" fontId="26" fillId="0" borderId="10" xfId="94" applyFont="1" applyFill="1" applyBorder="1" applyAlignment="1" applyProtection="1">
      <alignment horizontal="center" vertical="center" wrapText="1"/>
    </xf>
    <xf numFmtId="0" fontId="27" fillId="0" borderId="10" xfId="94" applyFont="1" applyFill="1" applyBorder="1" applyAlignment="1" applyProtection="1">
      <alignment horizontal="center" vertical="center" wrapText="1"/>
    </xf>
    <xf numFmtId="0" fontId="24" fillId="0" borderId="0" xfId="94" applyFont="1" applyFill="1" applyBorder="1" applyAlignment="1" applyProtection="1">
      <alignment horizontal="center" wrapText="1"/>
    </xf>
    <xf numFmtId="0" fontId="24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wrapText="1"/>
    </xf>
    <xf numFmtId="0" fontId="26" fillId="24" borderId="0" xfId="94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wrapText="1"/>
    </xf>
    <xf numFmtId="0" fontId="26" fillId="0" borderId="10" xfId="94" applyFont="1" applyFill="1" applyBorder="1" applyAlignment="1" applyProtection="1">
      <alignment horizontal="center" wrapText="1"/>
    </xf>
    <xf numFmtId="0" fontId="26" fillId="0" borderId="10" xfId="94" applyFont="1" applyBorder="1" applyAlignment="1" applyProtection="1">
      <alignment horizontal="center" wrapText="1"/>
    </xf>
    <xf numFmtId="0" fontId="26" fillId="0" borderId="0" xfId="94" applyFont="1" applyFill="1" applyBorder="1" applyAlignment="1" applyProtection="1">
      <alignment horizontal="center"/>
    </xf>
    <xf numFmtId="0" fontId="26" fillId="0" borderId="0" xfId="94" applyFont="1" applyBorder="1" applyAlignment="1" applyProtection="1">
      <alignment horizontal="center" wrapText="1"/>
    </xf>
    <xf numFmtId="49" fontId="26" fillId="0" borderId="0" xfId="94" applyNumberFormat="1" applyFont="1" applyBorder="1" applyAlignment="1" applyProtection="1">
      <alignment horizontal="center" wrapText="1"/>
    </xf>
    <xf numFmtId="49" fontId="24" fillId="0" borderId="11" xfId="94" applyNumberFormat="1" applyFont="1" applyBorder="1" applyAlignment="1" applyProtection="1">
      <alignment wrapText="1"/>
    </xf>
    <xf numFmtId="49" fontId="23" fillId="0" borderId="0" xfId="94" applyNumberFormat="1" applyFont="1" applyBorder="1" applyAlignment="1" applyProtection="1">
      <alignment horizontal="left" wrapText="1"/>
    </xf>
    <xf numFmtId="49" fontId="26" fillId="0" borderId="10" xfId="94" applyNumberFormat="1" applyFont="1" applyFill="1" applyBorder="1" applyAlignment="1" applyProtection="1">
      <alignment horizontal="center" vertical="center" wrapText="1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</xf>
    <xf numFmtId="0" fontId="20" fillId="24" borderId="0" xfId="94" applyFont="1" applyFill="1" applyBorder="1" applyAlignment="1" applyProtection="1">
      <alignment horizontal="center" vertical="center" wrapText="1"/>
      <protection locked="0"/>
    </xf>
    <xf numFmtId="49" fontId="20" fillId="0" borderId="0" xfId="94" applyNumberFormat="1" applyFont="1" applyBorder="1" applyAlignment="1" applyProtection="1">
      <alignment wrapText="1"/>
      <protection locked="0"/>
    </xf>
    <xf numFmtId="0" fontId="20" fillId="0" borderId="0" xfId="94" applyFont="1" applyFill="1" applyBorder="1" applyAlignment="1" applyProtection="1">
      <alignment horizontal="right" vertical="center" wrapText="1"/>
      <protection locked="0"/>
    </xf>
    <xf numFmtId="0" fontId="20" fillId="0" borderId="0" xfId="94" applyFont="1" applyFill="1" applyBorder="1" applyAlignment="1" applyProtection="1">
      <alignment horizontal="right" wrapText="1"/>
    </xf>
    <xf numFmtId="0" fontId="20" fillId="0" borderId="0" xfId="94" applyFont="1" applyFill="1" applyBorder="1" applyAlignment="1" applyProtection="1">
      <alignment horizontal="center" vertical="center" wrapText="1"/>
      <protection locked="0"/>
    </xf>
    <xf numFmtId="0" fontId="20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vertical="center" wrapText="1"/>
      <protection locked="0"/>
    </xf>
    <xf numFmtId="49" fontId="27" fillId="0" borderId="0" xfId="94" applyNumberFormat="1" applyFont="1" applyBorder="1" applyAlignment="1" applyProtection="1">
      <alignment horizontal="left" wrapText="1"/>
      <protection locked="0"/>
    </xf>
    <xf numFmtId="49" fontId="27" fillId="0" borderId="0" xfId="94" applyNumberFormat="1" applyFont="1" applyBorder="1" applyAlignment="1" applyProtection="1">
      <alignment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  <protection locked="0"/>
    </xf>
    <xf numFmtId="0" fontId="26" fillId="0" borderId="0" xfId="94" applyFont="1" applyFill="1" applyBorder="1" applyAlignment="1" applyProtection="1">
      <alignment horizontal="right" wrapText="1"/>
    </xf>
    <xf numFmtId="49" fontId="26" fillId="0" borderId="0" xfId="94" applyNumberFormat="1" applyFont="1" applyBorder="1" applyAlignment="1" applyProtection="1">
      <alignment wrapText="1"/>
      <protection locked="0"/>
    </xf>
    <xf numFmtId="0" fontId="26" fillId="0" borderId="10" xfId="94" applyFont="1" applyFill="1" applyBorder="1" applyAlignment="1" applyProtection="1">
      <alignment horizontal="right" wrapText="1"/>
    </xf>
    <xf numFmtId="49" fontId="27" fillId="0" borderId="12" xfId="94" applyNumberFormat="1" applyFont="1" applyFill="1" applyBorder="1" applyAlignment="1" applyProtection="1">
      <alignment vertical="center" wrapText="1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  <protection locked="0"/>
    </xf>
    <xf numFmtId="49" fontId="27" fillId="0" borderId="0" xfId="94" applyNumberFormat="1" applyFont="1" applyFill="1" applyBorder="1" applyAlignment="1" applyProtection="1">
      <alignment vertical="center"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</xf>
    <xf numFmtId="49" fontId="27" fillId="0" borderId="0" xfId="94" applyNumberFormat="1" applyFont="1" applyBorder="1" applyAlignment="1" applyProtection="1">
      <alignment vertical="center" wrapText="1"/>
      <protection locked="0"/>
    </xf>
    <xf numFmtId="0" fontId="26" fillId="0" borderId="13" xfId="94" applyFont="1" applyFill="1" applyBorder="1" applyAlignment="1" applyProtection="1">
      <alignment horizontal="right" vertical="center" wrapText="1"/>
    </xf>
    <xf numFmtId="4" fontId="26" fillId="0" borderId="10" xfId="94" applyNumberFormat="1" applyFont="1" applyFill="1" applyBorder="1" applyAlignment="1" applyProtection="1">
      <alignment horizontal="right" vertical="center" wrapText="1"/>
    </xf>
    <xf numFmtId="0" fontId="26" fillId="0" borderId="10" xfId="94" applyFont="1" applyFill="1" applyBorder="1" applyAlignment="1" applyProtection="1">
      <alignment horizontal="right" vertical="center" wrapText="1"/>
    </xf>
    <xf numFmtId="49" fontId="26" fillId="0" borderId="0" xfId="94" applyNumberFormat="1" applyFont="1" applyBorder="1" applyAlignment="1" applyProtection="1">
      <alignment vertical="center" wrapText="1"/>
      <protection locked="0"/>
    </xf>
    <xf numFmtId="49" fontId="25" fillId="0" borderId="0" xfId="94" applyNumberFormat="1" applyFont="1" applyAlignment="1" applyProtection="1">
      <alignment vertical="center" wrapText="1"/>
    </xf>
    <xf numFmtId="0" fontId="25" fillId="0" borderId="13" xfId="94" applyFont="1" applyBorder="1" applyAlignment="1" applyProtection="1">
      <alignment vertical="center"/>
      <protection locked="0"/>
    </xf>
    <xf numFmtId="0" fontId="26" fillId="0" borderId="0" xfId="94" applyFont="1" applyAlignment="1" applyProtection="1">
      <alignment vertical="center"/>
      <protection locked="0"/>
    </xf>
    <xf numFmtId="0" fontId="26" fillId="0" borderId="14" xfId="94" applyFont="1" applyBorder="1" applyAlignment="1" applyProtection="1">
      <alignment vertical="center"/>
    </xf>
    <xf numFmtId="0" fontId="26" fillId="0" borderId="0" xfId="94" applyFont="1" applyBorder="1" applyAlignment="1" applyProtection="1">
      <alignment vertical="center"/>
    </xf>
    <xf numFmtId="0" fontId="26" fillId="0" borderId="15" xfId="94" applyFont="1" applyBorder="1" applyAlignment="1" applyProtection="1">
      <alignment vertical="center"/>
    </xf>
    <xf numFmtId="49" fontId="20" fillId="0" borderId="0" xfId="94" applyNumberFormat="1" applyFont="1" applyBorder="1" applyProtection="1">
      <protection locked="0"/>
    </xf>
    <xf numFmtId="49" fontId="28" fillId="0" borderId="0" xfId="94" applyNumberFormat="1" applyFont="1" applyProtection="1">
      <protection locked="0"/>
    </xf>
    <xf numFmtId="0" fontId="28" fillId="0" borderId="0" xfId="94" applyFont="1" applyProtection="1">
      <protection locked="0"/>
    </xf>
    <xf numFmtId="0" fontId="20" fillId="0" borderId="0" xfId="94" applyFont="1" applyAlignment="1" applyProtection="1">
      <protection locked="0"/>
    </xf>
    <xf numFmtId="49" fontId="26" fillId="0" borderId="0" xfId="94" applyNumberFormat="1" applyFont="1" applyProtection="1"/>
    <xf numFmtId="49" fontId="20" fillId="0" borderId="0" xfId="94" applyNumberFormat="1" applyFont="1" applyProtection="1"/>
    <xf numFmtId="49" fontId="26" fillId="25" borderId="10" xfId="94" applyNumberFormat="1" applyFont="1" applyFill="1" applyBorder="1" applyAlignment="1" applyProtection="1">
      <alignment horizontal="center" vertical="center" wrapText="1"/>
      <protection locked="0"/>
    </xf>
    <xf numFmtId="3" fontId="27" fillId="25" borderId="10" xfId="94" applyNumberFormat="1" applyFont="1" applyFill="1" applyBorder="1" applyAlignment="1" applyProtection="1">
      <alignment horizontal="right" vertical="center" wrapText="1"/>
    </xf>
    <xf numFmtId="49" fontId="27" fillId="25" borderId="10" xfId="94" applyNumberFormat="1" applyFont="1" applyFill="1" applyBorder="1" applyAlignment="1" applyProtection="1">
      <alignment horizontal="left" vertical="center" wrapText="1"/>
      <protection locked="0"/>
    </xf>
    <xf numFmtId="49" fontId="27" fillId="25" borderId="12" xfId="94" applyNumberFormat="1" applyFont="1" applyFill="1" applyBorder="1" applyAlignment="1" applyProtection="1">
      <alignment vertical="center" wrapText="1"/>
      <protection locked="0"/>
    </xf>
    <xf numFmtId="49" fontId="30" fillId="25" borderId="16" xfId="95" applyNumberFormat="1" applyFont="1" applyFill="1" applyBorder="1" applyAlignment="1">
      <alignment vertical="center" wrapText="1"/>
    </xf>
    <xf numFmtId="49" fontId="30" fillId="25" borderId="17" xfId="95" applyNumberFormat="1" applyFont="1" applyFill="1" applyBorder="1" applyAlignment="1">
      <alignment vertical="center" wrapText="1"/>
    </xf>
    <xf numFmtId="0" fontId="23" fillId="0" borderId="0" xfId="94" applyFont="1" applyBorder="1" applyAlignment="1" applyProtection="1">
      <protection locked="0"/>
    </xf>
    <xf numFmtId="0" fontId="26" fillId="0" borderId="0" xfId="94" applyFont="1" applyBorder="1" applyAlignment="1" applyProtection="1">
      <protection locked="0"/>
    </xf>
    <xf numFmtId="0" fontId="20" fillId="24" borderId="0" xfId="95" applyFont="1" applyFill="1" applyBorder="1" applyAlignment="1">
      <alignment vertical="center"/>
    </xf>
    <xf numFmtId="49" fontId="23" fillId="0" borderId="0" xfId="95" applyNumberFormat="1" applyFont="1" applyBorder="1" applyAlignment="1"/>
    <xf numFmtId="0" fontId="24" fillId="24" borderId="0" xfId="95" applyFont="1" applyFill="1" applyBorder="1" applyAlignment="1">
      <alignment vertical="center"/>
    </xf>
    <xf numFmtId="49" fontId="21" fillId="0" borderId="0" xfId="95" applyNumberFormat="1" applyFont="1" applyBorder="1" applyAlignment="1"/>
    <xf numFmtId="3" fontId="20" fillId="0" borderId="0" xfId="94" applyNumberFormat="1" applyFont="1" applyFill="1" applyBorder="1" applyAlignment="1" applyProtection="1">
      <alignment horizontal="right" vertical="center" wrapText="1"/>
      <protection locked="0"/>
    </xf>
    <xf numFmtId="0" fontId="31" fillId="0" borderId="0" xfId="94" applyFont="1" applyFill="1" applyBorder="1" applyAlignment="1" applyProtection="1">
      <alignment horizontal="center" wrapText="1"/>
    </xf>
    <xf numFmtId="0" fontId="31" fillId="0" borderId="0" xfId="94" applyFont="1" applyBorder="1" applyAlignment="1" applyProtection="1">
      <alignment horizontal="center" wrapText="1"/>
    </xf>
    <xf numFmtId="3" fontId="20" fillId="0" borderId="0" xfId="94" applyNumberFormat="1" applyFont="1" applyBorder="1" applyAlignment="1" applyProtection="1">
      <alignment horizontal="center" vertical="center" wrapText="1"/>
      <protection locked="0"/>
    </xf>
    <xf numFmtId="0" fontId="32" fillId="0" borderId="0" xfId="94" applyFont="1" applyFill="1" applyBorder="1" applyAlignment="1" applyProtection="1">
      <alignment horizontal="center" vertical="center" wrapText="1"/>
      <protection locked="0"/>
    </xf>
    <xf numFmtId="49" fontId="26" fillId="0" borderId="10" xfId="94" applyNumberFormat="1" applyFont="1" applyFill="1" applyBorder="1" applyAlignment="1" applyProtection="1">
      <alignment horizontal="left" vertical="center" wrapText="1"/>
      <protection locked="0"/>
    </xf>
    <xf numFmtId="3" fontId="26" fillId="0" borderId="10" xfId="94" applyNumberFormat="1" applyFont="1" applyFill="1" applyBorder="1" applyAlignment="1" applyProtection="1">
      <alignment horizontal="right" vertical="center"/>
      <protection locked="0"/>
    </xf>
    <xf numFmtId="49" fontId="26" fillId="26" borderId="10" xfId="94" applyNumberFormat="1" applyFont="1" applyFill="1" applyBorder="1" applyAlignment="1" applyProtection="1">
      <alignment horizontal="left" vertical="center" wrapText="1"/>
      <protection locked="0"/>
    </xf>
    <xf numFmtId="3" fontId="27" fillId="27" borderId="17" xfId="94" applyNumberFormat="1" applyFont="1" applyFill="1" applyBorder="1" applyAlignment="1" applyProtection="1">
      <alignment horizontal="right" vertical="center"/>
      <protection locked="0"/>
    </xf>
    <xf numFmtId="0" fontId="25" fillId="0" borderId="0" xfId="94" applyFont="1" applyAlignment="1" applyProtection="1">
      <alignment horizontal="right"/>
      <protection locked="0"/>
    </xf>
    <xf numFmtId="0" fontId="26" fillId="0" borderId="0" xfId="94" applyFont="1" applyFill="1" applyBorder="1" applyAlignment="1" applyProtection="1">
      <alignment horizontal="center" vertical="center" wrapText="1"/>
    </xf>
    <xf numFmtId="0" fontId="26" fillId="0" borderId="0" xfId="94" applyFont="1" applyFill="1" applyBorder="1" applyAlignment="1" applyProtection="1">
      <alignment horizontal="center" wrapText="1"/>
    </xf>
    <xf numFmtId="3" fontId="26" fillId="0" borderId="0" xfId="94" applyNumberFormat="1" applyFont="1" applyFill="1" applyBorder="1" applyAlignment="1" applyProtection="1">
      <alignment horizontal="center" wrapText="1"/>
    </xf>
    <xf numFmtId="3" fontId="20" fillId="0" borderId="0" xfId="94" applyNumberFormat="1" applyFont="1" applyFill="1" applyBorder="1" applyAlignment="1" applyProtection="1">
      <alignment horizontal="center" vertical="center" wrapText="1"/>
      <protection locked="0"/>
    </xf>
    <xf numFmtId="49" fontId="26" fillId="0" borderId="10" xfId="94" applyNumberFormat="1" applyFont="1" applyBorder="1" applyAlignment="1" applyProtection="1">
      <alignment horizontal="left" vertical="center" wrapText="1"/>
      <protection locked="0"/>
    </xf>
    <xf numFmtId="49" fontId="26" fillId="0" borderId="12" xfId="94" applyNumberFormat="1" applyFont="1" applyBorder="1" applyAlignment="1" applyProtection="1">
      <alignment horizontal="left" vertical="center" wrapText="1"/>
    </xf>
    <xf numFmtId="49" fontId="26" fillId="0" borderId="16" xfId="94" applyNumberFormat="1" applyFont="1" applyBorder="1" applyAlignment="1" applyProtection="1">
      <alignment horizontal="left" vertical="center" wrapText="1"/>
    </xf>
    <xf numFmtId="49" fontId="26" fillId="0" borderId="17" xfId="94" applyNumberFormat="1" applyFont="1" applyBorder="1" applyAlignment="1" applyProtection="1">
      <alignment horizontal="left" vertical="center" wrapText="1"/>
    </xf>
    <xf numFmtId="49" fontId="29" fillId="0" borderId="0" xfId="94" applyNumberFormat="1" applyFont="1" applyBorder="1" applyAlignment="1" applyProtection="1">
      <alignment horizontal="left" vertical="top" wrapText="1"/>
    </xf>
    <xf numFmtId="49" fontId="26" fillId="0" borderId="10" xfId="94" applyNumberFormat="1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vertical="center" wrapText="1"/>
    </xf>
    <xf numFmtId="0" fontId="26" fillId="0" borderId="10" xfId="94" applyFont="1" applyBorder="1" applyAlignment="1" applyProtection="1">
      <alignment horizontal="center" wrapText="1"/>
      <protection locked="0"/>
    </xf>
    <xf numFmtId="49" fontId="26" fillId="0" borderId="0" xfId="95" applyNumberFormat="1" applyFont="1" applyBorder="1" applyAlignment="1">
      <alignment horizontal="right"/>
    </xf>
    <xf numFmtId="0" fontId="21" fillId="0" borderId="0" xfId="0" applyFont="1" applyBorder="1" applyAlignment="1">
      <alignment horizontal="center" vertical="center" wrapText="1"/>
    </xf>
    <xf numFmtId="0" fontId="21" fillId="0" borderId="0" xfId="94" applyFont="1" applyBorder="1" applyAlignment="1" applyProtection="1">
      <alignment horizontal="right"/>
      <protection locked="0"/>
    </xf>
    <xf numFmtId="0" fontId="22" fillId="0" borderId="0" xfId="94" applyFont="1" applyBorder="1" applyAlignment="1" applyProtection="1">
      <alignment horizontal="center"/>
      <protection locked="0"/>
    </xf>
    <xf numFmtId="0" fontId="26" fillId="0" borderId="0" xfId="94" applyFont="1" applyBorder="1" applyAlignment="1" applyProtection="1">
      <alignment horizontal="right"/>
      <protection locked="0"/>
    </xf>
  </cellXfs>
  <cellStyles count="104">
    <cellStyle name="20% - Accent1 2 2" xfId="1"/>
    <cellStyle name="20% - Accent1 2 2 2" xfId="2"/>
    <cellStyle name="20% - Accent1 2 2 3" xfId="3"/>
    <cellStyle name="20% - Accent2 2 2" xfId="4"/>
    <cellStyle name="20% - Accent2 2 2 2" xfId="5"/>
    <cellStyle name="20% - Accent2 2 2 3" xfId="6"/>
    <cellStyle name="20% - Accent3 2 2" xfId="7"/>
    <cellStyle name="20% - Accent3 2 2 2" xfId="8"/>
    <cellStyle name="20% - Accent3 2 2 3" xfId="9"/>
    <cellStyle name="20% - Accent4 2 2" xfId="10"/>
    <cellStyle name="20% - Accent4 2 2 2" xfId="11"/>
    <cellStyle name="20% - Accent4 2 2 3" xfId="12"/>
    <cellStyle name="20% - Accent5 2 2" xfId="13"/>
    <cellStyle name="20% - Accent5 2 2 2" xfId="14"/>
    <cellStyle name="20% - Accent5 2 2 3" xfId="15"/>
    <cellStyle name="20% - Accent6 2 2" xfId="16"/>
    <cellStyle name="20% - Accent6 2 2 2" xfId="17"/>
    <cellStyle name="20% - Accent6 2 2 3" xfId="18"/>
    <cellStyle name="40% - Accent1 2 2" xfId="19"/>
    <cellStyle name="40% - Accent1 2 2 2" xfId="20"/>
    <cellStyle name="40% - Accent1 2 2 3" xfId="21"/>
    <cellStyle name="40% - Accent2 2 2" xfId="22"/>
    <cellStyle name="40% - Accent2 2 2 2" xfId="23"/>
    <cellStyle name="40% - Accent2 2 2 3" xfId="24"/>
    <cellStyle name="40% - Accent3 2 2" xfId="25"/>
    <cellStyle name="40% - Accent3 2 2 2" xfId="26"/>
    <cellStyle name="40% - Accent3 2 2 3" xfId="27"/>
    <cellStyle name="40% - Accent4 2 2" xfId="28"/>
    <cellStyle name="40% - Accent4 2 2 2" xfId="29"/>
    <cellStyle name="40% - Accent4 2 2 3" xfId="30"/>
    <cellStyle name="40% - Accent5 2 2" xfId="31"/>
    <cellStyle name="40% - Accent5 2 2 2" xfId="32"/>
    <cellStyle name="40% - Accent5 2 2 3" xfId="33"/>
    <cellStyle name="40% - Accent6 2 2" xfId="34"/>
    <cellStyle name="40% - Accent6 2 2 2" xfId="35"/>
    <cellStyle name="40% - Accent6 2 2 3" xfId="36"/>
    <cellStyle name="60% - Accent1 2 2" xfId="37"/>
    <cellStyle name="60% - Accent2 2 2" xfId="38"/>
    <cellStyle name="60% - Accent3 2 2" xfId="39"/>
    <cellStyle name="60% - Accent4 2 2" xfId="40"/>
    <cellStyle name="60% - Accent5 2 2" xfId="41"/>
    <cellStyle name="60% - Accent6 2 2" xfId="42"/>
    <cellStyle name="Accent1 2 2" xfId="43"/>
    <cellStyle name="Accent2 2 2" xfId="44"/>
    <cellStyle name="Accent3 2 2" xfId="45"/>
    <cellStyle name="Accent4 2 2" xfId="46"/>
    <cellStyle name="Accent5 2 2" xfId="47"/>
    <cellStyle name="Accent6 2 2" xfId="48"/>
    <cellStyle name="Bad 2 2" xfId="49"/>
    <cellStyle name="Calculation 2 2" xfId="50"/>
    <cellStyle name="Check Cell 2 2" xfId="51"/>
    <cellStyle name="Currency 2" xfId="52"/>
    <cellStyle name="Currency 2 2" xfId="53"/>
    <cellStyle name="Explanatory Text 2 2" xfId="54"/>
    <cellStyle name="Good 2 2" xfId="55"/>
    <cellStyle name="Heading 1 2 2" xfId="56"/>
    <cellStyle name="Heading 2 2 2" xfId="57"/>
    <cellStyle name="Heading 3 2 2" xfId="58"/>
    <cellStyle name="Heading 4 2 2" xfId="59"/>
    <cellStyle name="Input 2 2" xfId="60"/>
    <cellStyle name="Linked Cell 2 2" xfId="61"/>
    <cellStyle name="Neutral 2 2" xfId="62"/>
    <cellStyle name="Normal" xfId="0" builtinId="0"/>
    <cellStyle name="Normal 10" xfId="63"/>
    <cellStyle name="Normal 10 2" xfId="64"/>
    <cellStyle name="Normal 11" xfId="65"/>
    <cellStyle name="Normal 11 2" xfId="66"/>
    <cellStyle name="Normal 12" xfId="67"/>
    <cellStyle name="Normal 12 2" xfId="68"/>
    <cellStyle name="Normal 13" xfId="69"/>
    <cellStyle name="Normal 13 2" xfId="70"/>
    <cellStyle name="Normal 14" xfId="71"/>
    <cellStyle name="Normal 14 2" xfId="72"/>
    <cellStyle name="Normal 15" xfId="73"/>
    <cellStyle name="Normal 15 2" xfId="74"/>
    <cellStyle name="Normal 16" xfId="75"/>
    <cellStyle name="Normal 16 2" xfId="76"/>
    <cellStyle name="Normal 18" xfId="77"/>
    <cellStyle name="Normal 2" xfId="78"/>
    <cellStyle name="Normal 2 2" xfId="79"/>
    <cellStyle name="Normal 20" xfId="80"/>
    <cellStyle name="Normal 20 2" xfId="81"/>
    <cellStyle name="Normal 21" xfId="82"/>
    <cellStyle name="Normal 21 2" xfId="83"/>
    <cellStyle name="Normal 3 2" xfId="84"/>
    <cellStyle name="Normal 4" xfId="85"/>
    <cellStyle name="Normal 4 2" xfId="86"/>
    <cellStyle name="Normal 4_7-4" xfId="87"/>
    <cellStyle name="Normal 5" xfId="88"/>
    <cellStyle name="Normal 5 2" xfId="89"/>
    <cellStyle name="Normal 8" xfId="90"/>
    <cellStyle name="Normal 8 2" xfId="91"/>
    <cellStyle name="Normal 9" xfId="92"/>
    <cellStyle name="Normal 9 2" xfId="93"/>
    <cellStyle name="Normal_Pamatformas" xfId="94"/>
    <cellStyle name="Normal_Veidlapa_2008_oktobris_(5.piel)_(2)" xfId="95"/>
    <cellStyle name="Note 2 2" xfId="96"/>
    <cellStyle name="Output 2 2" xfId="97"/>
    <cellStyle name="Parastais_FMLikp01_p05_221205_pap_afp_makp" xfId="98"/>
    <cellStyle name="Style 1" xfId="99"/>
    <cellStyle name="Title 2 2" xfId="100"/>
    <cellStyle name="Total 2 2" xfId="101"/>
    <cellStyle name="V?st." xfId="102"/>
    <cellStyle name="Warning Text 2 2" xfId="1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98"/>
  <sheetViews>
    <sheetView showGridLines="0" tabSelected="1" topLeftCell="E16" zoomScale="140" zoomScaleNormal="140" zoomScaleSheetLayoutView="100" workbookViewId="0">
      <selection activeCell="J4" sqref="J4:M4"/>
    </sheetView>
  </sheetViews>
  <sheetFormatPr defaultRowHeight="15.75"/>
  <cols>
    <col min="1" max="1" width="5.140625" style="1" customWidth="1"/>
    <col min="2" max="2" width="14.85546875" style="3" customWidth="1"/>
    <col min="3" max="3" width="35.42578125" style="3" customWidth="1"/>
    <col min="4" max="4" width="12.28515625" style="3" customWidth="1"/>
    <col min="5" max="5" width="10.7109375" style="4" customWidth="1"/>
    <col min="6" max="7" width="13.28515625" style="4" customWidth="1"/>
    <col min="8" max="8" width="11.140625" style="4" customWidth="1"/>
    <col min="9" max="9" width="11" style="4" customWidth="1"/>
    <col min="10" max="10" width="11.28515625" style="4" customWidth="1"/>
    <col min="11" max="11" width="10.85546875" style="4" customWidth="1"/>
    <col min="12" max="12" width="11.5703125" style="4" customWidth="1"/>
    <col min="13" max="13" width="13.28515625" style="4" customWidth="1"/>
    <col min="14" max="17" width="0" style="4" hidden="1" customWidth="1"/>
    <col min="18" max="18" width="0" style="5" hidden="1" customWidth="1"/>
    <col min="19" max="20" width="0" style="4" hidden="1" customWidth="1"/>
    <col min="21" max="21" width="0" style="5" hidden="1" customWidth="1"/>
    <col min="22" max="34" width="0" style="2" hidden="1" customWidth="1"/>
    <col min="35" max="35" width="11.28515625" style="2" bestFit="1" customWidth="1"/>
    <col min="36" max="245" width="9.140625" style="2"/>
  </cols>
  <sheetData>
    <row r="1" spans="1:109" ht="15.2" customHeight="1">
      <c r="B1" s="99"/>
      <c r="C1" s="99"/>
      <c r="D1" s="99"/>
      <c r="E1" s="99"/>
      <c r="F1" s="100"/>
      <c r="G1" s="100"/>
      <c r="H1" s="100"/>
      <c r="I1" s="100"/>
      <c r="J1" s="100"/>
      <c r="K1" s="100"/>
      <c r="L1" s="100"/>
      <c r="M1" s="100"/>
    </row>
    <row r="2" spans="1:109" ht="18.75">
      <c r="B2" s="99"/>
      <c r="C2" s="99"/>
      <c r="D2" s="99"/>
      <c r="E2" s="99"/>
      <c r="F2" s="101"/>
      <c r="G2" s="101"/>
      <c r="H2" s="101"/>
      <c r="I2" s="101"/>
      <c r="J2" s="101"/>
      <c r="K2" s="101"/>
      <c r="L2" s="101"/>
      <c r="M2" s="101"/>
    </row>
    <row r="3" spans="1:109">
      <c r="B3" s="70" t="s">
        <v>64</v>
      </c>
      <c r="C3" s="70"/>
      <c r="D3" s="70"/>
      <c r="E3" s="70"/>
      <c r="F3" s="70"/>
      <c r="G3" s="70"/>
      <c r="H3" s="70"/>
      <c r="I3" s="70"/>
      <c r="J3" s="71"/>
      <c r="K3" s="102" t="s">
        <v>70</v>
      </c>
      <c r="L3" s="102"/>
      <c r="M3" s="102"/>
    </row>
    <row r="4" spans="1:109" s="7" customFormat="1">
      <c r="A4" s="72"/>
      <c r="B4" s="73" t="s">
        <v>79</v>
      </c>
      <c r="C4" s="73"/>
      <c r="D4" s="73"/>
      <c r="E4" s="73"/>
      <c r="F4" s="73"/>
      <c r="G4" s="73"/>
      <c r="H4" s="73"/>
      <c r="I4" s="73"/>
      <c r="J4" s="98" t="s">
        <v>145</v>
      </c>
      <c r="K4" s="98"/>
      <c r="L4" s="98"/>
      <c r="M4" s="98"/>
      <c r="N4" s="6"/>
    </row>
    <row r="5" spans="1:109" s="8" customFormat="1">
      <c r="A5" s="74"/>
      <c r="B5" s="75"/>
      <c r="C5" s="75"/>
      <c r="D5" s="75"/>
      <c r="E5" s="75"/>
      <c r="F5" s="75"/>
      <c r="G5" s="75"/>
      <c r="H5" s="75"/>
      <c r="I5" s="75"/>
      <c r="J5" s="98" t="s">
        <v>146</v>
      </c>
      <c r="K5" s="98"/>
      <c r="L5" s="98"/>
      <c r="M5" s="98"/>
      <c r="O5" s="9"/>
      <c r="P5" s="9"/>
      <c r="Q5" s="9"/>
      <c r="R5" s="9"/>
      <c r="S5" s="9"/>
      <c r="T5" s="9"/>
      <c r="U5" s="9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</row>
    <row r="6" spans="1:109" s="8" customFormat="1">
      <c r="A6" s="74"/>
      <c r="B6" s="75"/>
      <c r="C6" s="75"/>
      <c r="D6" s="75"/>
      <c r="E6" s="75"/>
      <c r="F6" s="75"/>
      <c r="G6" s="75"/>
      <c r="H6" s="75"/>
      <c r="I6" s="75"/>
      <c r="J6" s="98" t="s">
        <v>43</v>
      </c>
      <c r="K6" s="98"/>
      <c r="L6" s="98"/>
      <c r="M6" s="98"/>
      <c r="O6" s="11"/>
      <c r="P6" s="11"/>
      <c r="Q6" s="11"/>
      <c r="R6" s="11"/>
      <c r="S6" s="11"/>
      <c r="T6" s="11"/>
      <c r="U6" s="11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</row>
    <row r="7" spans="1:109" s="10" customFormat="1">
      <c r="A7" s="72"/>
      <c r="B7" s="75"/>
      <c r="C7" s="75"/>
      <c r="D7" s="75"/>
      <c r="E7" s="75"/>
      <c r="F7" s="75"/>
      <c r="G7" s="75"/>
      <c r="H7" s="75"/>
      <c r="I7" s="75"/>
      <c r="J7" s="98" t="s">
        <v>80</v>
      </c>
      <c r="K7" s="98"/>
      <c r="L7" s="98"/>
      <c r="M7" s="98"/>
      <c r="Q7" s="12"/>
    </row>
    <row r="8" spans="1:109">
      <c r="M8" s="85" t="s">
        <v>149</v>
      </c>
    </row>
    <row r="9" spans="1:109" ht="15.75" customHeight="1">
      <c r="B9" s="95" t="s">
        <v>1</v>
      </c>
      <c r="C9" s="96" t="s">
        <v>2</v>
      </c>
      <c r="D9" s="95" t="s">
        <v>3</v>
      </c>
      <c r="E9" s="97" t="s">
        <v>4</v>
      </c>
      <c r="F9" s="97"/>
      <c r="G9" s="97"/>
      <c r="H9" s="97"/>
      <c r="I9" s="97"/>
      <c r="J9" s="97"/>
      <c r="K9" s="97"/>
      <c r="L9" s="97"/>
      <c r="M9" s="97"/>
    </row>
    <row r="10" spans="1:109" s="18" customFormat="1" ht="45.75" customHeight="1">
      <c r="A10" s="13"/>
      <c r="B10" s="95"/>
      <c r="C10" s="96"/>
      <c r="D10" s="95"/>
      <c r="E10" s="14" t="s">
        <v>5</v>
      </c>
      <c r="F10" s="14" t="s">
        <v>6</v>
      </c>
      <c r="G10" s="14" t="s">
        <v>7</v>
      </c>
      <c r="H10" s="14" t="s">
        <v>8</v>
      </c>
      <c r="I10" s="14" t="s">
        <v>9</v>
      </c>
      <c r="J10" s="14" t="s">
        <v>10</v>
      </c>
      <c r="K10" s="14" t="s">
        <v>11</v>
      </c>
      <c r="L10" s="14" t="s">
        <v>12</v>
      </c>
      <c r="M10" s="15" t="s">
        <v>13</v>
      </c>
      <c r="N10" s="16"/>
      <c r="O10" s="16"/>
      <c r="P10" s="16"/>
      <c r="Q10" s="16"/>
      <c r="R10" s="17"/>
      <c r="S10" s="16"/>
      <c r="T10" s="16"/>
      <c r="U10" s="17"/>
    </row>
    <row r="11" spans="1:109" s="24" customFormat="1" ht="13.15" customHeight="1">
      <c r="A11" s="19"/>
      <c r="B11" s="20" t="s">
        <v>14</v>
      </c>
      <c r="C11" s="20" t="s">
        <v>15</v>
      </c>
      <c r="D11" s="20" t="s">
        <v>16</v>
      </c>
      <c r="E11" s="21">
        <v>1</v>
      </c>
      <c r="F11" s="21">
        <v>2</v>
      </c>
      <c r="G11" s="21">
        <v>3</v>
      </c>
      <c r="H11" s="21">
        <v>4</v>
      </c>
      <c r="I11" s="21">
        <v>5</v>
      </c>
      <c r="J11" s="21">
        <v>6</v>
      </c>
      <c r="K11" s="21">
        <v>7</v>
      </c>
      <c r="L11" s="22">
        <v>8</v>
      </c>
      <c r="M11" s="22">
        <v>9</v>
      </c>
      <c r="N11" s="23"/>
      <c r="O11" s="23"/>
      <c r="P11" s="23"/>
      <c r="Q11" s="23"/>
      <c r="R11" s="23"/>
      <c r="S11" s="23"/>
      <c r="T11" s="23"/>
      <c r="U11" s="23"/>
    </row>
    <row r="12" spans="1:109" s="24" customFormat="1" ht="12.95" customHeight="1">
      <c r="A12" s="19"/>
      <c r="B12" s="25"/>
      <c r="C12" s="25"/>
      <c r="D12" s="25"/>
      <c r="N12" s="23"/>
      <c r="O12" s="23"/>
      <c r="P12" s="23"/>
      <c r="Q12" s="23"/>
      <c r="R12" s="23"/>
      <c r="S12" s="23"/>
      <c r="T12" s="23"/>
      <c r="U12" s="23"/>
    </row>
    <row r="13" spans="1:109" s="24" customFormat="1" ht="15.75" customHeight="1">
      <c r="A13" s="19"/>
      <c r="B13" s="26" t="s">
        <v>17</v>
      </c>
      <c r="C13" s="27"/>
      <c r="D13" s="27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</row>
    <row r="14" spans="1:109" s="77" customFormat="1" ht="35.65" customHeight="1">
      <c r="A14" s="86"/>
      <c r="B14" s="81" t="s">
        <v>18</v>
      </c>
      <c r="C14" s="81" t="s">
        <v>44</v>
      </c>
      <c r="D14" s="28" t="s">
        <v>19</v>
      </c>
      <c r="E14" s="82">
        <v>21892</v>
      </c>
      <c r="F14" s="82">
        <v>21838</v>
      </c>
      <c r="G14" s="82">
        <v>21784</v>
      </c>
      <c r="H14" s="82">
        <v>21730</v>
      </c>
      <c r="I14" s="82">
        <v>21677</v>
      </c>
      <c r="J14" s="82">
        <v>21623</v>
      </c>
      <c r="K14" s="82">
        <v>21623</v>
      </c>
      <c r="L14" s="82">
        <v>1708</v>
      </c>
      <c r="M14" s="29">
        <f>L14+K14+J14+I14+H14+G14+F14+E14</f>
        <v>153875</v>
      </c>
      <c r="N14" s="23"/>
      <c r="O14" s="23"/>
      <c r="P14" s="23"/>
      <c r="Q14" s="23"/>
      <c r="R14" s="23"/>
      <c r="S14" s="23"/>
      <c r="T14" s="23"/>
      <c r="U14" s="23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</row>
    <row r="15" spans="1:109" s="77" customFormat="1" ht="33" customHeight="1">
      <c r="A15" s="86"/>
      <c r="B15" s="81" t="s">
        <v>18</v>
      </c>
      <c r="C15" s="81" t="s">
        <v>45</v>
      </c>
      <c r="D15" s="28" t="s">
        <v>20</v>
      </c>
      <c r="E15" s="82">
        <v>27673</v>
      </c>
      <c r="F15" s="82">
        <v>27604</v>
      </c>
      <c r="G15" s="82">
        <v>27536</v>
      </c>
      <c r="H15" s="82">
        <v>27468</v>
      </c>
      <c r="I15" s="82">
        <v>27400</v>
      </c>
      <c r="J15" s="82">
        <v>27332</v>
      </c>
      <c r="K15" s="82">
        <v>20451</v>
      </c>
      <c r="L15" s="82"/>
      <c r="M15" s="29">
        <f t="shared" ref="M15:M35" si="0">L15+K15+J15+I15+H15+G15+F15+E15</f>
        <v>185464</v>
      </c>
      <c r="N15" s="23"/>
      <c r="O15" s="23"/>
      <c r="P15" s="23"/>
      <c r="Q15" s="23"/>
      <c r="R15" s="23"/>
      <c r="S15" s="23"/>
      <c r="T15" s="23"/>
      <c r="U15" s="23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</row>
    <row r="16" spans="1:109" s="77" customFormat="1" ht="30" customHeight="1">
      <c r="A16" s="86"/>
      <c r="B16" s="81" t="s">
        <v>18</v>
      </c>
      <c r="C16" s="81" t="s">
        <v>46</v>
      </c>
      <c r="D16" s="28" t="s">
        <v>21</v>
      </c>
      <c r="E16" s="82">
        <v>15776</v>
      </c>
      <c r="F16" s="82">
        <v>15737</v>
      </c>
      <c r="G16" s="82">
        <v>15698</v>
      </c>
      <c r="H16" s="82">
        <v>15659</v>
      </c>
      <c r="I16" s="82">
        <v>15620</v>
      </c>
      <c r="J16" s="82">
        <v>15581</v>
      </c>
      <c r="K16" s="82">
        <v>0</v>
      </c>
      <c r="L16" s="82">
        <v>0</v>
      </c>
      <c r="M16" s="29">
        <f t="shared" si="0"/>
        <v>94071</v>
      </c>
      <c r="N16" s="23"/>
      <c r="O16" s="23"/>
      <c r="P16" s="23"/>
      <c r="Q16" s="23"/>
      <c r="R16" s="23"/>
      <c r="S16" s="23"/>
      <c r="T16" s="23"/>
      <c r="U16" s="23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</row>
    <row r="17" spans="1:46" s="77" customFormat="1" ht="30.75" customHeight="1">
      <c r="A17" s="86"/>
      <c r="B17" s="81" t="s">
        <v>18</v>
      </c>
      <c r="C17" s="81" t="s">
        <v>47</v>
      </c>
      <c r="D17" s="28" t="s">
        <v>22</v>
      </c>
      <c r="E17" s="82">
        <v>33292</v>
      </c>
      <c r="F17" s="82">
        <v>33210</v>
      </c>
      <c r="G17" s="82">
        <v>33127</v>
      </c>
      <c r="H17" s="82">
        <v>33046</v>
      </c>
      <c r="I17" s="82">
        <v>32964</v>
      </c>
      <c r="J17" s="82">
        <v>32882</v>
      </c>
      <c r="K17" s="82">
        <v>24604</v>
      </c>
      <c r="L17" s="82">
        <v>0</v>
      </c>
      <c r="M17" s="29">
        <f t="shared" si="0"/>
        <v>223125</v>
      </c>
      <c r="N17" s="23"/>
      <c r="O17" s="23"/>
      <c r="P17" s="23"/>
      <c r="Q17" s="23"/>
      <c r="R17" s="23"/>
      <c r="S17" s="23"/>
      <c r="T17" s="23"/>
      <c r="U17" s="23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</row>
    <row r="18" spans="1:46" s="77" customFormat="1" ht="54" customHeight="1">
      <c r="A18" s="86"/>
      <c r="B18" s="81" t="s">
        <v>18</v>
      </c>
      <c r="C18" s="81" t="s">
        <v>48</v>
      </c>
      <c r="D18" s="28" t="s">
        <v>23</v>
      </c>
      <c r="E18" s="82">
        <v>22172</v>
      </c>
      <c r="F18" s="82">
        <v>22117</v>
      </c>
      <c r="G18" s="82">
        <v>22063</v>
      </c>
      <c r="H18" s="82">
        <v>22008</v>
      </c>
      <c r="I18" s="82">
        <v>21954</v>
      </c>
      <c r="J18" s="82">
        <v>21899</v>
      </c>
      <c r="K18" s="82">
        <v>21844</v>
      </c>
      <c r="L18" s="82">
        <v>10903</v>
      </c>
      <c r="M18" s="29">
        <f t="shared" si="0"/>
        <v>164960</v>
      </c>
      <c r="N18" s="23"/>
      <c r="O18" s="23"/>
      <c r="P18" s="23"/>
      <c r="Q18" s="23"/>
      <c r="R18" s="23"/>
      <c r="S18" s="23"/>
      <c r="T18" s="23"/>
      <c r="U18" s="23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</row>
    <row r="19" spans="1:46" s="77" customFormat="1" ht="34.5" customHeight="1">
      <c r="A19" s="86"/>
      <c r="B19" s="81" t="s">
        <v>18</v>
      </c>
      <c r="C19" s="83" t="s">
        <v>49</v>
      </c>
      <c r="D19" s="28" t="s">
        <v>67</v>
      </c>
      <c r="E19" s="82">
        <v>327169</v>
      </c>
      <c r="F19" s="82">
        <v>326417</v>
      </c>
      <c r="G19" s="82">
        <v>325641</v>
      </c>
      <c r="H19" s="82">
        <v>324865</v>
      </c>
      <c r="I19" s="82">
        <v>324089</v>
      </c>
      <c r="J19" s="82">
        <v>323313</v>
      </c>
      <c r="K19" s="82">
        <v>322537</v>
      </c>
      <c r="L19" s="82">
        <v>4806877</v>
      </c>
      <c r="M19" s="29">
        <f t="shared" si="0"/>
        <v>7080908</v>
      </c>
      <c r="N19" s="23"/>
      <c r="O19" s="23"/>
      <c r="P19" s="23"/>
      <c r="Q19" s="23"/>
      <c r="R19" s="23"/>
      <c r="S19" s="23"/>
      <c r="T19" s="23"/>
      <c r="U19" s="23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</row>
    <row r="20" spans="1:46" s="78" customFormat="1" ht="39.75" customHeight="1">
      <c r="A20" s="19"/>
      <c r="B20" s="81" t="s">
        <v>18</v>
      </c>
      <c r="C20" s="81" t="s">
        <v>50</v>
      </c>
      <c r="D20" s="28" t="s">
        <v>51</v>
      </c>
      <c r="E20" s="82">
        <v>52747</v>
      </c>
      <c r="F20" s="82">
        <v>52620</v>
      </c>
      <c r="G20" s="82">
        <v>52493</v>
      </c>
      <c r="H20" s="82">
        <v>52367</v>
      </c>
      <c r="I20" s="82">
        <v>52250</v>
      </c>
      <c r="J20" s="82">
        <v>52114</v>
      </c>
      <c r="K20" s="82">
        <v>51987</v>
      </c>
      <c r="L20" s="82">
        <v>514603</v>
      </c>
      <c r="M20" s="29">
        <f t="shared" si="0"/>
        <v>881181</v>
      </c>
      <c r="N20" s="23"/>
      <c r="O20" s="23"/>
      <c r="P20" s="23"/>
      <c r="Q20" s="23"/>
      <c r="R20" s="23"/>
      <c r="S20" s="23"/>
      <c r="T20" s="23"/>
      <c r="U20" s="23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</row>
    <row r="21" spans="1:46" s="77" customFormat="1" ht="22.5" customHeight="1">
      <c r="A21" s="86"/>
      <c r="B21" s="81" t="s">
        <v>18</v>
      </c>
      <c r="C21" s="81" t="s">
        <v>52</v>
      </c>
      <c r="D21" s="28" t="s">
        <v>51</v>
      </c>
      <c r="E21" s="82">
        <v>50002</v>
      </c>
      <c r="F21" s="82">
        <v>49885</v>
      </c>
      <c r="G21" s="82">
        <v>49768</v>
      </c>
      <c r="H21" s="82">
        <v>49651</v>
      </c>
      <c r="I21" s="82">
        <v>49534</v>
      </c>
      <c r="J21" s="82">
        <v>49417</v>
      </c>
      <c r="K21" s="82">
        <v>49300</v>
      </c>
      <c r="L21" s="82">
        <v>985067</v>
      </c>
      <c r="M21" s="29">
        <f t="shared" si="0"/>
        <v>1332624</v>
      </c>
      <c r="N21" s="23"/>
      <c r="O21" s="23"/>
      <c r="P21" s="23"/>
      <c r="Q21" s="23"/>
      <c r="R21" s="23"/>
      <c r="S21" s="23"/>
      <c r="T21" s="23"/>
      <c r="U21" s="23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</row>
    <row r="22" spans="1:46" s="78" customFormat="1" ht="27" customHeight="1">
      <c r="A22" s="19"/>
      <c r="B22" s="81" t="s">
        <v>18</v>
      </c>
      <c r="C22" s="81" t="s">
        <v>53</v>
      </c>
      <c r="D22" s="28" t="s">
        <v>54</v>
      </c>
      <c r="E22" s="82">
        <v>57249</v>
      </c>
      <c r="F22" s="82">
        <v>57115</v>
      </c>
      <c r="G22" s="82">
        <v>56981</v>
      </c>
      <c r="H22" s="82">
        <v>56847</v>
      </c>
      <c r="I22" s="82">
        <v>56712</v>
      </c>
      <c r="J22" s="82">
        <v>56579</v>
      </c>
      <c r="K22" s="82">
        <v>56445</v>
      </c>
      <c r="L22" s="82">
        <v>1133464</v>
      </c>
      <c r="M22" s="29">
        <f t="shared" si="0"/>
        <v>1531392</v>
      </c>
      <c r="N22" s="23"/>
      <c r="O22" s="23"/>
      <c r="P22" s="23"/>
      <c r="Q22" s="23"/>
      <c r="R22" s="23"/>
      <c r="S22" s="23"/>
      <c r="T22" s="23"/>
      <c r="U22" s="23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</row>
    <row r="23" spans="1:46" s="78" customFormat="1" ht="27" customHeight="1">
      <c r="A23" s="19"/>
      <c r="B23" s="81" t="s">
        <v>18</v>
      </c>
      <c r="C23" s="81" t="s">
        <v>55</v>
      </c>
      <c r="D23" s="28" t="s">
        <v>54</v>
      </c>
      <c r="E23" s="82">
        <v>66048</v>
      </c>
      <c r="F23" s="82">
        <v>65890</v>
      </c>
      <c r="G23" s="82">
        <v>65733</v>
      </c>
      <c r="H23" s="82">
        <v>65575</v>
      </c>
      <c r="I23" s="82">
        <v>65417</v>
      </c>
      <c r="J23" s="82">
        <v>65259</v>
      </c>
      <c r="K23" s="82">
        <v>65101</v>
      </c>
      <c r="L23" s="82">
        <v>786555</v>
      </c>
      <c r="M23" s="29">
        <f t="shared" si="0"/>
        <v>1245578</v>
      </c>
      <c r="N23" s="23"/>
      <c r="O23" s="23"/>
      <c r="P23" s="23"/>
      <c r="Q23" s="23"/>
      <c r="R23" s="23"/>
      <c r="S23" s="23"/>
      <c r="T23" s="23"/>
      <c r="U23" s="23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</row>
    <row r="24" spans="1:46" s="78" customFormat="1" ht="36" customHeight="1">
      <c r="A24" s="19"/>
      <c r="B24" s="81" t="s">
        <v>18</v>
      </c>
      <c r="C24" s="81" t="s">
        <v>56</v>
      </c>
      <c r="D24" s="28" t="s">
        <v>54</v>
      </c>
      <c r="E24" s="82">
        <v>3540</v>
      </c>
      <c r="F24" s="82">
        <v>3531</v>
      </c>
      <c r="G24" s="82">
        <v>3523</v>
      </c>
      <c r="H24" s="82">
        <v>3514</v>
      </c>
      <c r="I24" s="82">
        <v>3506</v>
      </c>
      <c r="J24" s="82">
        <v>3497</v>
      </c>
      <c r="K24" s="82">
        <v>3488</v>
      </c>
      <c r="L24" s="82">
        <v>7889</v>
      </c>
      <c r="M24" s="29">
        <f t="shared" si="0"/>
        <v>32488</v>
      </c>
      <c r="N24" s="23"/>
      <c r="O24" s="23"/>
      <c r="P24" s="23"/>
      <c r="Q24" s="23"/>
      <c r="R24" s="23"/>
      <c r="S24" s="23"/>
      <c r="T24" s="23"/>
      <c r="U24" s="23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</row>
    <row r="25" spans="1:46" s="77" customFormat="1" ht="22.5" customHeight="1">
      <c r="A25" s="86"/>
      <c r="B25" s="81" t="s">
        <v>18</v>
      </c>
      <c r="C25" s="81" t="s">
        <v>57</v>
      </c>
      <c r="D25" s="28" t="s">
        <v>54</v>
      </c>
      <c r="E25" s="82">
        <v>67315</v>
      </c>
      <c r="F25" s="82">
        <v>67149</v>
      </c>
      <c r="G25" s="82">
        <v>66985</v>
      </c>
      <c r="H25" s="82">
        <v>66820</v>
      </c>
      <c r="I25" s="82">
        <v>66655</v>
      </c>
      <c r="J25" s="82">
        <v>66490</v>
      </c>
      <c r="K25" s="82">
        <v>66325</v>
      </c>
      <c r="L25" s="82">
        <v>99177</v>
      </c>
      <c r="M25" s="29">
        <f t="shared" si="0"/>
        <v>566916</v>
      </c>
      <c r="N25" s="23"/>
      <c r="O25" s="23"/>
      <c r="P25" s="23"/>
      <c r="Q25" s="23"/>
      <c r="R25" s="23"/>
      <c r="S25" s="23"/>
      <c r="T25" s="23"/>
      <c r="U25" s="23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</row>
    <row r="26" spans="1:46" s="78" customFormat="1" ht="36.75" customHeight="1">
      <c r="A26" s="19"/>
      <c r="B26" s="81" t="s">
        <v>18</v>
      </c>
      <c r="C26" s="81" t="s">
        <v>58</v>
      </c>
      <c r="D26" s="28" t="s">
        <v>59</v>
      </c>
      <c r="E26" s="82">
        <v>40853</v>
      </c>
      <c r="F26" s="82">
        <v>40756</v>
      </c>
      <c r="G26" s="82">
        <v>40658</v>
      </c>
      <c r="H26" s="82">
        <v>40560</v>
      </c>
      <c r="I26" s="82">
        <v>40463</v>
      </c>
      <c r="J26" s="82">
        <v>40365</v>
      </c>
      <c r="K26" s="82">
        <v>40268</v>
      </c>
      <c r="L26" s="82">
        <v>486353</v>
      </c>
      <c r="M26" s="29">
        <f t="shared" si="0"/>
        <v>770276</v>
      </c>
      <c r="N26" s="23"/>
      <c r="O26" s="23"/>
      <c r="P26" s="23"/>
      <c r="Q26" s="23"/>
      <c r="R26" s="23"/>
      <c r="S26" s="23"/>
      <c r="T26" s="23"/>
      <c r="U26" s="23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</row>
    <row r="27" spans="1:46" s="78" customFormat="1" ht="36.75" customHeight="1">
      <c r="A27" s="19"/>
      <c r="B27" s="81" t="s">
        <v>18</v>
      </c>
      <c r="C27" s="81" t="s">
        <v>60</v>
      </c>
      <c r="D27" s="28" t="s">
        <v>61</v>
      </c>
      <c r="E27" s="82">
        <v>48034</v>
      </c>
      <c r="F27" s="82">
        <v>47919</v>
      </c>
      <c r="G27" s="82">
        <v>47804</v>
      </c>
      <c r="H27" s="82">
        <v>47689</v>
      </c>
      <c r="I27" s="82">
        <v>47574</v>
      </c>
      <c r="J27" s="82">
        <v>47459</v>
      </c>
      <c r="K27" s="82">
        <v>47344</v>
      </c>
      <c r="L27" s="82">
        <v>513187</v>
      </c>
      <c r="M27" s="29">
        <f t="shared" si="0"/>
        <v>847010</v>
      </c>
      <c r="N27" s="23"/>
      <c r="O27" s="23"/>
      <c r="P27" s="23"/>
      <c r="Q27" s="23"/>
      <c r="R27" s="23"/>
      <c r="S27" s="23"/>
      <c r="T27" s="23"/>
      <c r="U27" s="23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</row>
    <row r="28" spans="1:46" s="78" customFormat="1" ht="17.25" customHeight="1">
      <c r="A28" s="19"/>
      <c r="B28" s="81" t="s">
        <v>18</v>
      </c>
      <c r="C28" s="81" t="s">
        <v>76</v>
      </c>
      <c r="D28" s="28" t="s">
        <v>77</v>
      </c>
      <c r="E28" s="82">
        <v>80211</v>
      </c>
      <c r="F28" s="82">
        <v>80023</v>
      </c>
      <c r="G28" s="82">
        <v>79835</v>
      </c>
      <c r="H28" s="82">
        <v>79647</v>
      </c>
      <c r="I28" s="82">
        <v>79459</v>
      </c>
      <c r="J28" s="82">
        <v>79272</v>
      </c>
      <c r="K28" s="82">
        <v>79084</v>
      </c>
      <c r="L28" s="82">
        <v>1560914</v>
      </c>
      <c r="M28" s="29">
        <f t="shared" si="0"/>
        <v>2118445</v>
      </c>
      <c r="N28" s="23"/>
      <c r="O28" s="23"/>
      <c r="P28" s="23"/>
      <c r="Q28" s="23"/>
      <c r="R28" s="23"/>
      <c r="S28" s="23"/>
      <c r="T28" s="23"/>
      <c r="U28" s="23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</row>
    <row r="29" spans="1:46" s="78" customFormat="1" ht="36.75" customHeight="1">
      <c r="A29" s="19"/>
      <c r="B29" s="81" t="s">
        <v>18</v>
      </c>
      <c r="C29" s="81" t="s">
        <v>62</v>
      </c>
      <c r="D29" s="28" t="s">
        <v>63</v>
      </c>
      <c r="E29" s="82">
        <v>80205</v>
      </c>
      <c r="F29" s="82">
        <v>80049</v>
      </c>
      <c r="G29" s="82">
        <v>79861</v>
      </c>
      <c r="H29" s="82">
        <v>79673</v>
      </c>
      <c r="I29" s="82">
        <v>79486</v>
      </c>
      <c r="J29" s="82">
        <v>79297</v>
      </c>
      <c r="K29" s="82">
        <v>78922</v>
      </c>
      <c r="L29" s="82">
        <v>1599269</v>
      </c>
      <c r="M29" s="29">
        <f t="shared" si="0"/>
        <v>2156762</v>
      </c>
      <c r="N29" s="23"/>
      <c r="O29" s="23"/>
      <c r="P29" s="23"/>
      <c r="Q29" s="23"/>
      <c r="R29" s="23"/>
      <c r="S29" s="23"/>
      <c r="T29" s="23"/>
      <c r="U29" s="23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</row>
    <row r="30" spans="1:46" s="78" customFormat="1" ht="17.25" customHeight="1">
      <c r="A30" s="19"/>
      <c r="B30" s="81" t="s">
        <v>18</v>
      </c>
      <c r="C30" s="81" t="s">
        <v>65</v>
      </c>
      <c r="D30" s="28" t="s">
        <v>66</v>
      </c>
      <c r="E30" s="82">
        <v>68562</v>
      </c>
      <c r="F30" s="82">
        <v>68398</v>
      </c>
      <c r="G30" s="82">
        <v>68234</v>
      </c>
      <c r="H30" s="82">
        <v>68071</v>
      </c>
      <c r="I30" s="82">
        <v>67908</v>
      </c>
      <c r="J30" s="82">
        <v>67744</v>
      </c>
      <c r="K30" s="82">
        <v>67581</v>
      </c>
      <c r="L30" s="82">
        <v>863682</v>
      </c>
      <c r="M30" s="29">
        <f t="shared" si="0"/>
        <v>1340180</v>
      </c>
      <c r="N30" s="23"/>
      <c r="O30" s="23"/>
      <c r="P30" s="23"/>
      <c r="Q30" s="23"/>
      <c r="R30" s="23"/>
      <c r="S30" s="23"/>
      <c r="T30" s="23"/>
      <c r="U30" s="23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</row>
    <row r="31" spans="1:46" s="78" customFormat="1" ht="24.75" customHeight="1">
      <c r="A31" s="19"/>
      <c r="B31" s="81" t="s">
        <v>18</v>
      </c>
      <c r="C31" s="81" t="s">
        <v>68</v>
      </c>
      <c r="D31" s="28" t="s">
        <v>69</v>
      </c>
      <c r="E31" s="82">
        <v>661135</v>
      </c>
      <c r="F31" s="82">
        <v>480726</v>
      </c>
      <c r="G31" s="82">
        <v>364232</v>
      </c>
      <c r="H31" s="82">
        <v>335031</v>
      </c>
      <c r="I31" s="82">
        <v>307951</v>
      </c>
      <c r="J31" s="82">
        <v>259373</v>
      </c>
      <c r="K31" s="82">
        <v>230560</v>
      </c>
      <c r="L31" s="82">
        <v>1429534</v>
      </c>
      <c r="M31" s="29">
        <f t="shared" si="0"/>
        <v>4068542</v>
      </c>
      <c r="N31" s="23"/>
      <c r="O31" s="23"/>
      <c r="P31" s="23"/>
      <c r="Q31" s="23"/>
      <c r="R31" s="23"/>
      <c r="S31" s="23"/>
      <c r="T31" s="23"/>
      <c r="U31" s="23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</row>
    <row r="32" spans="1:46" s="77" customFormat="1" ht="42.75" customHeight="1">
      <c r="A32" s="86"/>
      <c r="B32" s="81" t="s">
        <v>18</v>
      </c>
      <c r="C32" s="83" t="s">
        <v>71</v>
      </c>
      <c r="D32" s="28" t="s">
        <v>72</v>
      </c>
      <c r="E32" s="82">
        <v>25450</v>
      </c>
      <c r="F32" s="82">
        <v>25391</v>
      </c>
      <c r="G32" s="82">
        <v>25328</v>
      </c>
      <c r="H32" s="82">
        <v>25265</v>
      </c>
      <c r="I32" s="82">
        <v>25202</v>
      </c>
      <c r="J32" s="82">
        <v>0</v>
      </c>
      <c r="K32" s="82">
        <v>0</v>
      </c>
      <c r="L32" s="82">
        <v>0</v>
      </c>
      <c r="M32" s="29">
        <f t="shared" si="0"/>
        <v>126636</v>
      </c>
      <c r="N32" s="23"/>
      <c r="O32" s="23"/>
      <c r="P32" s="23"/>
      <c r="Q32" s="23"/>
      <c r="R32" s="23"/>
      <c r="S32" s="23"/>
      <c r="T32" s="23"/>
      <c r="U32" s="23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</row>
    <row r="33" spans="1:46" s="77" customFormat="1" ht="35.25" customHeight="1">
      <c r="A33" s="86"/>
      <c r="B33" s="81" t="s">
        <v>18</v>
      </c>
      <c r="C33" s="81" t="s">
        <v>73</v>
      </c>
      <c r="D33" s="28" t="s">
        <v>74</v>
      </c>
      <c r="E33" s="82">
        <v>26837</v>
      </c>
      <c r="F33" s="82">
        <v>26742</v>
      </c>
      <c r="G33" s="82">
        <v>26630</v>
      </c>
      <c r="H33" s="82">
        <v>26517</v>
      </c>
      <c r="I33" s="82">
        <v>26405</v>
      </c>
      <c r="J33" s="82">
        <v>0</v>
      </c>
      <c r="K33" s="82">
        <v>0</v>
      </c>
      <c r="L33" s="82">
        <v>0</v>
      </c>
      <c r="M33" s="29">
        <f t="shared" si="0"/>
        <v>133131</v>
      </c>
      <c r="N33" s="23"/>
      <c r="O33" s="23"/>
      <c r="P33" s="23"/>
      <c r="Q33" s="23"/>
      <c r="R33" s="23"/>
      <c r="S33" s="23"/>
      <c r="T33" s="23"/>
      <c r="U33" s="23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</row>
    <row r="34" spans="1:46" s="77" customFormat="1" ht="35.25" customHeight="1">
      <c r="A34" s="86"/>
      <c r="B34" s="81" t="s">
        <v>18</v>
      </c>
      <c r="C34" s="81" t="s">
        <v>75</v>
      </c>
      <c r="D34" s="28" t="s">
        <v>74</v>
      </c>
      <c r="E34" s="82">
        <v>17258</v>
      </c>
      <c r="F34" s="82">
        <v>17167</v>
      </c>
      <c r="G34" s="82">
        <v>17062</v>
      </c>
      <c r="H34" s="82">
        <v>16957</v>
      </c>
      <c r="I34" s="82">
        <v>16853</v>
      </c>
      <c r="J34" s="82">
        <v>0</v>
      </c>
      <c r="K34" s="82">
        <v>0</v>
      </c>
      <c r="L34" s="82">
        <v>0</v>
      </c>
      <c r="M34" s="29">
        <f t="shared" si="0"/>
        <v>85297</v>
      </c>
      <c r="N34" s="23"/>
      <c r="O34" s="23"/>
      <c r="P34" s="23"/>
      <c r="Q34" s="23"/>
      <c r="R34" s="23"/>
      <c r="S34" s="23"/>
      <c r="T34" s="23"/>
      <c r="U34" s="23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8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</row>
    <row r="35" spans="1:46" s="77" customFormat="1" ht="35.25" customHeight="1">
      <c r="A35" s="86"/>
      <c r="B35" s="81" t="s">
        <v>18</v>
      </c>
      <c r="C35" s="81" t="s">
        <v>81</v>
      </c>
      <c r="D35" s="28" t="s">
        <v>82</v>
      </c>
      <c r="E35" s="82">
        <v>311</v>
      </c>
      <c r="F35" s="82">
        <v>25167</v>
      </c>
      <c r="G35" s="82">
        <v>25058</v>
      </c>
      <c r="H35" s="82">
        <v>24984</v>
      </c>
      <c r="I35" s="82">
        <v>24909</v>
      </c>
      <c r="J35" s="82">
        <v>24834</v>
      </c>
      <c r="K35" s="82">
        <v>24759</v>
      </c>
      <c r="L35" s="82">
        <v>98291</v>
      </c>
      <c r="M35" s="29">
        <f t="shared" si="0"/>
        <v>248313</v>
      </c>
      <c r="N35" s="23"/>
      <c r="O35" s="23"/>
      <c r="P35" s="23"/>
      <c r="Q35" s="23"/>
      <c r="R35" s="23"/>
      <c r="S35" s="23"/>
      <c r="T35" s="23"/>
      <c r="U35" s="23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8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</row>
    <row r="36" spans="1:46" s="77" customFormat="1" ht="35.25" customHeight="1">
      <c r="A36" s="86"/>
      <c r="B36" s="81" t="s">
        <v>18</v>
      </c>
      <c r="C36" s="81" t="s">
        <v>142</v>
      </c>
      <c r="D36" s="28" t="s">
        <v>82</v>
      </c>
      <c r="E36" s="82">
        <v>147</v>
      </c>
      <c r="F36" s="82">
        <v>14056</v>
      </c>
      <c r="G36" s="82">
        <v>18567</v>
      </c>
      <c r="H36" s="82">
        <v>18511</v>
      </c>
      <c r="I36" s="82">
        <v>18455</v>
      </c>
      <c r="J36" s="82">
        <v>18398</v>
      </c>
      <c r="K36" s="82">
        <v>9178</v>
      </c>
      <c r="L36" s="82">
        <v>0</v>
      </c>
      <c r="M36" s="29">
        <f>L36+K36+J36+I36+H36+G36+F36+E36</f>
        <v>97312</v>
      </c>
      <c r="N36" s="23"/>
      <c r="O36" s="23"/>
      <c r="P36" s="23"/>
      <c r="Q36" s="23"/>
      <c r="R36" s="23"/>
      <c r="S36" s="23"/>
      <c r="T36" s="23"/>
      <c r="U36" s="23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8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</row>
    <row r="37" spans="1:46" s="77" customFormat="1" ht="35.25" customHeight="1">
      <c r="A37" s="86"/>
      <c r="B37" s="81" t="s">
        <v>18</v>
      </c>
      <c r="C37" s="81" t="s">
        <v>143</v>
      </c>
      <c r="D37" s="28" t="s">
        <v>82</v>
      </c>
      <c r="E37" s="82">
        <v>1020</v>
      </c>
      <c r="F37" s="82">
        <v>41168</v>
      </c>
      <c r="G37" s="82">
        <v>41046</v>
      </c>
      <c r="H37" s="82">
        <v>40923</v>
      </c>
      <c r="I37" s="82">
        <v>40801</v>
      </c>
      <c r="J37" s="82">
        <v>40678</v>
      </c>
      <c r="K37" s="82">
        <v>40556</v>
      </c>
      <c r="L37" s="82">
        <v>160999</v>
      </c>
      <c r="M37" s="29">
        <f>L37+K37+J37+I37+H37+G37+F37+E37</f>
        <v>407191</v>
      </c>
      <c r="N37" s="23"/>
      <c r="O37" s="23"/>
      <c r="P37" s="23"/>
      <c r="Q37" s="23"/>
      <c r="R37" s="23"/>
      <c r="S37" s="23"/>
      <c r="T37" s="23"/>
      <c r="U37" s="23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8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</row>
    <row r="38" spans="1:46" s="77" customFormat="1" ht="74.25" customHeight="1">
      <c r="A38" s="86"/>
      <c r="B38" s="81" t="s">
        <v>18</v>
      </c>
      <c r="C38" s="81" t="s">
        <v>84</v>
      </c>
      <c r="D38" s="28" t="s">
        <v>83</v>
      </c>
      <c r="E38" s="82">
        <v>8707</v>
      </c>
      <c r="F38" s="82">
        <v>17428</v>
      </c>
      <c r="G38" s="82">
        <v>17428</v>
      </c>
      <c r="H38" s="82">
        <v>1437</v>
      </c>
      <c r="I38" s="82">
        <v>29062</v>
      </c>
      <c r="J38" s="82">
        <v>0</v>
      </c>
      <c r="K38" s="82">
        <v>0</v>
      </c>
      <c r="L38" s="82">
        <v>0</v>
      </c>
      <c r="M38" s="29">
        <f t="shared" ref="M38:M49" si="1">L38+K38+J38+I38+H38+G38+F38+E38</f>
        <v>74062</v>
      </c>
      <c r="N38" s="23"/>
      <c r="O38" s="23"/>
      <c r="P38" s="23"/>
      <c r="Q38" s="23"/>
      <c r="R38" s="23"/>
      <c r="S38" s="23"/>
      <c r="T38" s="23"/>
      <c r="U38" s="23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8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</row>
    <row r="39" spans="1:46" s="77" customFormat="1" ht="66.75" customHeight="1">
      <c r="A39" s="86"/>
      <c r="B39" s="81" t="s">
        <v>18</v>
      </c>
      <c r="C39" s="81" t="s">
        <v>85</v>
      </c>
      <c r="D39" s="28" t="s">
        <v>86</v>
      </c>
      <c r="E39" s="82">
        <v>7331</v>
      </c>
      <c r="F39" s="82">
        <v>415</v>
      </c>
      <c r="G39" s="82">
        <v>0</v>
      </c>
      <c r="H39" s="82">
        <v>0</v>
      </c>
      <c r="I39" s="82">
        <v>0</v>
      </c>
      <c r="J39" s="82">
        <v>0</v>
      </c>
      <c r="K39" s="82">
        <v>0</v>
      </c>
      <c r="L39" s="82">
        <v>0</v>
      </c>
      <c r="M39" s="29">
        <f t="shared" si="1"/>
        <v>7746</v>
      </c>
      <c r="N39" s="23"/>
      <c r="O39" s="23"/>
      <c r="P39" s="23"/>
      <c r="Q39" s="23"/>
      <c r="R39" s="23"/>
      <c r="S39" s="23"/>
      <c r="T39" s="23"/>
      <c r="U39" s="23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8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</row>
    <row r="40" spans="1:46" s="77" customFormat="1" ht="69.75" customHeight="1">
      <c r="A40" s="86"/>
      <c r="B40" s="81" t="s">
        <v>18</v>
      </c>
      <c r="C40" s="81" t="s">
        <v>87</v>
      </c>
      <c r="D40" s="28" t="s">
        <v>88</v>
      </c>
      <c r="E40" s="82">
        <v>113094</v>
      </c>
      <c r="F40" s="82">
        <v>113120</v>
      </c>
      <c r="G40" s="82">
        <v>113120</v>
      </c>
      <c r="H40" s="82">
        <v>110860</v>
      </c>
      <c r="I40" s="82">
        <v>108600</v>
      </c>
      <c r="J40" s="82">
        <v>108600</v>
      </c>
      <c r="K40" s="82">
        <v>108600</v>
      </c>
      <c r="L40" s="82">
        <v>1248900</v>
      </c>
      <c r="M40" s="29">
        <f t="shared" si="1"/>
        <v>2024894</v>
      </c>
      <c r="N40" s="23"/>
      <c r="O40" s="23"/>
      <c r="P40" s="23"/>
      <c r="Q40" s="23"/>
      <c r="R40" s="23"/>
      <c r="S40" s="23"/>
      <c r="T40" s="23"/>
      <c r="U40" s="23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8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</row>
    <row r="41" spans="1:46" s="77" customFormat="1" ht="35.25" customHeight="1">
      <c r="A41" s="86"/>
      <c r="B41" s="81" t="s">
        <v>18</v>
      </c>
      <c r="C41" s="81" t="s">
        <v>137</v>
      </c>
      <c r="D41" s="28" t="s">
        <v>89</v>
      </c>
      <c r="E41" s="82">
        <v>203800</v>
      </c>
      <c r="F41" s="82">
        <v>193844</v>
      </c>
      <c r="G41" s="82">
        <v>178468</v>
      </c>
      <c r="H41" s="82">
        <v>158660</v>
      </c>
      <c r="I41" s="82">
        <v>151244</v>
      </c>
      <c r="J41" s="82">
        <v>148408</v>
      </c>
      <c r="K41" s="82">
        <v>148408</v>
      </c>
      <c r="L41" s="82">
        <v>802758</v>
      </c>
      <c r="M41" s="29">
        <f t="shared" si="1"/>
        <v>1985590</v>
      </c>
      <c r="N41" s="23"/>
      <c r="O41" s="23"/>
      <c r="P41" s="23"/>
      <c r="Q41" s="23"/>
      <c r="R41" s="23"/>
      <c r="S41" s="23"/>
      <c r="T41" s="23"/>
      <c r="U41" s="23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8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</row>
    <row r="42" spans="1:46" s="77" customFormat="1" ht="71.25" customHeight="1">
      <c r="A42" s="86"/>
      <c r="B42" s="81" t="s">
        <v>18</v>
      </c>
      <c r="C42" s="81" t="s">
        <v>87</v>
      </c>
      <c r="D42" s="28" t="s">
        <v>90</v>
      </c>
      <c r="E42" s="82">
        <v>10252</v>
      </c>
      <c r="F42" s="82">
        <v>10252</v>
      </c>
      <c r="G42" s="82">
        <v>10252</v>
      </c>
      <c r="H42" s="82"/>
      <c r="I42" s="82"/>
      <c r="J42" s="82"/>
      <c r="K42" s="82"/>
      <c r="L42" s="82"/>
      <c r="M42" s="29">
        <f t="shared" si="1"/>
        <v>30756</v>
      </c>
      <c r="N42" s="23"/>
      <c r="O42" s="23"/>
      <c r="P42" s="23"/>
      <c r="Q42" s="23"/>
      <c r="R42" s="23"/>
      <c r="S42" s="23"/>
      <c r="T42" s="23"/>
      <c r="U42" s="23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8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</row>
    <row r="43" spans="1:46" s="77" customFormat="1" ht="35.25" customHeight="1">
      <c r="A43" s="86"/>
      <c r="B43" s="81" t="s">
        <v>18</v>
      </c>
      <c r="C43" s="81" t="s">
        <v>91</v>
      </c>
      <c r="D43" s="28" t="s">
        <v>54</v>
      </c>
      <c r="E43" s="82">
        <v>4072</v>
      </c>
      <c r="F43" s="82">
        <v>4072</v>
      </c>
      <c r="G43" s="82">
        <v>4072</v>
      </c>
      <c r="H43" s="82">
        <v>4072</v>
      </c>
      <c r="I43" s="82">
        <v>4072</v>
      </c>
      <c r="J43" s="82">
        <v>4072</v>
      </c>
      <c r="K43" s="82">
        <v>4072</v>
      </c>
      <c r="L43" s="82">
        <v>42756</v>
      </c>
      <c r="M43" s="29">
        <f t="shared" si="1"/>
        <v>71260</v>
      </c>
      <c r="N43" s="23"/>
      <c r="O43" s="23"/>
      <c r="P43" s="23"/>
      <c r="Q43" s="23"/>
      <c r="R43" s="23"/>
      <c r="S43" s="23"/>
      <c r="T43" s="23"/>
      <c r="U43" s="23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8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</row>
    <row r="44" spans="1:46" s="77" customFormat="1" ht="53.25" customHeight="1">
      <c r="A44" s="86"/>
      <c r="B44" s="81" t="s">
        <v>18</v>
      </c>
      <c r="C44" s="81" t="s">
        <v>92</v>
      </c>
      <c r="D44" s="28" t="s">
        <v>54</v>
      </c>
      <c r="E44" s="82">
        <v>7108</v>
      </c>
      <c r="F44" s="82">
        <v>7108</v>
      </c>
      <c r="G44" s="82">
        <v>7108</v>
      </c>
      <c r="H44" s="82">
        <v>7108</v>
      </c>
      <c r="I44" s="82">
        <v>7108</v>
      </c>
      <c r="J44" s="82">
        <v>7108</v>
      </c>
      <c r="K44" s="82">
        <v>7108</v>
      </c>
      <c r="L44" s="82">
        <v>74634</v>
      </c>
      <c r="M44" s="29">
        <f t="shared" si="1"/>
        <v>124390</v>
      </c>
      <c r="N44" s="23"/>
      <c r="O44" s="23"/>
      <c r="P44" s="23"/>
      <c r="Q44" s="23"/>
      <c r="R44" s="23"/>
      <c r="S44" s="23"/>
      <c r="T44" s="23"/>
      <c r="U44" s="23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8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</row>
    <row r="45" spans="1:46" s="77" customFormat="1" ht="35.25" customHeight="1">
      <c r="A45" s="86"/>
      <c r="B45" s="81" t="s">
        <v>18</v>
      </c>
      <c r="C45" s="81" t="s">
        <v>93</v>
      </c>
      <c r="D45" s="28" t="s">
        <v>94</v>
      </c>
      <c r="E45" s="82">
        <v>17512</v>
      </c>
      <c r="F45" s="82">
        <v>17512</v>
      </c>
      <c r="G45" s="82">
        <v>17512</v>
      </c>
      <c r="H45" s="82">
        <v>17512</v>
      </c>
      <c r="I45" s="82">
        <v>17512</v>
      </c>
      <c r="J45" s="82">
        <v>17512</v>
      </c>
      <c r="K45" s="82">
        <v>17512</v>
      </c>
      <c r="L45" s="82">
        <v>175121</v>
      </c>
      <c r="M45" s="29">
        <f t="shared" si="1"/>
        <v>297705</v>
      </c>
      <c r="N45" s="23"/>
      <c r="O45" s="23"/>
      <c r="P45" s="23"/>
      <c r="Q45" s="23"/>
      <c r="R45" s="23"/>
      <c r="S45" s="23"/>
      <c r="T45" s="23"/>
      <c r="U45" s="23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8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</row>
    <row r="46" spans="1:46" s="77" customFormat="1" ht="45.75" customHeight="1">
      <c r="A46" s="86"/>
      <c r="B46" s="81" t="s">
        <v>18</v>
      </c>
      <c r="C46" s="81" t="s">
        <v>95</v>
      </c>
      <c r="D46" s="28" t="s">
        <v>35</v>
      </c>
      <c r="E46" s="82">
        <v>4988</v>
      </c>
      <c r="F46" s="82">
        <v>4988</v>
      </c>
      <c r="G46" s="82">
        <v>4988</v>
      </c>
      <c r="H46" s="82">
        <v>4988</v>
      </c>
      <c r="I46" s="82">
        <v>4988</v>
      </c>
      <c r="J46" s="82">
        <v>4988</v>
      </c>
      <c r="K46" s="82">
        <v>4988</v>
      </c>
      <c r="L46" s="82">
        <v>48633</v>
      </c>
      <c r="M46" s="29">
        <f t="shared" si="1"/>
        <v>83549</v>
      </c>
      <c r="N46" s="23"/>
      <c r="O46" s="23"/>
      <c r="P46" s="23"/>
      <c r="Q46" s="23"/>
      <c r="R46" s="23"/>
      <c r="S46" s="23"/>
      <c r="T46" s="23"/>
      <c r="U46" s="23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8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</row>
    <row r="47" spans="1:46" s="77" customFormat="1" ht="35.25" customHeight="1">
      <c r="A47" s="86"/>
      <c r="B47" s="81" t="s">
        <v>18</v>
      </c>
      <c r="C47" s="81" t="s">
        <v>96</v>
      </c>
      <c r="D47" s="28" t="s">
        <v>97</v>
      </c>
      <c r="E47" s="82">
        <v>10344</v>
      </c>
      <c r="F47" s="82">
        <v>10344</v>
      </c>
      <c r="G47" s="82">
        <v>10344</v>
      </c>
      <c r="H47" s="82">
        <v>10344</v>
      </c>
      <c r="I47" s="82">
        <v>10344</v>
      </c>
      <c r="J47" s="82">
        <v>10344</v>
      </c>
      <c r="K47" s="82">
        <v>10344</v>
      </c>
      <c r="L47" s="82">
        <v>108612</v>
      </c>
      <c r="M47" s="29">
        <f t="shared" si="1"/>
        <v>181020</v>
      </c>
      <c r="N47" s="23"/>
      <c r="O47" s="23"/>
      <c r="P47" s="23"/>
      <c r="Q47" s="23"/>
      <c r="R47" s="23"/>
      <c r="S47" s="23"/>
      <c r="T47" s="23"/>
      <c r="U47" s="23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8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</row>
    <row r="48" spans="1:46" s="77" customFormat="1" ht="35.25" customHeight="1">
      <c r="A48" s="86"/>
      <c r="B48" s="81" t="s">
        <v>18</v>
      </c>
      <c r="C48" s="81" t="s">
        <v>98</v>
      </c>
      <c r="D48" s="28" t="s">
        <v>97</v>
      </c>
      <c r="E48" s="82">
        <v>3772</v>
      </c>
      <c r="F48" s="82">
        <v>3772</v>
      </c>
      <c r="G48" s="82">
        <v>3772</v>
      </c>
      <c r="H48" s="82">
        <v>3772</v>
      </c>
      <c r="I48" s="82">
        <v>3772</v>
      </c>
      <c r="J48" s="82">
        <v>3772</v>
      </c>
      <c r="K48" s="82">
        <v>3772</v>
      </c>
      <c r="L48" s="82">
        <v>36777</v>
      </c>
      <c r="M48" s="29">
        <f t="shared" si="1"/>
        <v>63181</v>
      </c>
      <c r="N48" s="23"/>
      <c r="O48" s="23"/>
      <c r="P48" s="23"/>
      <c r="Q48" s="23"/>
      <c r="R48" s="23"/>
      <c r="S48" s="23"/>
      <c r="T48" s="23"/>
      <c r="U48" s="23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8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</row>
    <row r="49" spans="1:46" s="77" customFormat="1" ht="35.25" customHeight="1">
      <c r="A49" s="86"/>
      <c r="B49" s="81" t="s">
        <v>18</v>
      </c>
      <c r="C49" s="81" t="s">
        <v>99</v>
      </c>
      <c r="D49" s="28" t="s">
        <v>100</v>
      </c>
      <c r="E49" s="82">
        <v>7872</v>
      </c>
      <c r="F49" s="82">
        <v>7872</v>
      </c>
      <c r="G49" s="82">
        <v>7872</v>
      </c>
      <c r="H49" s="82">
        <v>7872</v>
      </c>
      <c r="I49" s="82">
        <v>7872</v>
      </c>
      <c r="J49" s="82">
        <v>7872</v>
      </c>
      <c r="K49" s="82">
        <v>7872</v>
      </c>
      <c r="L49" s="82">
        <v>68880</v>
      </c>
      <c r="M49" s="29">
        <f t="shared" si="1"/>
        <v>123984</v>
      </c>
      <c r="N49" s="23"/>
      <c r="O49" s="23"/>
      <c r="P49" s="23"/>
      <c r="Q49" s="23"/>
      <c r="R49" s="23"/>
      <c r="S49" s="23"/>
      <c r="T49" s="23"/>
      <c r="U49" s="23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8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</row>
    <row r="50" spans="1:46" s="77" customFormat="1" ht="35.25" customHeight="1">
      <c r="A50" s="86"/>
      <c r="B50" s="81" t="s">
        <v>18</v>
      </c>
      <c r="C50" s="81" t="s">
        <v>101</v>
      </c>
      <c r="D50" s="28" t="s">
        <v>100</v>
      </c>
      <c r="E50" s="82">
        <v>9488</v>
      </c>
      <c r="F50" s="82">
        <v>9652</v>
      </c>
      <c r="G50" s="82">
        <v>9652</v>
      </c>
      <c r="H50" s="82">
        <v>9652</v>
      </c>
      <c r="I50" s="82">
        <v>9652</v>
      </c>
      <c r="J50" s="82">
        <v>9652</v>
      </c>
      <c r="K50" s="82">
        <v>9652</v>
      </c>
      <c r="L50" s="82">
        <v>82036</v>
      </c>
      <c r="M50" s="29">
        <f t="shared" ref="M50:M60" si="2">L50+K50+J50+I50+H50+G50+F50+E50</f>
        <v>149436</v>
      </c>
      <c r="N50" s="23"/>
      <c r="O50" s="23"/>
      <c r="P50" s="23"/>
      <c r="Q50" s="23"/>
      <c r="R50" s="23"/>
      <c r="S50" s="23"/>
      <c r="T50" s="23"/>
      <c r="U50" s="23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8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</row>
    <row r="51" spans="1:46" s="77" customFormat="1" ht="35.25" customHeight="1">
      <c r="A51" s="86"/>
      <c r="B51" s="81" t="s">
        <v>18</v>
      </c>
      <c r="C51" s="81" t="s">
        <v>138</v>
      </c>
      <c r="D51" s="28" t="s">
        <v>97</v>
      </c>
      <c r="E51" s="82">
        <v>9180</v>
      </c>
      <c r="F51" s="82">
        <v>9180</v>
      </c>
      <c r="G51" s="82">
        <v>9180</v>
      </c>
      <c r="H51" s="82">
        <v>9180</v>
      </c>
      <c r="I51" s="82">
        <v>9180</v>
      </c>
      <c r="J51" s="82">
        <v>9180</v>
      </c>
      <c r="K51" s="82">
        <v>9180</v>
      </c>
      <c r="L51" s="82">
        <v>89505</v>
      </c>
      <c r="M51" s="29">
        <f>L51+K51+J51+I51+H51+G51+F51+E51</f>
        <v>153765</v>
      </c>
      <c r="N51" s="23"/>
      <c r="O51" s="23"/>
      <c r="P51" s="23"/>
      <c r="Q51" s="23"/>
      <c r="R51" s="23"/>
      <c r="S51" s="23"/>
      <c r="T51" s="23"/>
      <c r="U51" s="23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8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</row>
    <row r="52" spans="1:46" s="77" customFormat="1" ht="35.25" customHeight="1">
      <c r="A52" s="86"/>
      <c r="B52" s="81" t="s">
        <v>18</v>
      </c>
      <c r="C52" s="81" t="s">
        <v>139</v>
      </c>
      <c r="D52" s="28" t="s">
        <v>140</v>
      </c>
      <c r="E52" s="82">
        <v>0</v>
      </c>
      <c r="F52" s="82">
        <v>53496</v>
      </c>
      <c r="G52" s="82">
        <v>71344</v>
      </c>
      <c r="H52" s="82">
        <v>71344</v>
      </c>
      <c r="I52" s="82">
        <v>71344</v>
      </c>
      <c r="J52" s="82">
        <v>35672</v>
      </c>
      <c r="K52" s="82"/>
      <c r="L52" s="82"/>
      <c r="M52" s="29">
        <f>L52+K52+J52+I52+H52+G52+F52+E52</f>
        <v>303200</v>
      </c>
      <c r="N52" s="23"/>
      <c r="O52" s="23"/>
      <c r="P52" s="23"/>
      <c r="Q52" s="23"/>
      <c r="R52" s="23"/>
      <c r="S52" s="23"/>
      <c r="T52" s="23"/>
      <c r="U52" s="23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8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</row>
    <row r="53" spans="1:46" s="77" customFormat="1" ht="35.25" customHeight="1">
      <c r="A53" s="86"/>
      <c r="B53" s="81" t="s">
        <v>18</v>
      </c>
      <c r="C53" s="81" t="s">
        <v>144</v>
      </c>
      <c r="D53" s="28" t="s">
        <v>82</v>
      </c>
      <c r="E53" s="82">
        <v>0</v>
      </c>
      <c r="F53" s="82">
        <v>23876</v>
      </c>
      <c r="G53" s="82">
        <v>47751</v>
      </c>
      <c r="H53" s="82">
        <v>47751</v>
      </c>
      <c r="I53" s="82">
        <v>47751</v>
      </c>
      <c r="J53" s="82">
        <v>35814</v>
      </c>
      <c r="K53" s="82"/>
      <c r="L53" s="82"/>
      <c r="M53" s="29">
        <f>L53+K53+J53+I53+H53+G53+F53+E53</f>
        <v>202943</v>
      </c>
      <c r="N53" s="23"/>
      <c r="O53" s="23"/>
      <c r="P53" s="23"/>
      <c r="Q53" s="23"/>
      <c r="R53" s="23"/>
      <c r="S53" s="23"/>
      <c r="T53" s="23"/>
      <c r="U53" s="23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8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</row>
    <row r="54" spans="1:46" s="77" customFormat="1" ht="35.25" customHeight="1">
      <c r="A54" s="86"/>
      <c r="B54" s="81" t="s">
        <v>18</v>
      </c>
      <c r="C54" s="81" t="s">
        <v>112</v>
      </c>
      <c r="D54" s="28" t="s">
        <v>113</v>
      </c>
      <c r="E54" s="82">
        <v>36619</v>
      </c>
      <c r="F54" s="82">
        <v>36528</v>
      </c>
      <c r="G54" s="82">
        <v>36436</v>
      </c>
      <c r="H54" s="82">
        <v>36346</v>
      </c>
      <c r="I54" s="82">
        <v>36254</v>
      </c>
      <c r="J54" s="82">
        <v>36163</v>
      </c>
      <c r="K54" s="82">
        <v>36072</v>
      </c>
      <c r="L54" s="82">
        <v>9005</v>
      </c>
      <c r="M54" s="29">
        <f t="shared" si="2"/>
        <v>263423</v>
      </c>
      <c r="N54" s="23"/>
      <c r="O54" s="23"/>
      <c r="P54" s="23"/>
      <c r="Q54" s="23"/>
      <c r="R54" s="23"/>
      <c r="S54" s="23"/>
      <c r="T54" s="23"/>
      <c r="U54" s="23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8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</row>
    <row r="55" spans="1:46" s="77" customFormat="1" ht="35.25" customHeight="1">
      <c r="A55" s="86"/>
      <c r="B55" s="81" t="s">
        <v>18</v>
      </c>
      <c r="C55" s="81" t="s">
        <v>114</v>
      </c>
      <c r="D55" s="28" t="s">
        <v>115</v>
      </c>
      <c r="E55" s="82">
        <v>1308</v>
      </c>
      <c r="F55" s="82">
        <v>1305</v>
      </c>
      <c r="G55" s="82">
        <v>1302</v>
      </c>
      <c r="H55" s="82">
        <v>1299</v>
      </c>
      <c r="I55" s="82">
        <v>1295</v>
      </c>
      <c r="J55" s="82">
        <v>1293</v>
      </c>
      <c r="K55" s="82">
        <v>1290</v>
      </c>
      <c r="L55" s="82">
        <v>13978</v>
      </c>
      <c r="M55" s="29">
        <f t="shared" si="2"/>
        <v>23070</v>
      </c>
      <c r="N55" s="23"/>
      <c r="O55" s="23"/>
      <c r="P55" s="23"/>
      <c r="Q55" s="23"/>
      <c r="R55" s="23"/>
      <c r="S55" s="23"/>
      <c r="T55" s="23"/>
      <c r="U55" s="23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8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</row>
    <row r="56" spans="1:46" s="77" customFormat="1" ht="24" customHeight="1">
      <c r="A56" s="86"/>
      <c r="B56" s="81" t="s">
        <v>18</v>
      </c>
      <c r="C56" s="81" t="s">
        <v>135</v>
      </c>
      <c r="D56" s="28" t="s">
        <v>136</v>
      </c>
      <c r="E56" s="82">
        <v>27</v>
      </c>
      <c r="F56" s="82">
        <v>8164</v>
      </c>
      <c r="G56" s="82">
        <v>8221</v>
      </c>
      <c r="H56" s="82">
        <v>8201</v>
      </c>
      <c r="I56" s="82">
        <v>8181</v>
      </c>
      <c r="J56" s="82">
        <v>8150</v>
      </c>
      <c r="K56" s="82">
        <v>8103</v>
      </c>
      <c r="L56" s="82">
        <v>109245</v>
      </c>
      <c r="M56" s="29">
        <f>L56+K56+J56+I56+H56+G56+F56+E56</f>
        <v>158292</v>
      </c>
      <c r="N56" s="23"/>
      <c r="O56" s="23"/>
      <c r="P56" s="23"/>
      <c r="Q56" s="23"/>
      <c r="R56" s="23"/>
      <c r="S56" s="23"/>
      <c r="T56" s="23"/>
      <c r="U56" s="23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8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</row>
    <row r="57" spans="1:46" s="77" customFormat="1" ht="44.25" customHeight="1">
      <c r="A57" s="86"/>
      <c r="B57" s="81" t="s">
        <v>18</v>
      </c>
      <c r="C57" s="81" t="s">
        <v>116</v>
      </c>
      <c r="D57" s="28" t="s">
        <v>117</v>
      </c>
      <c r="E57" s="82">
        <v>12710</v>
      </c>
      <c r="F57" s="82">
        <v>12679</v>
      </c>
      <c r="G57" s="82">
        <v>12647</v>
      </c>
      <c r="H57" s="82">
        <v>12617</v>
      </c>
      <c r="I57" s="82">
        <v>12584</v>
      </c>
      <c r="J57" s="82">
        <v>12553</v>
      </c>
      <c r="K57" s="82">
        <v>12522</v>
      </c>
      <c r="L57" s="82">
        <v>28059</v>
      </c>
      <c r="M57" s="29">
        <f t="shared" si="2"/>
        <v>116371</v>
      </c>
      <c r="N57" s="23"/>
      <c r="O57" s="23"/>
      <c r="P57" s="23"/>
      <c r="Q57" s="23"/>
      <c r="R57" s="23"/>
      <c r="S57" s="23"/>
      <c r="T57" s="23"/>
      <c r="U57" s="23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8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</row>
    <row r="58" spans="1:46" s="77" customFormat="1" ht="24" customHeight="1">
      <c r="A58" s="86"/>
      <c r="B58" s="81" t="s">
        <v>18</v>
      </c>
      <c r="C58" s="81" t="s">
        <v>120</v>
      </c>
      <c r="D58" s="28" t="s">
        <v>118</v>
      </c>
      <c r="E58" s="82">
        <v>4454</v>
      </c>
      <c r="F58" s="82">
        <v>4444</v>
      </c>
      <c r="G58" s="82">
        <v>4433</v>
      </c>
      <c r="H58" s="82">
        <v>4422</v>
      </c>
      <c r="I58" s="82">
        <v>4410</v>
      </c>
      <c r="J58" s="82">
        <v>4399</v>
      </c>
      <c r="K58" s="82">
        <v>4388</v>
      </c>
      <c r="L58" s="82">
        <v>4379</v>
      </c>
      <c r="M58" s="29">
        <f>L58+K58+J58+I58+H58+G58+F58+E58</f>
        <v>35329</v>
      </c>
      <c r="N58" s="23"/>
      <c r="O58" s="23"/>
      <c r="P58" s="23"/>
      <c r="Q58" s="23"/>
      <c r="R58" s="23"/>
      <c r="S58" s="23"/>
      <c r="T58" s="23"/>
      <c r="U58" s="23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8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</row>
    <row r="59" spans="1:46" s="77" customFormat="1" ht="23.25" customHeight="1">
      <c r="A59" s="86"/>
      <c r="B59" s="81" t="s">
        <v>18</v>
      </c>
      <c r="C59" s="81" t="s">
        <v>119</v>
      </c>
      <c r="D59" s="28" t="s">
        <v>121</v>
      </c>
      <c r="E59" s="82">
        <v>1295</v>
      </c>
      <c r="F59" s="82">
        <v>1292</v>
      </c>
      <c r="G59" s="82">
        <v>1289</v>
      </c>
      <c r="H59" s="82">
        <v>1286</v>
      </c>
      <c r="I59" s="82">
        <v>1283</v>
      </c>
      <c r="J59" s="82">
        <v>1280</v>
      </c>
      <c r="K59" s="82">
        <v>1277</v>
      </c>
      <c r="L59" s="82">
        <v>11971</v>
      </c>
      <c r="M59" s="29">
        <f>L59+K59+J59+I59+H59+G59+F59+E59</f>
        <v>20973</v>
      </c>
      <c r="N59" s="23"/>
      <c r="O59" s="23"/>
      <c r="P59" s="23"/>
      <c r="Q59" s="23"/>
      <c r="R59" s="23"/>
      <c r="S59" s="23"/>
      <c r="T59" s="23"/>
      <c r="U59" s="23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8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</row>
    <row r="60" spans="1:46" s="77" customFormat="1" ht="35.25" customHeight="1">
      <c r="A60" s="86"/>
      <c r="B60" s="81" t="s">
        <v>18</v>
      </c>
      <c r="C60" s="81" t="s">
        <v>122</v>
      </c>
      <c r="D60" s="28" t="s">
        <v>123</v>
      </c>
      <c r="E60" s="82">
        <v>20960</v>
      </c>
      <c r="F60" s="82">
        <v>20908</v>
      </c>
      <c r="G60" s="82">
        <v>20857</v>
      </c>
      <c r="H60" s="82">
        <v>20909</v>
      </c>
      <c r="I60" s="82">
        <v>20755</v>
      </c>
      <c r="J60" s="82">
        <v>20704</v>
      </c>
      <c r="K60" s="82">
        <v>20652</v>
      </c>
      <c r="L60" s="82">
        <v>158219</v>
      </c>
      <c r="M60" s="29">
        <f t="shared" si="2"/>
        <v>303964</v>
      </c>
      <c r="N60" s="23"/>
      <c r="O60" s="23"/>
      <c r="P60" s="23"/>
      <c r="Q60" s="23"/>
      <c r="R60" s="23"/>
      <c r="S60" s="23"/>
      <c r="T60" s="23"/>
      <c r="U60" s="23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8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</row>
    <row r="61" spans="1:46" s="77" customFormat="1" ht="39" customHeight="1">
      <c r="A61" s="86"/>
      <c r="B61" s="81" t="s">
        <v>18</v>
      </c>
      <c r="C61" s="81" t="s">
        <v>124</v>
      </c>
      <c r="D61" s="28" t="s">
        <v>125</v>
      </c>
      <c r="E61" s="82">
        <v>1850</v>
      </c>
      <c r="F61" s="82">
        <v>1845</v>
      </c>
      <c r="G61" s="82">
        <v>1841</v>
      </c>
      <c r="H61" s="82">
        <v>1836</v>
      </c>
      <c r="I61" s="82">
        <v>0</v>
      </c>
      <c r="J61" s="82">
        <v>0</v>
      </c>
      <c r="K61" s="82">
        <v>0</v>
      </c>
      <c r="L61" s="82">
        <v>0</v>
      </c>
      <c r="M61" s="29">
        <f t="shared" ref="M61:M67" si="3">L61+K61+J61+I61+H61+G61+F61+E61</f>
        <v>7372</v>
      </c>
      <c r="N61" s="23"/>
      <c r="O61" s="23"/>
      <c r="P61" s="23"/>
      <c r="Q61" s="23"/>
      <c r="R61" s="23"/>
      <c r="S61" s="23"/>
      <c r="T61" s="23"/>
      <c r="U61" s="23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8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</row>
    <row r="62" spans="1:46" s="77" customFormat="1" ht="31.5" customHeight="1">
      <c r="A62" s="86"/>
      <c r="B62" s="81" t="s">
        <v>18</v>
      </c>
      <c r="C62" s="81" t="s">
        <v>126</v>
      </c>
      <c r="D62" s="28" t="s">
        <v>127</v>
      </c>
      <c r="E62" s="82">
        <v>3145</v>
      </c>
      <c r="F62" s="82">
        <v>3137</v>
      </c>
      <c r="G62" s="82">
        <v>3130</v>
      </c>
      <c r="H62" s="82">
        <v>3123</v>
      </c>
      <c r="I62" s="82">
        <v>3115</v>
      </c>
      <c r="J62" s="82">
        <v>3107</v>
      </c>
      <c r="K62" s="82">
        <v>3100</v>
      </c>
      <c r="L62" s="82">
        <v>27551</v>
      </c>
      <c r="M62" s="29">
        <f t="shared" si="3"/>
        <v>49408</v>
      </c>
      <c r="N62" s="23"/>
      <c r="O62" s="23"/>
      <c r="P62" s="23"/>
      <c r="Q62" s="23"/>
      <c r="R62" s="23"/>
      <c r="S62" s="23"/>
      <c r="T62" s="23"/>
      <c r="U62" s="23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8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</row>
    <row r="63" spans="1:46" s="77" customFormat="1" ht="35.25" customHeight="1">
      <c r="A63" s="86"/>
      <c r="B63" s="81" t="s">
        <v>18</v>
      </c>
      <c r="C63" s="81" t="s">
        <v>128</v>
      </c>
      <c r="D63" s="28" t="s">
        <v>129</v>
      </c>
      <c r="E63" s="82">
        <v>10126</v>
      </c>
      <c r="F63" s="82">
        <v>10100</v>
      </c>
      <c r="G63" s="82">
        <v>10076</v>
      </c>
      <c r="H63" s="82">
        <v>10045</v>
      </c>
      <c r="I63" s="82">
        <v>10026</v>
      </c>
      <c r="J63" s="82">
        <v>10001</v>
      </c>
      <c r="K63" s="82">
        <v>9975</v>
      </c>
      <c r="L63" s="82">
        <v>19882</v>
      </c>
      <c r="M63" s="29">
        <f t="shared" si="3"/>
        <v>90231</v>
      </c>
      <c r="N63" s="23"/>
      <c r="O63" s="23"/>
      <c r="P63" s="23"/>
      <c r="Q63" s="23"/>
      <c r="R63" s="23"/>
      <c r="S63" s="23"/>
      <c r="T63" s="23"/>
      <c r="U63" s="23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8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</row>
    <row r="64" spans="1:46" s="77" customFormat="1" ht="35.25" customHeight="1">
      <c r="A64" s="86"/>
      <c r="B64" s="81" t="s">
        <v>18</v>
      </c>
      <c r="C64" s="81" t="s">
        <v>130</v>
      </c>
      <c r="D64" s="28" t="s">
        <v>131</v>
      </c>
      <c r="E64" s="82">
        <v>8089</v>
      </c>
      <c r="F64" s="82">
        <v>8068</v>
      </c>
      <c r="G64" s="82">
        <v>8048</v>
      </c>
      <c r="H64" s="82">
        <v>8029</v>
      </c>
      <c r="I64" s="82">
        <v>8008</v>
      </c>
      <c r="J64" s="82">
        <v>8003</v>
      </c>
      <c r="K64" s="82">
        <v>7992</v>
      </c>
      <c r="L64" s="82">
        <v>15839</v>
      </c>
      <c r="M64" s="29">
        <f t="shared" si="3"/>
        <v>72076</v>
      </c>
      <c r="N64" s="23"/>
      <c r="O64" s="23"/>
      <c r="P64" s="23"/>
      <c r="Q64" s="23"/>
      <c r="R64" s="23"/>
      <c r="S64" s="23"/>
      <c r="T64" s="23"/>
      <c r="U64" s="23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8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</row>
    <row r="65" spans="1:46" s="77" customFormat="1" ht="35.25" customHeight="1">
      <c r="A65" s="86"/>
      <c r="B65" s="81" t="s">
        <v>18</v>
      </c>
      <c r="C65" s="81" t="s">
        <v>132</v>
      </c>
      <c r="D65" s="28" t="s">
        <v>133</v>
      </c>
      <c r="E65" s="82">
        <v>34315</v>
      </c>
      <c r="F65" s="82">
        <v>34230</v>
      </c>
      <c r="G65" s="82">
        <v>34146</v>
      </c>
      <c r="H65" s="82">
        <v>34064</v>
      </c>
      <c r="I65" s="82">
        <v>33978</v>
      </c>
      <c r="J65" s="82">
        <v>33894</v>
      </c>
      <c r="K65" s="82">
        <v>33810</v>
      </c>
      <c r="L65" s="82">
        <v>217664</v>
      </c>
      <c r="M65" s="29">
        <f t="shared" si="3"/>
        <v>456101</v>
      </c>
      <c r="N65" s="23"/>
      <c r="O65" s="23"/>
      <c r="P65" s="23"/>
      <c r="Q65" s="23"/>
      <c r="R65" s="23"/>
      <c r="S65" s="23"/>
      <c r="T65" s="23"/>
      <c r="U65" s="23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8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</row>
    <row r="66" spans="1:46" s="77" customFormat="1" ht="35.25" customHeight="1">
      <c r="A66" s="86"/>
      <c r="B66" s="81" t="s">
        <v>18</v>
      </c>
      <c r="C66" s="81" t="s">
        <v>134</v>
      </c>
      <c r="D66" s="28" t="s">
        <v>125</v>
      </c>
      <c r="E66" s="82">
        <v>6314</v>
      </c>
      <c r="F66" s="82">
        <v>6299</v>
      </c>
      <c r="G66" s="82">
        <v>6283</v>
      </c>
      <c r="H66" s="82">
        <v>6268</v>
      </c>
      <c r="I66" s="82">
        <v>6252</v>
      </c>
      <c r="J66" s="82">
        <v>6238</v>
      </c>
      <c r="K66" s="82">
        <v>6220</v>
      </c>
      <c r="L66" s="82">
        <v>43117</v>
      </c>
      <c r="M66" s="29">
        <f t="shared" si="3"/>
        <v>86991</v>
      </c>
      <c r="N66" s="23"/>
      <c r="O66" s="23"/>
      <c r="P66" s="23"/>
      <c r="Q66" s="23"/>
      <c r="R66" s="23"/>
      <c r="S66" s="23"/>
      <c r="T66" s="23"/>
      <c r="U66" s="23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8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</row>
    <row r="67" spans="1:46" s="77" customFormat="1" ht="35.25" customHeight="1">
      <c r="A67" s="86"/>
      <c r="B67" s="81" t="s">
        <v>18</v>
      </c>
      <c r="C67" s="81" t="s">
        <v>134</v>
      </c>
      <c r="D67" s="28" t="s">
        <v>123</v>
      </c>
      <c r="E67" s="82">
        <v>5148</v>
      </c>
      <c r="F67" s="82">
        <v>5135</v>
      </c>
      <c r="G67" s="82">
        <v>5122</v>
      </c>
      <c r="H67" s="82">
        <v>5110</v>
      </c>
      <c r="I67" s="82">
        <v>5097</v>
      </c>
      <c r="J67" s="82">
        <v>5085</v>
      </c>
      <c r="K67" s="82">
        <v>5071</v>
      </c>
      <c r="L67" s="82">
        <v>38885</v>
      </c>
      <c r="M67" s="29">
        <f t="shared" si="3"/>
        <v>74653</v>
      </c>
      <c r="N67" s="23"/>
      <c r="O67" s="23"/>
      <c r="P67" s="23"/>
      <c r="Q67" s="23"/>
      <c r="R67" s="23"/>
      <c r="S67" s="23"/>
      <c r="T67" s="23"/>
      <c r="U67" s="23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8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</row>
    <row r="68" spans="1:46" ht="15.2" customHeight="1">
      <c r="B68" s="66" t="s">
        <v>24</v>
      </c>
      <c r="C68" s="64" t="s">
        <v>0</v>
      </c>
      <c r="D68" s="64" t="s">
        <v>0</v>
      </c>
      <c r="E68" s="65">
        <f t="shared" ref="E68:M68" si="4">SUM(E14:E67)</f>
        <v>2358778</v>
      </c>
      <c r="F68" s="65">
        <f t="shared" si="4"/>
        <v>2331740</v>
      </c>
      <c r="G68" s="65">
        <f t="shared" si="4"/>
        <v>2242341</v>
      </c>
      <c r="H68" s="65">
        <f t="shared" si="4"/>
        <v>2161485</v>
      </c>
      <c r="I68" s="65">
        <f t="shared" si="4"/>
        <v>2146983</v>
      </c>
      <c r="J68" s="65">
        <f t="shared" si="4"/>
        <v>1947270</v>
      </c>
      <c r="K68" s="65">
        <f t="shared" si="4"/>
        <v>1803937</v>
      </c>
      <c r="L68" s="65">
        <f t="shared" si="4"/>
        <v>18534878</v>
      </c>
      <c r="M68" s="65">
        <f t="shared" si="4"/>
        <v>33527412</v>
      </c>
      <c r="N68" s="65" t="e">
        <f>N32+N31+N30+N29+N27+N26+N25+N24+N23+N22+N21+N20+N19+#REF!+N18+#REF!+N17+N16+N15+N14+#REF!</f>
        <v>#REF!</v>
      </c>
      <c r="O68" s="65" t="e">
        <f>O32+O31+O30+O29+O27+O26+O25+O24+O23+O22+O21+O20+O19+#REF!+O18+#REF!+O17+O16+O15+O14+#REF!</f>
        <v>#REF!</v>
      </c>
      <c r="P68" s="65" t="e">
        <f>P32+P31+P30+P29+P27+P26+P25+P24+P23+P22+P21+P20+P19+#REF!+P18+#REF!+P17+P16+P15+P14+#REF!</f>
        <v>#REF!</v>
      </c>
      <c r="Q68" s="65" t="e">
        <f>Q32+Q31+Q30+Q29+Q27+Q26+Q25+Q24+Q23+Q22+Q21+Q20+Q19+#REF!+Q18+#REF!+Q17+Q16+Q15+Q14+#REF!</f>
        <v>#REF!</v>
      </c>
      <c r="R68" s="65" t="e">
        <f>R32+R31+R30+R29+R27+R26+R25+R24+R23+R22+R21+R20+R19+#REF!+R18+#REF!+R17+R16+R15+R14+#REF!</f>
        <v>#REF!</v>
      </c>
      <c r="S68" s="65" t="e">
        <f>S32+S31+S30+S29+S27+S26+S25+S24+S23+S22+S21+S20+S19+#REF!+S18+#REF!+S17+S16+S15+S14+#REF!</f>
        <v>#REF!</v>
      </c>
      <c r="T68" s="65" t="e">
        <f>T32+T31+T30+T29+T27+T26+T25+T24+T23+T22+T21+T20+T19+#REF!+T18+#REF!+T17+T16+T15+T14+#REF!</f>
        <v>#REF!</v>
      </c>
      <c r="U68" s="65" t="e">
        <f>U32+U31+U30+U29+U27+U26+U25+U24+U23+U22+U21+U20+U19+#REF!+U18+#REF!+U17+U16+U15+U14+#REF!</f>
        <v>#REF!</v>
      </c>
      <c r="V68" s="65" t="e">
        <f>V32+V31+V30+V29+V27+V26+V25+V24+V23+V22+V21+V20+V19+#REF!+V18+#REF!+V17+V16+V15+V14+#REF!</f>
        <v>#REF!</v>
      </c>
      <c r="W68" s="65" t="e">
        <f>W32+W31+W30+W29+W27+W26+W25+W24+W23+W22+W21+W20+W19+#REF!+W18+#REF!+W17+W16+W15+W14+#REF!</f>
        <v>#REF!</v>
      </c>
      <c r="X68" s="65" t="e">
        <f>X32+X31+X30+X29+X27+X26+X25+X24+X23+X22+X21+X20+X19+#REF!+X18+#REF!+X17+X16+X15+X14+#REF!</f>
        <v>#REF!</v>
      </c>
      <c r="Y68" s="65" t="e">
        <f>Y32+Y31+Y30+Y29+Y27+Y26+Y25+Y24+Y23+Y22+Y21+Y20+Y19+#REF!+Y18+#REF!+Y17+Y16+Y15+Y14+#REF!</f>
        <v>#REF!</v>
      </c>
      <c r="Z68" s="65" t="e">
        <f>Z32+Z31+Z30+Z29+Z27+Z26+Z25+Z24+Z23+Z22+Z21+Z20+Z19+#REF!+Z18+#REF!+Z17+Z16+Z15+Z14+#REF!</f>
        <v>#REF!</v>
      </c>
      <c r="AA68" s="65" t="e">
        <f>AA32+AA31+AA30+AA29+AA27+AA26+AA25+AA24+AA23+AA22+AA21+AA20+AA19+#REF!+AA18+#REF!+AA17+AA16+AA15+AA14+#REF!</f>
        <v>#REF!</v>
      </c>
      <c r="AB68" s="65" t="e">
        <f>AB32+AB31+AB30+AB29+AB27+AB26+AB25+AB24+AB23+AB22+AB21+AB20+AB19+#REF!+AB18+#REF!+AB17+AB16+AB15+AB14+#REF!</f>
        <v>#REF!</v>
      </c>
      <c r="AC68" s="65" t="e">
        <f>AC32+AC31+AC30+AC29+AC27+AC26+AC25+AC24+AC23+AC22+AC21+AC20+AC19+#REF!+AC18+#REF!+AC17+AC16+AC15+AC14+#REF!</f>
        <v>#REF!</v>
      </c>
      <c r="AD68" s="65" t="e">
        <f>AD32+AD31+AD30+AD29+AD27+AD26+AD25+AD24+AD23+AD22+AD21+AD20+AD19+#REF!+AD18+#REF!+AD17+AD16+AD15+AD14+#REF!</f>
        <v>#REF!</v>
      </c>
      <c r="AE68" s="65" t="e">
        <f>AE32+AE31+AE30+AE29+AE27+AE26+AE25+AE24+AE23+AE22+AE21+AE20+AE19+#REF!+AE18+#REF!+AE17+AE16+AE15+AE14+#REF!</f>
        <v>#REF!</v>
      </c>
      <c r="AF68" s="65" t="e">
        <f>AF32+AF31+AF30+AF29+AF27+AF26+AF25+AF24+AF23+AF22+AF21+AF20+AF19+#REF!+AF18+#REF!+AF17+AF16+AF15+AF14+#REF!</f>
        <v>#REF!</v>
      </c>
      <c r="AG68" s="65" t="e">
        <f>AG32+AG31+AG30+AG29+AG27+AG26+AG25+AG24+AG23+AG22+AG21+AG20+AG19+#REF!+AG18+#REF!+AG17+AG16+AG15+AG14+#REF!</f>
        <v>#REF!</v>
      </c>
      <c r="AH68" s="65" t="e">
        <f>AH32+AH31+AH30+AH29+AH27+AH26+AH25+AH24+AH23+AH22+AH21+AH20+AH19+#REF!+AH18+#REF!+AH17+AH16+AH15+AH14+#REF!</f>
        <v>#REF!</v>
      </c>
    </row>
    <row r="69" spans="1:46" s="36" customFormat="1" ht="15.6" customHeight="1">
      <c r="A69" s="30"/>
      <c r="B69" s="31"/>
      <c r="C69" s="31"/>
      <c r="D69" s="31"/>
      <c r="E69" s="76"/>
      <c r="F69" s="32"/>
      <c r="G69" s="32"/>
      <c r="H69" s="32"/>
      <c r="I69" s="32"/>
      <c r="J69" s="32"/>
      <c r="K69" s="32"/>
      <c r="L69" s="32"/>
      <c r="M69" s="33"/>
      <c r="N69" s="34"/>
      <c r="O69" s="34"/>
      <c r="P69" s="34"/>
      <c r="Q69" s="34"/>
      <c r="R69" s="35"/>
      <c r="S69" s="34"/>
      <c r="T69" s="34"/>
      <c r="U69" s="35"/>
      <c r="AI69" s="79"/>
    </row>
    <row r="70" spans="1:46" s="36" customFormat="1" ht="15.6" customHeight="1">
      <c r="A70" s="30"/>
      <c r="B70" s="37" t="s">
        <v>25</v>
      </c>
      <c r="C70" s="38"/>
      <c r="D70" s="38"/>
      <c r="E70" s="39"/>
      <c r="F70" s="39"/>
      <c r="G70" s="39"/>
      <c r="H70" s="39"/>
      <c r="I70" s="39"/>
      <c r="J70" s="39"/>
      <c r="K70" s="39"/>
      <c r="L70" s="39"/>
      <c r="M70" s="40"/>
      <c r="N70" s="34"/>
      <c r="O70" s="34"/>
      <c r="P70" s="34"/>
      <c r="Q70" s="34"/>
      <c r="R70" s="35"/>
      <c r="S70" s="34"/>
      <c r="T70" s="34"/>
      <c r="U70" s="35"/>
    </row>
    <row r="71" spans="1:46" s="80" customFormat="1" ht="35.65" customHeight="1">
      <c r="A71" s="34"/>
      <c r="B71" s="81" t="s">
        <v>18</v>
      </c>
      <c r="C71" s="81" t="s">
        <v>26</v>
      </c>
      <c r="D71" s="28" t="s">
        <v>27</v>
      </c>
      <c r="E71" s="82">
        <v>3906</v>
      </c>
      <c r="F71" s="82">
        <v>3876</v>
      </c>
      <c r="G71" s="82">
        <v>3845</v>
      </c>
      <c r="H71" s="82">
        <v>3814</v>
      </c>
      <c r="I71" s="82">
        <v>3783</v>
      </c>
      <c r="J71" s="82">
        <v>3752</v>
      </c>
      <c r="K71" s="82">
        <v>3722</v>
      </c>
      <c r="L71" s="82">
        <v>20743</v>
      </c>
      <c r="M71" s="29">
        <f>E71+F71+G71+H71+I71+J71+K71+L71</f>
        <v>47441</v>
      </c>
      <c r="N71" s="34"/>
      <c r="O71" s="34"/>
      <c r="P71" s="34"/>
      <c r="Q71" s="34"/>
      <c r="R71" s="35"/>
      <c r="S71" s="34"/>
      <c r="T71" s="34"/>
      <c r="U71" s="35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</row>
    <row r="72" spans="1:46" s="80" customFormat="1" ht="35.65" customHeight="1">
      <c r="A72" s="34"/>
      <c r="B72" s="81" t="s">
        <v>18</v>
      </c>
      <c r="C72" s="81" t="s">
        <v>28</v>
      </c>
      <c r="D72" s="28" t="s">
        <v>29</v>
      </c>
      <c r="E72" s="82">
        <v>5543</v>
      </c>
      <c r="F72" s="82">
        <v>5435</v>
      </c>
      <c r="G72" s="82">
        <v>5326</v>
      </c>
      <c r="H72" s="82">
        <v>5217</v>
      </c>
      <c r="I72" s="82">
        <v>5109</v>
      </c>
      <c r="J72" s="82">
        <v>5000</v>
      </c>
      <c r="K72" s="82">
        <v>4892</v>
      </c>
      <c r="L72" s="82">
        <v>17302</v>
      </c>
      <c r="M72" s="29">
        <f t="shared" ref="M72:M78" si="5">E72+F72+G72+H72+I72+J72+K72+L72</f>
        <v>53824</v>
      </c>
      <c r="N72" s="34"/>
      <c r="O72" s="34"/>
      <c r="P72" s="34"/>
      <c r="Q72" s="34"/>
      <c r="R72" s="35"/>
      <c r="S72" s="34"/>
      <c r="T72" s="34"/>
      <c r="U72" s="35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</row>
    <row r="73" spans="1:46" s="80" customFormat="1" ht="24.4" customHeight="1">
      <c r="A73" s="34"/>
      <c r="B73" s="81" t="s">
        <v>18</v>
      </c>
      <c r="C73" s="81" t="s">
        <v>30</v>
      </c>
      <c r="D73" s="28" t="s">
        <v>31</v>
      </c>
      <c r="E73" s="82">
        <v>31200</v>
      </c>
      <c r="F73" s="82">
        <v>30991</v>
      </c>
      <c r="G73" s="82">
        <v>30782</v>
      </c>
      <c r="H73" s="82">
        <v>30572</v>
      </c>
      <c r="I73" s="82">
        <v>30363</v>
      </c>
      <c r="J73" s="82">
        <v>30154</v>
      </c>
      <c r="K73" s="82">
        <v>29944</v>
      </c>
      <c r="L73" s="82">
        <v>443980</v>
      </c>
      <c r="M73" s="29">
        <f t="shared" si="5"/>
        <v>657986</v>
      </c>
      <c r="N73" s="34"/>
      <c r="O73" s="34"/>
      <c r="P73" s="34"/>
      <c r="Q73" s="34"/>
      <c r="R73" s="35"/>
      <c r="S73" s="34"/>
      <c r="T73" s="34"/>
      <c r="U73" s="35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</row>
    <row r="74" spans="1:46" s="80" customFormat="1" ht="35.65" customHeight="1">
      <c r="A74" s="34"/>
      <c r="B74" s="81" t="s">
        <v>18</v>
      </c>
      <c r="C74" s="81" t="s">
        <v>32</v>
      </c>
      <c r="D74" s="28" t="s">
        <v>27</v>
      </c>
      <c r="E74" s="82">
        <v>4103</v>
      </c>
      <c r="F74" s="82">
        <v>4070</v>
      </c>
      <c r="G74" s="82">
        <v>4038</v>
      </c>
      <c r="H74" s="82">
        <v>4006</v>
      </c>
      <c r="I74" s="82">
        <v>3973</v>
      </c>
      <c r="J74" s="82">
        <v>3941</v>
      </c>
      <c r="K74" s="82">
        <v>3909</v>
      </c>
      <c r="L74" s="82">
        <v>21973</v>
      </c>
      <c r="M74" s="29">
        <f t="shared" si="5"/>
        <v>50013</v>
      </c>
      <c r="N74" s="34"/>
      <c r="O74" s="34"/>
      <c r="P74" s="34"/>
      <c r="Q74" s="34"/>
      <c r="R74" s="35"/>
      <c r="S74" s="34"/>
      <c r="T74" s="34"/>
      <c r="U74" s="35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</row>
    <row r="75" spans="1:46" s="80" customFormat="1" ht="24.4" customHeight="1">
      <c r="A75" s="34"/>
      <c r="B75" s="81" t="s">
        <v>18</v>
      </c>
      <c r="C75" s="81" t="s">
        <v>33</v>
      </c>
      <c r="D75" s="28" t="s">
        <v>27</v>
      </c>
      <c r="E75" s="82">
        <v>3592</v>
      </c>
      <c r="F75" s="82">
        <v>3563</v>
      </c>
      <c r="G75" s="82">
        <v>3535</v>
      </c>
      <c r="H75" s="82">
        <v>3507</v>
      </c>
      <c r="I75" s="82">
        <v>3479</v>
      </c>
      <c r="J75" s="82">
        <v>3450</v>
      </c>
      <c r="K75" s="82">
        <v>3422</v>
      </c>
      <c r="L75" s="82">
        <v>19091</v>
      </c>
      <c r="M75" s="29">
        <f t="shared" si="5"/>
        <v>43639</v>
      </c>
      <c r="N75" s="34"/>
      <c r="O75" s="34"/>
      <c r="P75" s="34"/>
      <c r="Q75" s="34"/>
      <c r="R75" s="35"/>
      <c r="S75" s="34"/>
      <c r="T75" s="34"/>
      <c r="U75" s="35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</row>
    <row r="76" spans="1:46" s="80" customFormat="1" ht="24.4" customHeight="1">
      <c r="A76" s="34"/>
      <c r="B76" s="81" t="s">
        <v>18</v>
      </c>
      <c r="C76" s="81" t="s">
        <v>34</v>
      </c>
      <c r="D76" s="28" t="s">
        <v>35</v>
      </c>
      <c r="E76" s="82">
        <v>12410</v>
      </c>
      <c r="F76" s="82">
        <v>12355</v>
      </c>
      <c r="G76" s="82">
        <v>12300</v>
      </c>
      <c r="H76" s="82">
        <v>12245</v>
      </c>
      <c r="I76" s="82">
        <v>12190</v>
      </c>
      <c r="J76" s="82">
        <v>12136</v>
      </c>
      <c r="K76" s="82">
        <v>12081</v>
      </c>
      <c r="L76" s="82">
        <v>236267</v>
      </c>
      <c r="M76" s="29">
        <f t="shared" si="5"/>
        <v>321984</v>
      </c>
      <c r="N76" s="34"/>
      <c r="O76" s="34"/>
      <c r="P76" s="34"/>
      <c r="Q76" s="34"/>
      <c r="R76" s="35"/>
      <c r="S76" s="34"/>
      <c r="T76" s="34"/>
      <c r="U76" s="35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</row>
    <row r="77" spans="1:46" s="80" customFormat="1" ht="35.65" customHeight="1">
      <c r="A77" s="34"/>
      <c r="B77" s="81" t="s">
        <v>18</v>
      </c>
      <c r="C77" s="81" t="s">
        <v>36</v>
      </c>
      <c r="D77" s="28" t="s">
        <v>37</v>
      </c>
      <c r="E77" s="82">
        <v>6226</v>
      </c>
      <c r="F77" s="82">
        <v>6193</v>
      </c>
      <c r="G77" s="82">
        <v>6159</v>
      </c>
      <c r="H77" s="82">
        <v>6126</v>
      </c>
      <c r="I77" s="82">
        <v>6093</v>
      </c>
      <c r="J77" s="82">
        <v>6060</v>
      </c>
      <c r="K77" s="82">
        <v>6026</v>
      </c>
      <c r="L77" s="82">
        <v>41255</v>
      </c>
      <c r="M77" s="29">
        <f t="shared" si="5"/>
        <v>84138</v>
      </c>
      <c r="N77" s="34"/>
      <c r="O77" s="34"/>
      <c r="P77" s="34"/>
      <c r="Q77" s="34"/>
      <c r="R77" s="35"/>
      <c r="S77" s="34"/>
      <c r="T77" s="34"/>
      <c r="U77" s="35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</row>
    <row r="78" spans="1:46" s="80" customFormat="1" ht="24.4" customHeight="1">
      <c r="A78" s="34"/>
      <c r="B78" s="81" t="s">
        <v>18</v>
      </c>
      <c r="C78" s="81" t="s">
        <v>38</v>
      </c>
      <c r="D78" s="28" t="s">
        <v>37</v>
      </c>
      <c r="E78" s="82">
        <v>3854</v>
      </c>
      <c r="F78" s="82">
        <v>3834</v>
      </c>
      <c r="G78" s="82">
        <v>3813</v>
      </c>
      <c r="H78" s="82">
        <v>3793</v>
      </c>
      <c r="I78" s="82">
        <v>3772</v>
      </c>
      <c r="J78" s="82">
        <v>3752</v>
      </c>
      <c r="K78" s="82">
        <v>3731</v>
      </c>
      <c r="L78" s="82">
        <v>25544</v>
      </c>
      <c r="M78" s="29">
        <f t="shared" si="5"/>
        <v>52093</v>
      </c>
      <c r="N78" s="34"/>
      <c r="O78" s="34"/>
      <c r="P78" s="34"/>
      <c r="Q78" s="34"/>
      <c r="R78" s="35"/>
      <c r="S78" s="34"/>
      <c r="T78" s="34"/>
      <c r="U78" s="35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</row>
    <row r="79" spans="1:46" s="80" customFormat="1" ht="24.4" customHeight="1">
      <c r="A79" s="34"/>
      <c r="B79" s="81" t="s">
        <v>18</v>
      </c>
      <c r="C79" s="81" t="s">
        <v>34</v>
      </c>
      <c r="D79" s="28" t="s">
        <v>78</v>
      </c>
      <c r="E79" s="82">
        <v>2460</v>
      </c>
      <c r="F79" s="82">
        <v>7764</v>
      </c>
      <c r="G79" s="82">
        <v>9498</v>
      </c>
      <c r="H79" s="82">
        <v>9410</v>
      </c>
      <c r="I79" s="82">
        <v>9322</v>
      </c>
      <c r="J79" s="82">
        <v>9235</v>
      </c>
      <c r="K79" s="82">
        <v>9147</v>
      </c>
      <c r="L79" s="82">
        <v>180752</v>
      </c>
      <c r="M79" s="29">
        <f t="shared" ref="M79:M84" si="6">E79+F79+G79+H79+I79+J79+K79+L79</f>
        <v>237588</v>
      </c>
      <c r="N79" s="34"/>
      <c r="O79" s="34"/>
      <c r="P79" s="34"/>
      <c r="Q79" s="34"/>
      <c r="R79" s="35"/>
      <c r="S79" s="34"/>
      <c r="T79" s="34"/>
      <c r="U79" s="35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</row>
    <row r="80" spans="1:46" s="80" customFormat="1" ht="43.5" customHeight="1">
      <c r="A80" s="34"/>
      <c r="B80" s="81" t="s">
        <v>104</v>
      </c>
      <c r="C80" s="81" t="s">
        <v>102</v>
      </c>
      <c r="D80" s="28" t="s">
        <v>103</v>
      </c>
      <c r="E80" s="82">
        <v>27165</v>
      </c>
      <c r="F80" s="82">
        <v>0</v>
      </c>
      <c r="G80" s="82">
        <v>0</v>
      </c>
      <c r="H80" s="82">
        <v>0</v>
      </c>
      <c r="I80" s="82">
        <v>0</v>
      </c>
      <c r="J80" s="82">
        <v>0</v>
      </c>
      <c r="K80" s="82">
        <v>0</v>
      </c>
      <c r="L80" s="82">
        <v>0</v>
      </c>
      <c r="M80" s="29">
        <f t="shared" si="6"/>
        <v>27165</v>
      </c>
      <c r="N80" s="34"/>
      <c r="O80" s="34"/>
      <c r="P80" s="34"/>
      <c r="Q80" s="34"/>
      <c r="R80" s="35"/>
      <c r="S80" s="34"/>
      <c r="T80" s="34"/>
      <c r="U80" s="35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</row>
    <row r="81" spans="1:46" s="80" customFormat="1" ht="24.4" customHeight="1">
      <c r="A81" s="34"/>
      <c r="B81" s="81" t="s">
        <v>18</v>
      </c>
      <c r="C81" s="81" t="s">
        <v>105</v>
      </c>
      <c r="D81" s="28" t="s">
        <v>141</v>
      </c>
      <c r="E81" s="82">
        <v>10293</v>
      </c>
      <c r="F81" s="82">
        <v>0</v>
      </c>
      <c r="G81" s="82">
        <v>0</v>
      </c>
      <c r="H81" s="82">
        <v>0</v>
      </c>
      <c r="I81" s="82">
        <v>0</v>
      </c>
      <c r="J81" s="82">
        <v>0</v>
      </c>
      <c r="K81" s="82">
        <v>0</v>
      </c>
      <c r="L81" s="82">
        <v>0</v>
      </c>
      <c r="M81" s="29">
        <f t="shared" si="6"/>
        <v>10293</v>
      </c>
      <c r="N81" s="34"/>
      <c r="O81" s="34"/>
      <c r="P81" s="34"/>
      <c r="Q81" s="34"/>
      <c r="R81" s="35"/>
      <c r="S81" s="34"/>
      <c r="T81" s="34"/>
      <c r="U81" s="35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</row>
    <row r="82" spans="1:46" s="80" customFormat="1" ht="42.75" customHeight="1">
      <c r="A82" s="34"/>
      <c r="B82" s="81" t="s">
        <v>18</v>
      </c>
      <c r="C82" s="81" t="s">
        <v>106</v>
      </c>
      <c r="D82" s="28" t="s">
        <v>107</v>
      </c>
      <c r="E82" s="82">
        <v>11084</v>
      </c>
      <c r="F82" s="82">
        <v>11084</v>
      </c>
      <c r="G82" s="82">
        <v>0</v>
      </c>
      <c r="H82" s="82">
        <v>0</v>
      </c>
      <c r="I82" s="82">
        <v>0</v>
      </c>
      <c r="J82" s="82">
        <v>0</v>
      </c>
      <c r="K82" s="82">
        <v>0</v>
      </c>
      <c r="L82" s="82">
        <v>0</v>
      </c>
      <c r="M82" s="29">
        <f t="shared" si="6"/>
        <v>22168</v>
      </c>
      <c r="N82" s="34"/>
      <c r="O82" s="34"/>
      <c r="P82" s="34"/>
      <c r="Q82" s="34"/>
      <c r="R82" s="35"/>
      <c r="S82" s="34"/>
      <c r="T82" s="34"/>
      <c r="U82" s="35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</row>
    <row r="83" spans="1:46" s="80" customFormat="1" ht="36" customHeight="1">
      <c r="A83" s="34"/>
      <c r="B83" s="81" t="s">
        <v>18</v>
      </c>
      <c r="C83" s="81" t="s">
        <v>108</v>
      </c>
      <c r="D83" s="28" t="s">
        <v>109</v>
      </c>
      <c r="E83" s="82">
        <v>12920</v>
      </c>
      <c r="F83" s="82">
        <v>12920</v>
      </c>
      <c r="G83" s="82">
        <v>12920</v>
      </c>
      <c r="H83" s="82">
        <v>12920</v>
      </c>
      <c r="I83" s="82">
        <v>6460</v>
      </c>
      <c r="J83" s="82">
        <v>0</v>
      </c>
      <c r="K83" s="82">
        <v>0</v>
      </c>
      <c r="L83" s="82">
        <v>0</v>
      </c>
      <c r="M83" s="29">
        <f t="shared" si="6"/>
        <v>58140</v>
      </c>
      <c r="N83" s="34"/>
      <c r="O83" s="34"/>
      <c r="P83" s="34"/>
      <c r="Q83" s="34"/>
      <c r="R83" s="35"/>
      <c r="S83" s="34"/>
      <c r="T83" s="34"/>
      <c r="U83" s="35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</row>
    <row r="84" spans="1:46" s="80" customFormat="1" ht="38.25" customHeight="1">
      <c r="A84" s="34"/>
      <c r="B84" s="81" t="s">
        <v>18</v>
      </c>
      <c r="C84" s="81" t="s">
        <v>110</v>
      </c>
      <c r="D84" s="28" t="s">
        <v>111</v>
      </c>
      <c r="E84" s="82">
        <v>31019</v>
      </c>
      <c r="F84" s="82">
        <v>31032</v>
      </c>
      <c r="G84" s="82">
        <v>31032</v>
      </c>
      <c r="H84" s="82">
        <v>31032</v>
      </c>
      <c r="I84" s="82">
        <v>31032</v>
      </c>
      <c r="J84" s="82">
        <v>0</v>
      </c>
      <c r="K84" s="82">
        <v>0</v>
      </c>
      <c r="L84" s="82">
        <v>0</v>
      </c>
      <c r="M84" s="29">
        <f t="shared" si="6"/>
        <v>155147</v>
      </c>
      <c r="N84" s="34"/>
      <c r="O84" s="34"/>
      <c r="P84" s="34"/>
      <c r="Q84" s="34"/>
      <c r="R84" s="35"/>
      <c r="S84" s="34"/>
      <c r="T84" s="34"/>
      <c r="U84" s="35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89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</row>
    <row r="85" spans="1:46" ht="15.2" customHeight="1">
      <c r="B85" s="67" t="s">
        <v>24</v>
      </c>
      <c r="C85" s="64" t="s">
        <v>0</v>
      </c>
      <c r="D85" s="64" t="s">
        <v>0</v>
      </c>
      <c r="E85" s="65">
        <f t="shared" ref="E85:AH85" si="7">SUM(E71:E84)</f>
        <v>165775</v>
      </c>
      <c r="F85" s="65">
        <f t="shared" si="7"/>
        <v>133117</v>
      </c>
      <c r="G85" s="65">
        <f t="shared" si="7"/>
        <v>123248</v>
      </c>
      <c r="H85" s="65">
        <f t="shared" si="7"/>
        <v>122642</v>
      </c>
      <c r="I85" s="65">
        <f t="shared" si="7"/>
        <v>115576</v>
      </c>
      <c r="J85" s="65">
        <f t="shared" si="7"/>
        <v>77480</v>
      </c>
      <c r="K85" s="65">
        <f t="shared" si="7"/>
        <v>76874</v>
      </c>
      <c r="L85" s="65">
        <f t="shared" si="7"/>
        <v>1006907</v>
      </c>
      <c r="M85" s="65">
        <f t="shared" si="7"/>
        <v>1821619</v>
      </c>
      <c r="N85" s="65">
        <f t="shared" si="7"/>
        <v>0</v>
      </c>
      <c r="O85" s="65">
        <f t="shared" si="7"/>
        <v>0</v>
      </c>
      <c r="P85" s="65">
        <f t="shared" si="7"/>
        <v>0</v>
      </c>
      <c r="Q85" s="65">
        <f t="shared" si="7"/>
        <v>0</v>
      </c>
      <c r="R85" s="65">
        <f t="shared" si="7"/>
        <v>0</v>
      </c>
      <c r="S85" s="65">
        <f t="shared" si="7"/>
        <v>0</v>
      </c>
      <c r="T85" s="65">
        <f t="shared" si="7"/>
        <v>0</v>
      </c>
      <c r="U85" s="65">
        <f t="shared" si="7"/>
        <v>0</v>
      </c>
      <c r="V85" s="65">
        <f t="shared" si="7"/>
        <v>0</v>
      </c>
      <c r="W85" s="65">
        <f t="shared" si="7"/>
        <v>0</v>
      </c>
      <c r="X85" s="65">
        <f t="shared" si="7"/>
        <v>0</v>
      </c>
      <c r="Y85" s="65">
        <f t="shared" si="7"/>
        <v>0</v>
      </c>
      <c r="Z85" s="65">
        <f t="shared" si="7"/>
        <v>0</v>
      </c>
      <c r="AA85" s="65">
        <f t="shared" si="7"/>
        <v>0</v>
      </c>
      <c r="AB85" s="65">
        <f t="shared" si="7"/>
        <v>0</v>
      </c>
      <c r="AC85" s="65">
        <f t="shared" si="7"/>
        <v>0</v>
      </c>
      <c r="AD85" s="65">
        <f t="shared" si="7"/>
        <v>0</v>
      </c>
      <c r="AE85" s="65">
        <f t="shared" si="7"/>
        <v>0</v>
      </c>
      <c r="AF85" s="65">
        <f t="shared" si="7"/>
        <v>0</v>
      </c>
      <c r="AG85" s="65">
        <f t="shared" si="7"/>
        <v>0</v>
      </c>
      <c r="AH85" s="65">
        <f t="shared" si="7"/>
        <v>0</v>
      </c>
    </row>
    <row r="86" spans="1:46" ht="15.2" customHeight="1">
      <c r="B86" s="41"/>
      <c r="C86" s="41"/>
      <c r="D86" s="41"/>
      <c r="E86" s="39"/>
      <c r="F86" s="39"/>
      <c r="G86" s="39"/>
      <c r="H86" s="39"/>
      <c r="I86" s="39"/>
      <c r="J86" s="39"/>
      <c r="K86" s="39"/>
      <c r="L86" s="39"/>
      <c r="M86" s="42"/>
    </row>
    <row r="87" spans="1:46" ht="30.75" customHeight="1">
      <c r="B87" s="43" t="s">
        <v>39</v>
      </c>
      <c r="C87" s="28" t="s">
        <v>0</v>
      </c>
      <c r="D87" s="28" t="s">
        <v>0</v>
      </c>
      <c r="E87" s="44"/>
      <c r="F87" s="44"/>
      <c r="G87" s="44"/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29">
        <f>E87+F87+G87+H87+I87+J87+K87+L87</f>
        <v>0</v>
      </c>
    </row>
    <row r="88" spans="1:46" ht="15.2" customHeight="1">
      <c r="B88" s="45"/>
      <c r="C88" s="45"/>
      <c r="D88" s="45"/>
      <c r="E88" s="39"/>
      <c r="F88" s="39"/>
      <c r="G88" s="39"/>
      <c r="H88" s="39"/>
      <c r="I88" s="39"/>
      <c r="J88" s="39"/>
      <c r="K88" s="39"/>
      <c r="L88" s="39"/>
      <c r="M88" s="46"/>
    </row>
    <row r="89" spans="1:46" ht="15.2" customHeight="1">
      <c r="B89" s="67" t="s">
        <v>40</v>
      </c>
      <c r="C89" s="68"/>
      <c r="D89" s="69"/>
      <c r="E89" s="65">
        <f t="shared" ref="E89:AH89" si="8">E87+E85+E68</f>
        <v>2524553</v>
      </c>
      <c r="F89" s="65">
        <f t="shared" si="8"/>
        <v>2464857</v>
      </c>
      <c r="G89" s="65">
        <f t="shared" si="8"/>
        <v>2365589</v>
      </c>
      <c r="H89" s="65">
        <f t="shared" si="8"/>
        <v>2284127</v>
      </c>
      <c r="I89" s="65">
        <f t="shared" si="8"/>
        <v>2262559</v>
      </c>
      <c r="J89" s="65">
        <f t="shared" si="8"/>
        <v>2024750</v>
      </c>
      <c r="K89" s="65">
        <f t="shared" si="8"/>
        <v>1880811</v>
      </c>
      <c r="L89" s="65">
        <f t="shared" si="8"/>
        <v>19541785</v>
      </c>
      <c r="M89" s="65">
        <f t="shared" si="8"/>
        <v>35349031</v>
      </c>
      <c r="N89" s="65" t="e">
        <f t="shared" si="8"/>
        <v>#REF!</v>
      </c>
      <c r="O89" s="65" t="e">
        <f t="shared" si="8"/>
        <v>#REF!</v>
      </c>
      <c r="P89" s="65" t="e">
        <f t="shared" si="8"/>
        <v>#REF!</v>
      </c>
      <c r="Q89" s="65" t="e">
        <f t="shared" si="8"/>
        <v>#REF!</v>
      </c>
      <c r="R89" s="65" t="e">
        <f t="shared" si="8"/>
        <v>#REF!</v>
      </c>
      <c r="S89" s="65" t="e">
        <f t="shared" si="8"/>
        <v>#REF!</v>
      </c>
      <c r="T89" s="65" t="e">
        <f t="shared" si="8"/>
        <v>#REF!</v>
      </c>
      <c r="U89" s="65" t="e">
        <f t="shared" si="8"/>
        <v>#REF!</v>
      </c>
      <c r="V89" s="65" t="e">
        <f t="shared" si="8"/>
        <v>#REF!</v>
      </c>
      <c r="W89" s="65" t="e">
        <f t="shared" si="8"/>
        <v>#REF!</v>
      </c>
      <c r="X89" s="65" t="e">
        <f t="shared" si="8"/>
        <v>#REF!</v>
      </c>
      <c r="Y89" s="65" t="e">
        <f t="shared" si="8"/>
        <v>#REF!</v>
      </c>
      <c r="Z89" s="65" t="e">
        <f t="shared" si="8"/>
        <v>#REF!</v>
      </c>
      <c r="AA89" s="65" t="e">
        <f t="shared" si="8"/>
        <v>#REF!</v>
      </c>
      <c r="AB89" s="65" t="e">
        <f t="shared" si="8"/>
        <v>#REF!</v>
      </c>
      <c r="AC89" s="65" t="e">
        <f t="shared" si="8"/>
        <v>#REF!</v>
      </c>
      <c r="AD89" s="65" t="e">
        <f t="shared" si="8"/>
        <v>#REF!</v>
      </c>
      <c r="AE89" s="65" t="e">
        <f t="shared" si="8"/>
        <v>#REF!</v>
      </c>
      <c r="AF89" s="65" t="e">
        <f t="shared" si="8"/>
        <v>#REF!</v>
      </c>
      <c r="AG89" s="65" t="e">
        <f t="shared" si="8"/>
        <v>#REF!</v>
      </c>
      <c r="AH89" s="65" t="e">
        <f t="shared" si="8"/>
        <v>#REF!</v>
      </c>
    </row>
    <row r="90" spans="1:46" ht="15.2" customHeight="1">
      <c r="B90" s="47"/>
      <c r="C90" s="47"/>
      <c r="D90" s="47"/>
      <c r="E90" s="39"/>
      <c r="F90" s="39"/>
      <c r="G90" s="39"/>
      <c r="H90" s="39"/>
      <c r="I90" s="39"/>
      <c r="J90" s="39"/>
      <c r="K90" s="39"/>
      <c r="L90" s="39"/>
      <c r="M90" s="48"/>
    </row>
    <row r="91" spans="1:46" ht="18.75" customHeight="1">
      <c r="B91" s="90" t="s">
        <v>41</v>
      </c>
      <c r="C91" s="90"/>
      <c r="D91" s="90"/>
      <c r="E91" s="49">
        <f>E89/M93*100</f>
        <v>7.672010025643333</v>
      </c>
      <c r="F91" s="49">
        <f>F89/M93*100</f>
        <v>7.4905964009379682</v>
      </c>
      <c r="G91" s="49">
        <f>G89/M93*100</f>
        <v>7.1889251382528263</v>
      </c>
      <c r="H91" s="49">
        <f>H89/M93*100</f>
        <v>6.941365558117667</v>
      </c>
      <c r="I91" s="49">
        <f>I89/M93*100</f>
        <v>6.8758213163318631</v>
      </c>
      <c r="J91" s="49">
        <f>J89/M93*100</f>
        <v>6.1531298013633853</v>
      </c>
      <c r="K91" s="49">
        <f>K89/M93*100</f>
        <v>5.715705254886811</v>
      </c>
      <c r="L91" s="50" t="s">
        <v>0</v>
      </c>
      <c r="M91" s="50" t="s">
        <v>0</v>
      </c>
    </row>
    <row r="92" spans="1:46" ht="15.2" customHeight="1">
      <c r="B92" s="51"/>
      <c r="C92" s="52"/>
      <c r="D92" s="52"/>
      <c r="E92" s="53"/>
      <c r="F92" s="53"/>
      <c r="G92" s="53"/>
      <c r="H92" s="53"/>
      <c r="I92" s="53"/>
      <c r="J92" s="53"/>
      <c r="K92" s="53"/>
      <c r="L92" s="53"/>
      <c r="M92" s="54"/>
    </row>
    <row r="93" spans="1:46" ht="48" customHeight="1">
      <c r="B93" s="91" t="s">
        <v>42</v>
      </c>
      <c r="C93" s="92"/>
      <c r="D93" s="93"/>
      <c r="E93" s="55"/>
      <c r="F93" s="56"/>
      <c r="G93" s="56"/>
      <c r="H93" s="56"/>
      <c r="I93" s="56"/>
      <c r="J93" s="56"/>
      <c r="K93" s="56"/>
      <c r="L93" s="57"/>
      <c r="M93" s="84">
        <v>32906018</v>
      </c>
    </row>
    <row r="94" spans="1:46">
      <c r="B94" s="58"/>
      <c r="C94" s="59"/>
      <c r="D94" s="59"/>
      <c r="E94" s="60"/>
      <c r="F94" s="60"/>
      <c r="G94" s="60"/>
      <c r="H94" s="60"/>
      <c r="I94" s="60"/>
      <c r="J94" s="60"/>
      <c r="K94" s="60"/>
      <c r="L94" s="60"/>
      <c r="M94" s="61"/>
      <c r="R94" s="4"/>
      <c r="U94" s="4"/>
    </row>
    <row r="95" spans="1:46">
      <c r="B95" s="62"/>
      <c r="C95" s="63"/>
      <c r="D95" s="63"/>
    </row>
    <row r="96" spans="1:46">
      <c r="B96" s="63" t="s">
        <v>147</v>
      </c>
      <c r="C96" s="63"/>
      <c r="D96" s="63"/>
      <c r="F96" s="4" t="s">
        <v>148</v>
      </c>
    </row>
    <row r="97" spans="2:4">
      <c r="B97" s="63"/>
      <c r="C97" s="63"/>
      <c r="D97" s="63"/>
    </row>
    <row r="98" spans="2:4" ht="42.6" customHeight="1">
      <c r="B98" s="94"/>
      <c r="C98" s="94"/>
    </row>
  </sheetData>
  <sheetProtection selectLockedCells="1" selectUnlockedCells="1"/>
  <mergeCells count="15">
    <mergeCell ref="E9:M9"/>
    <mergeCell ref="J6:M6"/>
    <mergeCell ref="J7:M7"/>
    <mergeCell ref="B1:E2"/>
    <mergeCell ref="F1:M1"/>
    <mergeCell ref="F2:M2"/>
    <mergeCell ref="J4:M4"/>
    <mergeCell ref="J5:M5"/>
    <mergeCell ref="K3:M3"/>
    <mergeCell ref="B91:D91"/>
    <mergeCell ref="B93:D93"/>
    <mergeCell ref="B98:C98"/>
    <mergeCell ref="B9:B10"/>
    <mergeCell ref="C9:C10"/>
    <mergeCell ref="D9:D10"/>
  </mergeCells>
  <pageMargins left="0.59055118110236227" right="0.19685039370078741" top="0.59055118110236227" bottom="0.39370078740157483" header="0.51181102362204722" footer="0.27559055118110237"/>
  <pageSetup paperSize="9" scale="75" fitToHeight="0" orientation="landscape" useFirstPageNumber="1" horizontalDpi="300" verticalDpi="300" r:id="rId1"/>
  <headerFooter alignWithMargins="0">
    <oddFooter>&amp;L&amp;"Times New Roman,Regular"4-SAI; Pārskats par saistību apmēru&amp;R&amp;"Times New Roman,Regular"&amp;P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4-SAI</vt:lpstr>
      <vt:lpstr>Excel_BuiltIn_Print_Titles_1</vt:lpstr>
      <vt:lpstr>'4-SAI'!Print_Area</vt:lpstr>
      <vt:lpstr>'4-SAI'!Print_Titles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Vdobčenko</dc:creator>
  <cp:lastModifiedBy>Dace Riterfelte</cp:lastModifiedBy>
  <cp:lastPrinted>2021-11-01T08:29:33Z</cp:lastPrinted>
  <dcterms:created xsi:type="dcterms:W3CDTF">2018-01-09T15:40:24Z</dcterms:created>
  <dcterms:modified xsi:type="dcterms:W3CDTF">2021-11-01T08:29:47Z</dcterms:modified>
</cp:coreProperties>
</file>