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ceR\Desktop\28.01.2021\"/>
    </mc:Choice>
  </mc:AlternateContent>
  <bookViews>
    <workbookView xWindow="0" yWindow="0" windowWidth="28800" windowHeight="13725"/>
  </bookViews>
  <sheets>
    <sheet name="Investīcju plāns" sheetId="1" r:id="rId1"/>
  </sheets>
  <definedNames>
    <definedName name="_xlnm.Print_Area" localSheetId="0">'Investīcju plāns'!$A$2:$M$142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7" i="1" l="1"/>
  <c r="E127" i="1"/>
  <c r="F127" i="1" s="1"/>
  <c r="G51" i="1" l="1"/>
  <c r="E51" i="1"/>
  <c r="F51" i="1" l="1"/>
  <c r="D140" i="1"/>
  <c r="E43" i="1" l="1"/>
  <c r="F43" i="1" s="1"/>
  <c r="E42" i="1"/>
  <c r="F42" i="1" s="1"/>
  <c r="E41" i="1"/>
  <c r="F41" i="1" s="1"/>
  <c r="G142" i="1" l="1"/>
  <c r="F142" i="1"/>
  <c r="E142" i="1"/>
  <c r="G141" i="1"/>
  <c r="F141" i="1"/>
  <c r="E141" i="1"/>
  <c r="G140" i="1"/>
  <c r="F140" i="1"/>
  <c r="E140" i="1"/>
  <c r="D80" i="1" l="1"/>
  <c r="D123" i="1" l="1"/>
  <c r="E40" i="1" l="1"/>
  <c r="D57" i="1" l="1"/>
  <c r="D58" i="1"/>
  <c r="D28" i="1" l="1"/>
  <c r="F34" i="1" l="1"/>
  <c r="E34" i="1"/>
</calcChain>
</file>

<file path=xl/comments1.xml><?xml version="1.0" encoding="utf-8"?>
<comments xmlns="http://schemas.openxmlformats.org/spreadsheetml/2006/main">
  <authors>
    <author>Zane Peļņa</author>
  </authors>
  <commentList>
    <comment ref="G39" authorId="0" shapeId="0">
      <text>
        <r>
          <rPr>
            <b/>
            <sz val="9"/>
            <color indexed="81"/>
            <rFont val="Tahoma"/>
            <family val="2"/>
            <charset val="186"/>
          </rPr>
          <t>Zane Peļņa:</t>
        </r>
        <r>
          <rPr>
            <sz val="9"/>
            <color indexed="81"/>
            <rFont val="Tahoma"/>
            <family val="2"/>
            <charset val="186"/>
          </rPr>
          <t xml:space="preserve">
Valsts budžeta dotācija</t>
        </r>
      </text>
    </comment>
    <comment ref="G43" authorId="0" shapeId="0">
      <text>
        <r>
          <rPr>
            <b/>
            <sz val="9"/>
            <color indexed="81"/>
            <rFont val="Tahoma"/>
            <family val="2"/>
            <charset val="186"/>
          </rPr>
          <t>Zane Peļņa:</t>
        </r>
        <r>
          <rPr>
            <sz val="9"/>
            <color indexed="81"/>
            <rFont val="Tahoma"/>
            <family val="2"/>
            <charset val="186"/>
          </rPr>
          <t xml:space="preserve">
VBD</t>
        </r>
      </text>
    </comment>
  </commentList>
</comments>
</file>

<file path=xl/sharedStrings.xml><?xml version="1.0" encoding="utf-8"?>
<sst xmlns="http://schemas.openxmlformats.org/spreadsheetml/2006/main" count="555" uniqueCount="410">
  <si>
    <t xml:space="preserve">Nr. p.k. </t>
  </si>
  <si>
    <t>Projekta nosaukums</t>
  </si>
  <si>
    <t>Indikatīvā summa</t>
  </si>
  <si>
    <t>Finanšu instruments</t>
  </si>
  <si>
    <t>Pašvaldības budžets</t>
  </si>
  <si>
    <t>ES fondi</t>
  </si>
  <si>
    <t>Cits</t>
  </si>
  <si>
    <t>Uzsākšanas laiks</t>
  </si>
  <si>
    <t>Realizācijas ilgums</t>
  </si>
  <si>
    <t>Atbildīgie/partneri</t>
  </si>
  <si>
    <t>Atbilstība vidēja termiņa prioritātēm</t>
  </si>
  <si>
    <t>Izglītības pārvalde</t>
  </si>
  <si>
    <t>R1.20; VTP1</t>
  </si>
  <si>
    <t>Ilgtermiņā</t>
  </si>
  <si>
    <t>Attīstības un plānošanas nodaļa, Komunālā nodaļa /DJIVC, Izglītības pārvalde/</t>
  </si>
  <si>
    <t>PIUAC</t>
  </si>
  <si>
    <t>R1.26; VTP1</t>
  </si>
  <si>
    <t>Sociālais dienests</t>
  </si>
  <si>
    <t>Sociālā dienesta darbinieku profesionalitātes paaugstināšana</t>
  </si>
  <si>
    <t>Attīstības un plānošanas nodaļa, Komunālā nodaļa /Kultūras un sporta pārvalde/</t>
  </si>
  <si>
    <t>Mini futbola laukuma izveide Dobelē</t>
  </si>
  <si>
    <t>Veikta laukuma topogrāfiskā uzmērīšana un izstrādāts tehniskais projekts. Ierīkots moderns, apgaismots mini futbola laukums Dobeles pilsētā</t>
  </si>
  <si>
    <t>Attīstības un plānošanas nodaļa /Kultūras un sporta pārvalde/</t>
  </si>
  <si>
    <t>Dobeles novada pašvaldības elektronisko pakalpojumu un informācijas sistēmu attīstība</t>
  </si>
  <si>
    <t>R1.42; VTP1</t>
  </si>
  <si>
    <t xml:space="preserve">Izstrādāta novada IKT attīstības koncepcija. Pilnveidota Dobeles pašvaldības IKT infrastruktūra un pakalpojumi, uzlabota IKT izmantošana pašvaldības datu bāžu veidošanā un uzturēšanā </t>
  </si>
  <si>
    <t>Administratīvā nodaļa</t>
  </si>
  <si>
    <t>R3.1; VTP4</t>
  </si>
  <si>
    <t>Attīstības un plānošanas nodaļa</t>
  </si>
  <si>
    <t>Attīstības un plānošanas nodaļa/Sociālais dienests, ZPR</t>
  </si>
  <si>
    <t>RV2 IZGLĪTĪBA</t>
  </si>
  <si>
    <t>RV3 VESELĪBAS APRŪPE UN SOCIĀLIE PAKALPOJUMI</t>
  </si>
  <si>
    <t>RV4 KULTŪRA, SPORTS UN ATPŪTA</t>
  </si>
  <si>
    <t>RV5 PĀRVALDĪBA</t>
  </si>
  <si>
    <t>RV6 UZŅĒMĒJDARBĪBAS VIDE</t>
  </si>
  <si>
    <t>RV7 TŪRISMS</t>
  </si>
  <si>
    <t>RV8 TEHNISKĀ INFRASTRUKTŪRA</t>
  </si>
  <si>
    <t>RV9 VIDE UN KULTŪRVĒSTURISKAIS MANTOJUMS</t>
  </si>
  <si>
    <t>RV10 DROŠĪBA</t>
  </si>
  <si>
    <t>R3.19; VTP3</t>
  </si>
  <si>
    <t>Komunālā nodaļa</t>
  </si>
  <si>
    <t>Attīstības un plānošanas nodaļa/Sociālais dienests</t>
  </si>
  <si>
    <t>Mārketinga pasākumi, popularizējot tūrisma iespējas Dobeles novadā</t>
  </si>
  <si>
    <t>Kultūras un sporta pārvalde/TIC</t>
  </si>
  <si>
    <t>Attīstības un plānošanas nodaļa, Komunālā nodaļa/Jaunbērzes pag.pārv</t>
  </si>
  <si>
    <t>Komunālā nodaļa/Būvvalde</t>
  </si>
  <si>
    <t>Bērzes upes kreisā krasta Pļavas ielā 3 labiekārtošana (2.kārta)</t>
  </si>
  <si>
    <t>Sociālā dienesta darbinieki apmācīti darbam ar dažādu riska grupu personām, paaugstināta darbinieku profesionalitāte, veikta speciālistu apmācība darbam ar bērniem, kuri cietuši no prettiesiskām darbībām</t>
  </si>
  <si>
    <t>Nodrošināta sociālā rehabilitācijas no prettiesiskām darbībām cietušiem bērniem gan ievietotiem institūcijās, gan bērnu dzīves vietās</t>
  </si>
  <si>
    <t>Audžuģimeņu kustības popularizēšana</t>
  </si>
  <si>
    <t>Organizēti apmācību un informatīvie pasākumi audžuģimeņu kustības popularizēšanai</t>
  </si>
  <si>
    <t>Sociālais dienests/Bāriņtiesa</t>
  </si>
  <si>
    <t>No prettiesiskām darbībām cietušo bērnu sociālā rehabilitācija</t>
  </si>
  <si>
    <t>TIC piedalījies starptautiskajos tūrisma gadatirgos, izdoti bukleti par novadu, publicēta reklāma masu medijos, nodrošināta novada suvenīru tirdzniecība</t>
  </si>
  <si>
    <t>Piezīmes</t>
  </si>
  <si>
    <t>Pašvaldības ēkas Edgara Francmaņa ielā 2 pārbūve</t>
  </si>
  <si>
    <t>Pārbūvētas bijušā kinoteātra telpas,  pielāgojot tās Dobeles Jaunatnes iniciatīvu un veselības centra darbībai</t>
  </si>
  <si>
    <t>R2.6; VTP2</t>
  </si>
  <si>
    <t>Biznesa inkubatora atbalsta vienības izveide</t>
  </si>
  <si>
    <t>Vietējā ģeodēziskā tīkla sakārtošana un pilnveidošana Dobeles pilsētā</t>
  </si>
  <si>
    <t>Pilnveidots un sakārtots ģeodēziskais tīkls pilsētā</t>
  </si>
  <si>
    <t>Novada teritorijas labiekārtošanas darbi</t>
  </si>
  <si>
    <t>Atbilstība SAM/Programma</t>
  </si>
  <si>
    <t>LAT-LIT</t>
  </si>
  <si>
    <t>Sociālo pakalpojumu attīstība, vides pieejamības nodrošināšana un sociālās iekļaušanas veicināšana atstumtības riskam  pakļautiem iedzīvotājiem</t>
  </si>
  <si>
    <t>Projekta "Atver sirdi Zemgalē" īstenošana Deinstitucionalizācijas plāna īstenošana Dobeles novada pašvaldības teritorijā</t>
  </si>
  <si>
    <t>Veselības veicināšanas un slimību profilakses pakalpojumu pieejamības uzlabošana Dobeles novada iedzīvotājiem</t>
  </si>
  <si>
    <t>Attīstības un plānošanas nodaļa/Zemgales plānošanas reģions</t>
  </si>
  <si>
    <t>Pārrobežu sadarbības formu pilnveidošana tradicionālās amatniecības prasmju veicināšanā, kultūras mantojuma saglabāšanā un tūrisma mārketinga attīstībā</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</si>
  <si>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</si>
  <si>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Dobeles pilsētas Ķestermeža brīvdabas estrādes pārbūves būvprojekta izstrāde</t>
  </si>
  <si>
    <t>Izstrādāts būvprojekts Dobeles pilsētas Ķestermeža brīvdabas estrādes pārbūvei un apkārtējās vides labiekārtošanas darbiem</t>
  </si>
  <si>
    <t>Samazināt priekšlaicīgu mācību pārtraukšanu, īstenojot preventīvus un intervences pasākumus Dobeles novada izglītības iestādēs</t>
  </si>
  <si>
    <t>Projekts realizācijā</t>
  </si>
  <si>
    <t>Plānotais</t>
  </si>
  <si>
    <t>Darbības rezultāti / rezultatīvie rādītāji</t>
  </si>
  <si>
    <t>Laika posms</t>
  </si>
  <si>
    <t>Annenieku pag. Kaķenieku Sporta centra infrastruktūras sakārtošana</t>
  </si>
  <si>
    <t>Komunālā nodaļa/Dobeles ūdens</t>
  </si>
  <si>
    <t>Pārbūvētas meliorācijas sistēmas</t>
  </si>
  <si>
    <t>R3.3; VTP3</t>
  </si>
  <si>
    <t xml:space="preserve">Laukuma Brīvības ielā 19, Dobelē labiekārtošana </t>
  </si>
  <si>
    <t>SAM 8.3.4.</t>
  </si>
  <si>
    <t>SAC Lejasstrazdi “Namiņš”, kur reģistrēts pakalpojums “Atelpas brīdis”, veikti remontdarbi telpās, ieskaitot sanitāro mezglu;  nodrošināta vides pieejamība, izbūvētjot pandusu pie ārdurvīm, paplašinot durvju ailes; iegādāts fizioterapijas kabineta aprīkojums, palīgierīces (funkcionālās gultas, griestu celšanas sistēma, dušas- tualetes ratiņi, dušas krēsls, roku balsti dušas turētāji sanmezglā; izstrādāta metodika “Atelpas brīža”pakalpojuma sniegšanas nodrošināšanai, veiktas personāla apmācības, organizēta pieredzes apmaiņa</t>
  </si>
  <si>
    <t>SAM 9.2.2.1.</t>
  </si>
  <si>
    <t>Bērnu laukumu atjaunošana Dobelē</t>
  </si>
  <si>
    <t>Lietus kanalizācijas tīklu pārbūve un avāriju seku likvidēšana</t>
  </si>
  <si>
    <t>Pēc nepieciešamības veikta lietus ūdens kanalizācijas tīklu pārbūve un likvidētas avāriju sekas</t>
  </si>
  <si>
    <t>Meliorācijas sistēmu pārbūve Kaķenieku pagastā</t>
  </si>
  <si>
    <t>Meliorācijas sistēmu pārbūve Dobeles pagastā</t>
  </si>
  <si>
    <t>Meliorācijas sistēmu pārbūve Auru pagastā</t>
  </si>
  <si>
    <t>Ielas apgaismojuma pārbūve Meža prospektā Dobelē</t>
  </si>
  <si>
    <t>Pārbūvēts Meža prospekta Dobelē apgaismojums</t>
  </si>
  <si>
    <t>Apgaismojuma tīklu atjaunošana Dainu ielā Dobelē</t>
  </si>
  <si>
    <t xml:space="preserve">Atjaunots Dainu ielas Dobelē apgaismojums </t>
  </si>
  <si>
    <t>Ielu apgaismojuma izbūve Avotu ielā Dobelē</t>
  </si>
  <si>
    <t>Izbūvēts ielas Avotu ielas apgaismojums Dobelē</t>
  </si>
  <si>
    <t>Komunālā nodaļa/Penkules pag.pārv.</t>
  </si>
  <si>
    <t>Komunālā nodaļa / Kultūras un sporta pārvalde, Dobeles Sporta centrs</t>
  </si>
  <si>
    <t>Komunālā nodaļa / Annenieku pag.pārv./</t>
  </si>
  <si>
    <t>Ķestermeža brīvdabas estrādes Dobelē infrastruktūras sakārtošana</t>
  </si>
  <si>
    <t>Attīstības un plānošanas nodaļa, Komunālā nodaļa /Kultūras un sporta pārvalde</t>
  </si>
  <si>
    <r>
      <t>Izbūvēts labiekārtots</t>
    </r>
    <r>
      <rPr>
        <sz val="9"/>
        <rFont val="Calibri"/>
        <family val="2"/>
        <charset val="186"/>
        <scheme val="minor"/>
      </rPr>
      <t xml:space="preserve"> laukums ar vides objektu </t>
    </r>
    <r>
      <rPr>
        <sz val="9"/>
        <color rgb="FFFF0000"/>
        <rFont val="Calibri"/>
        <family val="2"/>
        <charset val="186"/>
        <scheme val="minor"/>
      </rPr>
      <t xml:space="preserve"> </t>
    </r>
  </si>
  <si>
    <t>Komunālā nodaļa /Izglītības pārvalde, PII "Spodrītis"</t>
  </si>
  <si>
    <t>Komunālā nodaļa /Izglītības pārvalde, PII "Zvaniņš"</t>
  </si>
  <si>
    <t>Komunālā nodaļa /Izglītības pārvalde, PII "Jāņtārpiņš"</t>
  </si>
  <si>
    <t>Komunālā nodaļa /Izglītības pārvalde, PII "Minkuparks"</t>
  </si>
  <si>
    <t>Komunālā nodaļa /Izglītības pārvalde, PII "Riekstiņš"</t>
  </si>
  <si>
    <t>Komunālā nodaļa /Izglītības pārvalde, Bikstu pamatskola</t>
  </si>
  <si>
    <t>Dobeles PII "Spodrītis" infrastruktūras sakārtošana</t>
  </si>
  <si>
    <t>Dobeles PII "Jāņtārpiņš" infrastruktūras sakārtošana</t>
  </si>
  <si>
    <t>Annenieku pagasta PII "Riekstiņš" infrastruktūras sakārtošana</t>
  </si>
  <si>
    <t>Attīstības un plānošanas nodaļa/Komunālā nodaļa /Dobeles novadpētniecības muzejs, Kultūras un sporta pārvalde/Būvvalde/</t>
  </si>
  <si>
    <t>Realizēta projekta 2.kārta, turpinot labiekārtot rekreācijas zonu pilsētā</t>
  </si>
  <si>
    <t>R1.12; VTP1</t>
  </si>
  <si>
    <t>R1.9; VTP1</t>
  </si>
  <si>
    <t>R1.24; VTP1</t>
  </si>
  <si>
    <t>R1.25; VTP1</t>
  </si>
  <si>
    <t>R3.27; VTP 3</t>
  </si>
  <si>
    <t>R1.35; VTP1; VTP3</t>
  </si>
  <si>
    <t>R1.43; VTP1</t>
  </si>
  <si>
    <t>R3.5; VTP4</t>
  </si>
  <si>
    <t>R3.9; VTP3</t>
  </si>
  <si>
    <t>R3.20; VTP3</t>
  </si>
  <si>
    <t>R3.23; VTP3</t>
  </si>
  <si>
    <t>Dobeles olimpisko sporta veidu centra izbūves 1.kārta</t>
  </si>
  <si>
    <t>Dobeles olimpisko sporta veidu centra izbūves 2.kārta</t>
  </si>
  <si>
    <t>Dobeles olimpisko sporta veidu centra izbūves 3.kārta</t>
  </si>
  <si>
    <t>Modernizēts stadiona komplekss, radot iespēju rīkot starptautiska un valsts mēroga sporta aktivitātes. Realizējot Dobeles olimpisko sporta veidu centra pārbūves projekta 3.kārtu,izbūvēts hokeja laukums</t>
  </si>
  <si>
    <t>Inventāra un pamatlīdzekļu iegāde Izglītības pārvaldes un PIUAC vajadzībām</t>
  </si>
  <si>
    <t>Izglītības pārvaldes un PIUAC vajadzībām iegādāts inventārs un pamatlīdzekļi, nodrošināta izglītības iestāžu darbība</t>
  </si>
  <si>
    <t>Inventāra un pamatlīdzekļu iegāde kultūras un sporta iestāžu vajadzībām</t>
  </si>
  <si>
    <t>Nodrošināta kultūras un sporta iestāžu darbība</t>
  </si>
  <si>
    <t>Kultūras un sporta pārvalde</t>
  </si>
  <si>
    <t>Inventāra un pamatlīdzekļu iegāde pašvaldības sociālo iestāžu un Pašvaldības policijas vajadzībām</t>
  </si>
  <si>
    <t>Nodrošināta pašvaldības iestāžu darbība</t>
  </si>
  <si>
    <t>Sociālais dienes, Pašvaldības policija</t>
  </si>
  <si>
    <t>R1.49; VTP1</t>
  </si>
  <si>
    <t>Inventāra un pamatlīdzekļu iegāde pašvaldības administrācijas un pagastu pārvalžu vajadzībām</t>
  </si>
  <si>
    <t>Nodrošināta pašvaldības administrācijas un pagastu pārvalžu darbība</t>
  </si>
  <si>
    <t>Administratīvā nodaļa/pagastu pārvaldes</t>
  </si>
  <si>
    <t>Uzsākts izveidot jaunajiem uzņēmējiem pieejamas atvērta tipa radošas tehnoloģiju telpas, lai nodrošinātu dažādu pirmsinkubācijas pasākumu rīkošanu</t>
  </si>
  <si>
    <t>Organizēti semināri un konsultācijas jaunu izglītības programmu un satura izveidē atbilstoši darba tirgum, veicinot dažādu mērķa grupu iesaistīšanos darba tirgū</t>
  </si>
  <si>
    <t>Informatīvu un konsultatīvu pasākumu nodrošināšana Dobeles novada MVU</t>
  </si>
  <si>
    <t>Sniegtas konsultācijas, rīkoti informatīvie semināri novada MVU, amatniekiem un mājražotājiem, organizētas diskusijas par uzņēmējiem aktuāliem jautājumiem</t>
  </si>
  <si>
    <t>Informtīvā darba ar jauniešiem par uzņēmējdarbību nodrošināšana</t>
  </si>
  <si>
    <t>Dobeles novada vietējo mājražotāju un uzņēmumu tīmekļvietnes www.dobeledara.lv uzturēšana un aktualizēšana</t>
  </si>
  <si>
    <t xml:space="preserve">Dobeles novada vietējo mājražotāju un uzņēmumu tīmekļvietnes "Dobeledara.lv" pilnveidošana un aktuālizēšana </t>
  </si>
  <si>
    <t>Vietējo produktu virzīšanas pie patērātāja veicināšana</t>
  </si>
  <si>
    <t>Ņemta dalība reģionālā un nacionālā līmeņa izstādēs, lai popularizētu vietējo ražotāju produkciju. Īstenots aktivitāšu kopums (informatīvais seminārs, kontaktbirža, produktu prezetnācija veikalu tīkliem, pieredzes apmaiņa utt.) MVU un veikalu tīklu sadarbības veicināšanai</t>
  </si>
  <si>
    <t>R2.3; VTP2</t>
  </si>
  <si>
    <t>R2.2; VTP2</t>
  </si>
  <si>
    <t>R2.3; R2.6; VTP2</t>
  </si>
  <si>
    <t>R2.1; R2.3; VTP2</t>
  </si>
  <si>
    <t>Jaunbērzes pag. PII "Minkuparks" infrastruktūras uzlabošana</t>
  </si>
  <si>
    <t>Annenieku pag. PII "Riekstiņš" infrastruktūras uzlabošana</t>
  </si>
  <si>
    <t>Dobeles Valsts ģimnāzijas infrastruktūras uzlabošana</t>
  </si>
  <si>
    <t xml:space="preserve">Virs virtuves ieejas mezgla izbūvēts jumtiņš un margas </t>
  </si>
  <si>
    <t>Komunālā nodaļa /Izglītības pārvalde, DVĢ</t>
  </si>
  <si>
    <t>Komunālā nodaļa /Izglītības pārvalde, Dobeles 1.vsk.</t>
  </si>
  <si>
    <t>Dobeles 1.vidusskolas infrastruktūras sakārtošana</t>
  </si>
  <si>
    <t>Komunālā nodaļa /Izglītības pārvalde, PII "Ābolītis"</t>
  </si>
  <si>
    <t>Lejasstrazdu sākumskolas infrastruktūras uzlabošana</t>
  </si>
  <si>
    <t>Komunālā nodaļa /Izglītības pārvalde, Lejasstrazdu sākumskola</t>
  </si>
  <si>
    <t>Mežinieku pamatskolas infrastruktūras sakārtošana</t>
  </si>
  <si>
    <t>Komunālā nodaļa /Izglītības pārvalde, Mežinieku pamatskola</t>
  </si>
  <si>
    <t>Komunālā nodaļa /Izglītības pārvalde, Gardenes pamatskola</t>
  </si>
  <si>
    <t>Komunālā nodaļa /Izglītības pārvalde, DJIVC</t>
  </si>
  <si>
    <t>Bērzupes speciālās internātskolas infrastruktūras sakārtošana</t>
  </si>
  <si>
    <t>Komunālā nodaļa /Izglītības pārvalde, Bērzupes speciālā internātskola</t>
  </si>
  <si>
    <t>Projekts "PuMPuRS". Ieviests un nodrošināts sistemātisks atbalsts priekšlaicīgas mācību pārtraukšanas riska mazināšanai</t>
  </si>
  <si>
    <t>Komunālā nodaļa/Sociālais dienests, Sociālo pakalpojumu centrs</t>
  </si>
  <si>
    <t>Grupu dzīvokļu Uzvaras ielā 50 infrastruktūras sakārtošana</t>
  </si>
  <si>
    <t>Komunālā nodaļa/Sociālais dienests, Grupu dzīvokļi</t>
  </si>
  <si>
    <t>Pašvaldības īpašumā esošo ēku elektrotehnisko mērījumu veikšana un shēmu izstrāde</t>
  </si>
  <si>
    <t>Pašvaldības ēkas Brīvības ielā 7 infrastruktūras sakārtošana</t>
  </si>
  <si>
    <t>Naudītes pagasta skolas katlu mājas dūmeņa pārbūve</t>
  </si>
  <si>
    <t xml:space="preserve">Pārbūvēts Naudītes pagasta skolas katlu mājas skurstenis </t>
  </si>
  <si>
    <t>Komunālā nodaļa/Naudītes pag.pārv.</t>
  </si>
  <si>
    <t>Dobeles stadiona ēkas infrastruktūras sakārtošana</t>
  </si>
  <si>
    <t>Stadiona ēkā Tērvetes ielā 1 izremontētas koridora telpas, dušas telpas un ģērbtuves</t>
  </si>
  <si>
    <t>Komunālā nodaļa / Kultūras un sporta pārvalde, Bikstu pag.pārv.</t>
  </si>
  <si>
    <t>Kaķenieku Sporta centrā uzstādīta ugunsgrēka atklāšanas un trauksmes signalizācija</t>
  </si>
  <si>
    <t>Komunālā nodaļa/Kultūras un sporta pārvalde</t>
  </si>
  <si>
    <t>Pašvaldības īpašumā esošo graustu nojaukšana</t>
  </si>
  <si>
    <t>Bijušās atkritumu izgāztuves "Lemkini" monitoringa veikšana</t>
  </si>
  <si>
    <t>Slēgtā atkritumu izgāztuvē veikts vides monitorings</t>
  </si>
  <si>
    <t>Gājēju tiltiņa pie Dobeles Valsts ģimnāzijas  atjaunošana</t>
  </si>
  <si>
    <t>Meliorācijas sistēmu pārbūve Jaunbērzes pagastā</t>
  </si>
  <si>
    <t xml:space="preserve">Labiekārtots Dobeles Livonijas ordeņa pils dārzs. Veiktas kultūras darbinieku apmācības. Organizēta konference par amatniecību kā uzņēmējdarbību, radošās darbnīcas. Ņemta dalība amatniecības festivālos. </t>
  </si>
  <si>
    <t>Tiek īstenota ārpusstundu aktivitāte "Uzņēmējdarbības pamati". Programmas ietvaros organizētas ekskursijas Dobeles un Jelgavas novada uzņēmumos,  tikšanās ar uzņēmējiem-mentoriem biznesa ideju attīstībai. Programmas ietvaros dibinātas 3 mācību firmas. Mācību procesā tiek izstrādāti produkti un apgūtas produkta realizācijas prasmes.
Reizi nedēļā organizētas Dobeles novada skolām (6 grupām)praktiskās nodarbības dažādu  tehnoloģiju iepazīšanai (lāzergriezējs, 3 D rinteris, ploteris, grafiskā dizaina iekārtas utt) , lai veicinātu radošo domāšanu inženierzinātnēs</t>
  </si>
  <si>
    <t>Jaunbērzes kultūras nama pārbūves būvprojekta izstrāde</t>
  </si>
  <si>
    <t>SAM 4.2.2.</t>
  </si>
  <si>
    <t>Izstrādāts būvprojekts Jaunbērzes pagasta kultūras namam energoefektivitātes pasākumu īstenošanai</t>
  </si>
  <si>
    <t>SAM 9.2.4.2. (1.kārta)</t>
  </si>
  <si>
    <t>Projekts "Sabiedrībā balstīta sociālo pakalpojumu infrastruktūras attīstība Dobeles novadā" / projektēšana</t>
  </si>
  <si>
    <t>Projekts "Sabiedrībā balstīta sociālo pakalpojumu infrastruktūras attīstība Dobeles novadā" / būvniecība</t>
  </si>
  <si>
    <t>Izstrādāts būvprojekts ēkas Ādama ielā 2 pārbūvei</t>
  </si>
  <si>
    <t>R1.14; VTP1</t>
  </si>
  <si>
    <t>R1.16; R1.19; R1.20; VTP1</t>
  </si>
  <si>
    <t>R1.37; VTP1</t>
  </si>
  <si>
    <t>R1.35; R1.39; R1.41; VTP1</t>
  </si>
  <si>
    <t>R1.48; VTP1</t>
  </si>
  <si>
    <t xml:space="preserve">Organizēti semināri un apmācības dažādām  sociālām grupām, lai veicinātu uzņēmējdarbību </t>
  </si>
  <si>
    <t>R2.15; R2.16; VTP2</t>
  </si>
  <si>
    <t>VTP3</t>
  </si>
  <si>
    <t>R1.38; R1.48; VTP3</t>
  </si>
  <si>
    <t>R3.24; VTP3</t>
  </si>
  <si>
    <t>R3.27; VTP3</t>
  </si>
  <si>
    <t>Attīstības un plānošanas nodaļa/Sociālais dienests/VSIA "Slimnīca "Gintermuiža""/Akmenes raj.pašv. Lietuvā/Kedainai Sociālās aprūpes māja Lietuvā/Klaipēdas pedagoģijas centrs Lietuvā</t>
  </si>
  <si>
    <t xml:space="preserve">Komunālā nodaļa </t>
  </si>
  <si>
    <t>Dobeles Sākumskolas Dainu ielā 8, Dobelē nožogojuma izbūve</t>
  </si>
  <si>
    <t>Izbūvēts nožogojums (440m) Dobeles Sākumskolai</t>
  </si>
  <si>
    <t>Dobeles Valsts ģimnāzijas esošās ēkas pamatu hidroizolācija</t>
  </si>
  <si>
    <t>SAM 9.3.1.1. (DI)</t>
  </si>
  <si>
    <t>LEADER</t>
  </si>
  <si>
    <t xml:space="preserve">Dobeles Livonijas ordeņa pils kapelas ekspozīcijas iekārtošana </t>
  </si>
  <si>
    <t>LAT - LIT</t>
  </si>
  <si>
    <t xml:space="preserve">Attīstības un plānošanas nodaļa / Pašvaldības policija </t>
  </si>
  <si>
    <t xml:space="preserve">Dobeles Valsts ģimnāzijas esošajai ēkai izbūvēta pamatu hidroizolācija </t>
  </si>
  <si>
    <t>R3.26; VTP 3</t>
  </si>
  <si>
    <t>Sabiedrības drošība / projekts "Pārrobežu sadarbība sabiedrisko pakalpojumu drošības un efektivitātes uzlabošanai"</t>
  </si>
  <si>
    <t>Dobeles Sporta centra ugunsdrošības uzlabošana</t>
  </si>
  <si>
    <t>Dobeles Sporta centrā nomainīta balss sistēma ugunsdrošības signalizācijas evakuācijas izziņošanai</t>
  </si>
  <si>
    <t>Kultūras un sporta pārvalde / Dobeles Sporta centrs</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</si>
  <si>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t>
    </r>
    <r>
      <rPr>
        <vertAlign val="superscript"/>
        <sz val="9"/>
        <rFont val="Calibri"/>
        <family val="2"/>
        <charset val="186"/>
        <scheme val="minor"/>
      </rPr>
      <t>2</t>
    </r>
    <r>
      <rPr>
        <sz val="9"/>
        <rFont val="Calibri"/>
        <family val="2"/>
        <charset val="186"/>
        <scheme val="minor"/>
      </rPr>
      <t xml:space="preserve"> samazināt uz 45,40 kWh/m</t>
    </r>
    <r>
      <rPr>
        <vertAlign val="superscript"/>
        <sz val="9"/>
        <rFont val="Calibri"/>
        <family val="2"/>
        <charset val="186"/>
        <scheme val="minor"/>
      </rPr>
      <t>2</t>
    </r>
    <r>
      <rPr>
        <sz val="9"/>
        <rFont val="Calibri"/>
        <family val="2"/>
        <charset val="186"/>
        <scheme val="minor"/>
      </rPr>
      <t xml:space="preserve"> pēc projekta īstenošanas,
5) siltumnīcefekta (ogļskābo) gāzu emisiju pirms projekta īstenošanas 36,95 kg/m</t>
    </r>
    <r>
      <rPr>
        <vertAlign val="superscript"/>
        <sz val="9"/>
        <rFont val="Calibri"/>
        <family val="2"/>
        <charset val="186"/>
        <scheme val="minor"/>
      </rPr>
      <t>2</t>
    </r>
    <r>
      <rPr>
        <sz val="9"/>
        <rFont val="Calibri"/>
        <family val="2"/>
        <charset val="186"/>
        <scheme val="minor"/>
      </rPr>
      <t xml:space="preserve"> samazināt uz 3,30 kg/m</t>
    </r>
    <r>
      <rPr>
        <vertAlign val="superscript"/>
        <sz val="9"/>
        <rFont val="Calibri"/>
        <family val="2"/>
        <charset val="186"/>
        <scheme val="minor"/>
      </rPr>
      <t>2</t>
    </r>
  </si>
  <si>
    <t>Energoefektivitātes paaugstināšana Jaunbērzes kultūras namā, Ceriņu ielā 2, Jaunbērzes pagastā, Dobeles novadā</t>
  </si>
  <si>
    <t xml:space="preserve">Jaunajā PII korpusā veikts automātiskās ugunsgrēka atklāšanas un trauksmes sistēmas remonts un ieejas durvju un notekcauruļu remonts. Pie virtuves bloka uzstādīts papildus žogs. </t>
  </si>
  <si>
    <t>Dobeles PII "Zvaniņš" ēkas 1.korpusa jumta seguma nomaiņa</t>
  </si>
  <si>
    <t xml:space="preserve">Nomainīts ēkas 1.korpusa jumta segums </t>
  </si>
  <si>
    <t>Dobeles PII "Zvaniņš" ēkas 2.korpusa jumta seguma nomaiņa</t>
  </si>
  <si>
    <t>Līgumi noslēgti 2019.gadā</t>
  </si>
  <si>
    <t xml:space="preserve">Nomainīts ēkas 2.korpusa jumta segums </t>
  </si>
  <si>
    <t>Dobeles PII "Zvaniņš" infrastruktūras sakārtošana</t>
  </si>
  <si>
    <t>Atjaunotas PII kāpnes</t>
  </si>
  <si>
    <t>Iežogota bērnudārza teritorija</t>
  </si>
  <si>
    <t>Komunālā nodaļa /Izglītības pārvalde, PII "Valodiņa"</t>
  </si>
  <si>
    <t>Veikts remonts PII sporta un aktu zālē</t>
  </si>
  <si>
    <t>Dobeles PII "Valodiņa" sporta un aktu zāles remonts</t>
  </si>
  <si>
    <t>Dobeles PII "Valodiņa" apkārtnes labiekārtošana</t>
  </si>
  <si>
    <r>
      <t>Teritorijā ierīkots jauns žogs (70m) ar vārtiņiem. 
Ierīkots bruģēts gājēju celiņš 45 m</t>
    </r>
    <r>
      <rPr>
        <vertAlign val="superscript"/>
        <sz val="9"/>
        <color theme="1"/>
        <rFont val="Calibri"/>
        <family val="2"/>
        <charset val="186"/>
        <scheme val="minor"/>
      </rPr>
      <t>2</t>
    </r>
    <r>
      <rPr>
        <sz val="9"/>
        <color theme="1"/>
        <rFont val="Calibri"/>
        <family val="2"/>
        <charset val="186"/>
        <scheme val="minor"/>
      </rPr>
      <t xml:space="preserve"> apjomā</t>
    </r>
  </si>
  <si>
    <t>Veikts PII divu ieeju lieveņu remonts un salabota esošā ēkas ventilācija</t>
  </si>
  <si>
    <t>Jaunbērzes pag. PII "Minkuparks" grupu telpu remonts</t>
  </si>
  <si>
    <t>Veikts PII otrās un trešās grupas telpu remonts</t>
  </si>
  <si>
    <t xml:space="preserve">Veikts WC remonts, nomainīts grupas grīdas segums, nomainīts iestādes apkures katls </t>
  </si>
  <si>
    <t>Dobeles Valsts ģimnāzijas ugunsdrošības uzlabošana</t>
  </si>
  <si>
    <t>Nomainīta ugunsdrošības signalizācija. Uzstādīta signalizācija kāpņu telpās, kur iepriekš nav bijusi.</t>
  </si>
  <si>
    <t>Izglītības pārvalde/Komunālā nodaļa/DVĢ</t>
  </si>
  <si>
    <t>Dobeles 1.vidusskolas elektroinstalācijas nomaiņa</t>
  </si>
  <si>
    <t xml:space="preserve">Turpināta elektroinstalācijas nomaiņa </t>
  </si>
  <si>
    <t>Mācību telpas nodrošināšanai izremontēta šautuve.
Ierīkota ventilācija sporta ģērbtuvēs, veikts ķīmijas kabineta ventilācijas remonts</t>
  </si>
  <si>
    <t>Dobeles Sākumskolas ēkas lietus noteku remonts</t>
  </si>
  <si>
    <t>Veikts ēkas lietus noteku remonts</t>
  </si>
  <si>
    <t>Komunālā nodaļa /Izglītības pārvalde, Dobeles Sākumskola</t>
  </si>
  <si>
    <t>Dobeles Mākslas skolas infrastruktūras sakārtošana</t>
  </si>
  <si>
    <t>Ēkā nomainīts siltummezgls.
Veikta kanalizācijas un apkures sistēmas pārbūves projektēšana.
Veikts WC telpu kanalizācijas remonts</t>
  </si>
  <si>
    <t>Komunālā nodaļa /Izglītības pārvalde, Dobeles Mākslas skola</t>
  </si>
  <si>
    <t>Krimūnu pag. skolas ēkas 3.stāva pārbūve PII "Ābolītis" vajadzībām</t>
  </si>
  <si>
    <t>Krimūnu pag. bijušās skolas ēkas 3.stāva telpas pārbūvētas un pielāgotas PII vajadzībām.</t>
  </si>
  <si>
    <t>Veikts skolas gaiteņa kosmētiskais remonts.</t>
  </si>
  <si>
    <t>Pie skolas ieejas uzstādīti 2 soliņi</t>
  </si>
  <si>
    <t>Izbūvēta klases atdalošā siena.
Atjaunots sporta zāles gala sienas apmetums</t>
  </si>
  <si>
    <t>Mežinieku pamatskolas ugunsdrošības uzlabošana</t>
  </si>
  <si>
    <t>Skolā uzstādīta ugunsdrošības signalizācija</t>
  </si>
  <si>
    <t>Izglītības pārvalde/Komunālā nodaļa/Mežinieku pamatskola</t>
  </si>
  <si>
    <t>Gardenes pamatskolas bērnudārza WC telpu remonts</t>
  </si>
  <si>
    <t>Izremontētas bērnudārza WC telpas</t>
  </si>
  <si>
    <t xml:space="preserve">Apkures ierīkošana Bikstu pamatskolā </t>
  </si>
  <si>
    <t>Pie skolas palīgēkas izbūvēts gāzes pievads, ierīkota apkure skolas palīgēkā un pēc apkures ierīkošanas veikts telpu remonts</t>
  </si>
  <si>
    <t>Izglītības pārvalde/Komunālā nodaļa/DJIVC</t>
  </si>
  <si>
    <t>Izstrādāts projekts granulu katla ierīkošai, uzstādīts granulu apkures katls.</t>
  </si>
  <si>
    <t>Dobeles jaunatnes iniciatīvu un veselības centra telpu ēkā Brīvības ielā 27 sakārtošana</t>
  </si>
  <si>
    <t>Ēkai veikts jumta remonts.</t>
  </si>
  <si>
    <t>Ugunsdrošības sistēmas izbūve DJIVC ēkai Brīvības ielā 23</t>
  </si>
  <si>
    <t>Ugunsdrošības sistēmas izbūve DJIVC ēkai Brīvības ielā 27</t>
  </si>
  <si>
    <t>Brīvības ielā 23 DJIVC telpās izbūvēta ugunsdrošības sistēma</t>
  </si>
  <si>
    <t>Brīvības ielā 27 DJIVC telpās izbūvēta ugunsdrošības sistēma un apsardzes signalizācija</t>
  </si>
  <si>
    <t>2.stāvā veikta griestu apšūšana ar ugunsdrošo riģipsi</t>
  </si>
  <si>
    <t xml:space="preserve">Izremontētas Grupu dzīvokļu dušas telpas </t>
  </si>
  <si>
    <t>Ģimenes atbalsta centra "Lejasstrazdi" ūdensvada un kanalizācijas vadu remonts</t>
  </si>
  <si>
    <t>Veikts ūdensvadu un kanalizācijas vadu remonts</t>
  </si>
  <si>
    <t>Komunālā nodaļa/Sociālais dienests, ĢAC "Lejasstrazdi"</t>
  </si>
  <si>
    <t>Apkures remonts pašvaldības ēkā Francmaņa ielā 6</t>
  </si>
  <si>
    <t>Veikts apkures remonts ēkā Francmaņa ielā 6</t>
  </si>
  <si>
    <t>Komunālā nodaļa/Sociālais dienests, Dzimtsarakstu nodaļa</t>
  </si>
  <si>
    <t>Sociālo pakalpojumu centra Brīvības ielā 11 infrastruktūras sakārtošana</t>
  </si>
  <si>
    <t>Izremontētas dienas centra "Solis" telpas.
Iekārtots ēkas pagalms.
Ēkai ierīkots zibensnovedējs.</t>
  </si>
  <si>
    <t>Dobeles Sporta centra zāles grīdas atjaunošana</t>
  </si>
  <si>
    <t>Atjaunota Sporta centra sporta zāles grīda</t>
  </si>
  <si>
    <t>Bikstu kultūras nama infrastruktūras sakārtošana</t>
  </si>
  <si>
    <t>Bikstu pagasta WC telpu remonts</t>
  </si>
  <si>
    <t>Nokrāsots Ķestermeža estrādes remonts un atjaunoti soli</t>
  </si>
  <si>
    <t>2021.GADS</t>
  </si>
  <si>
    <t>Ugunsdrošības signalizācijas ierīkošana Penkules kultūras namā</t>
  </si>
  <si>
    <t xml:space="preserve">Realizēta ugunsdrošības signalizācijas ierīkošanas Penkules kultūras namā 2.kārta </t>
  </si>
  <si>
    <t>Kultūras un sporta pārvalde/Penkules kultūras nams</t>
  </si>
  <si>
    <t>Multifitnesa laukumu ierīkošana Dobelē</t>
  </si>
  <si>
    <t xml:space="preserve">Ierīkoti multifitnesa laukumi Dobelē Zaļā ielā 44a, Zaļā ielā 19a un Bērzes ielā 5a </t>
  </si>
  <si>
    <t>Atjaunoti bērnu laukumi  Dobelē Zaļā ielā 21 un Zaļā ielā 28</t>
  </si>
  <si>
    <t>Vingrošanas laukuma atjaunošana Dobelē, Rūķīšu kalnā</t>
  </si>
  <si>
    <t>Atjaunots vingrošanas laukums Dobelē, Ķestermeža Rūķīšu kalnā</t>
  </si>
  <si>
    <t>Velotrases izbūve Dobelē J.Čakstes ielā</t>
  </si>
  <si>
    <t>Izbūvēta Pamptreks velotrase Dobelē J.Čakstes ielā</t>
  </si>
  <si>
    <t>Nojaukti un sakārtoti vidi degradējoši objekti (Auru pag. Gardenē un Dobeles pag. Lejasstrazdos)</t>
  </si>
  <si>
    <t>Atjaunots gājēju tiltiņa pār gravu pie DVĢ segums un pieslēgumi</t>
  </si>
  <si>
    <t>Gājēju tiltiņu atjaunošana Dobelē</t>
  </si>
  <si>
    <t>Veikti Dobeles gājēju tiltiņu remontdarbi, t.sk. pie Ķestermeža estrādes</t>
  </si>
  <si>
    <t>Ielu un objektu norāžu uzstādīšana</t>
  </si>
  <si>
    <t>Uzstādītas ielu un objektu norādes Dobelē</t>
  </si>
  <si>
    <t>Velosipēdu turētāja uzstādīšana Dobeles autoostā</t>
  </si>
  <si>
    <t>Uzstādīts velosipēdu turētājs  Dobeles autoostā</t>
  </si>
  <si>
    <t>Organizēta Lielā talka 2021.
Novada teritorijā paveikti dažādi labiekārtošanas darbi, tai skaitā vandālisma seku likvidēšana</t>
  </si>
  <si>
    <t>Komunālā nodaļa /Kultūras un sporta pārvalde</t>
  </si>
  <si>
    <t>Modernizēts stadiona komplekss, radot iespēju rīkot starptautiska un valsts mēroga sporta aktivitātes. Realizējot Dobeles stadiona pārbūves projekta 2.kārtu, uzbūvēta stadiona ģērbtuvju ēka un izbūvētas skatītāju tribīnes un WC telpas</t>
  </si>
  <si>
    <t>Skolas ielas Dobelē pārbūves 3.kārtas īstenošana</t>
  </si>
  <si>
    <t>Pārbūvēta Skolas ielas 3.kārta</t>
  </si>
  <si>
    <t>Puķu ielas Dobelē seguma atjaunošana</t>
  </si>
  <si>
    <t xml:space="preserve">Atjaunots Puķu ielas Dobelē segums </t>
  </si>
  <si>
    <t>Lietus kanalizācijas izbūve Dobelē parkā pie Katoļu ielas</t>
  </si>
  <si>
    <t>Izbūvēta lietus ūdens kanalizācija Dobelē parkā pie Katoļu ielas, nodrošinot mitruma neuzkrāšanos parka teritorijā</t>
  </si>
  <si>
    <t>Veikti elektrotehniskie mērījumi un izstrādātas shēmas, veikta elektrosadaļņu apkope pašvaldības ēkaiBrīvības ielā 17 un pašvaldības garāžu blokā</t>
  </si>
  <si>
    <t>Ventilācijas ierīkošana pašvaldības garāžu blokā</t>
  </si>
  <si>
    <t>Ierīkota ventilācijas astoņās pašvaldības auto garāžās</t>
  </si>
  <si>
    <t>Pašvaldības ēkai Brīvības ielā 7 pārbūvēti ugunsdzēsības ūdensvadi, novērstas ugunsdzēsības sistēmas nepilnības, veikti elektrotehniskie mērījumi un izstrādātas shēmas un plāni, demontēta esošā starpsiena un izbūvēta jauna.</t>
  </si>
  <si>
    <t>Ugunsdrošības signalizācijas uzstādīšana Annenieku pag.</t>
  </si>
  <si>
    <t xml:space="preserve">Annenieku pag. pārvaldē uzstādīta ugunsdrošības signalizācija </t>
  </si>
  <si>
    <t>Ūdensvada ievada nomaiņa Bērzes ciemā</t>
  </si>
  <si>
    <t>Nomainīts ūdensvada ievads Bērzes pag. Bērzes ciemā Atpūtās</t>
  </si>
  <si>
    <t>Komunālā nodaļa / Annenieku pag.pārv.</t>
  </si>
  <si>
    <t>Zibens novedēja izbūve Dobeles pag.pārvaldes ēkā</t>
  </si>
  <si>
    <t>Dobeles pagasta pārvaldes ēkas divos korpusos izbūvēts zibens novedējs</t>
  </si>
  <si>
    <t>Komunālā nodaļa / Dobeles pag.pārv.</t>
  </si>
  <si>
    <t>Ugunsdzēsības tvertnes atjaunošana Jaunbērzes pagastā</t>
  </si>
  <si>
    <t>Jaunbērzes pagastā atjaunota ugunsdzēsības tvertne</t>
  </si>
  <si>
    <t>Penkules pagasta pārvaldes infrastruktūras sakārtošana</t>
  </si>
  <si>
    <t>Veikts Penkules pagasta pārvaldes apkures sistēmas remonts</t>
  </si>
  <si>
    <t>Zebrenes pag. brīvdabas estrādes jumta un sienu izbūve</t>
  </si>
  <si>
    <t>Zebrenes pag. brīvdabas estrādei izbūvētas sienas un jumts</t>
  </si>
  <si>
    <t>Komunālā nodaļa / Zebrenes pag. pārvalde</t>
  </si>
  <si>
    <t>Modernizēts stadions. Realizēta Dobeles stadiona pārbūves projekta 1.kārta - veikta stadiona pārbūve, izbūvēti sektori, skrejceļš, tribīnes. Stadionā nodrošināta kvalitatīva mācību priekšmeta sports apguve divu lielo skolu – Dobeles Valsts ģimnāzijas un Dobeles 1.vidusskolas skolēniem, kā arī Sporta skolas audzēkņiem un visiem citiem sportot gribētājiem</t>
  </si>
  <si>
    <t>2020.gadā 157 601 EUR</t>
  </si>
  <si>
    <t>Pašvaldības administrācijas ēkas Brīvības ielā 15 infrastruktūras sakārtošana</t>
  </si>
  <si>
    <t>Ēkai Brīvības ielā 15 uzstādītas papildus jumta sniega barjeras</t>
  </si>
  <si>
    <t>Sporta un aktīvās atpūtas laukuma ierīkošana Auru pagasta Gardenes ciemā</t>
  </si>
  <si>
    <t>Ierīkots sporta un aktīvās atpūtas laukums Gardenes ciemā, uzstādot āra trenažierus</t>
  </si>
  <si>
    <t>Attīstības un plānošanas nodaļa/Auru pag.pārvalde</t>
  </si>
  <si>
    <t>Ielu apgaismojuma ierīkošana Annenieku pagasta Kaķenieku ciemā</t>
  </si>
  <si>
    <t>Izbūvēts apgaismojums Kaķenieku ciema Draudzības ielā un daļā Skolas ielas</t>
  </si>
  <si>
    <t>Attīstības un plānošanas nodaļa/Komunālā nodaļa/Annenieku pag.pārvalde</t>
  </si>
  <si>
    <t>INTEGRĒTĀS INVESTĪCIJU TERITORIJAS</t>
  </si>
  <si>
    <t>5.6.2.SAM</t>
  </si>
  <si>
    <t>VTP4</t>
  </si>
  <si>
    <t>Ielas pārbūve</t>
  </si>
  <si>
    <t>Elektrības ielas pārbūve Dobeles pilsētā</t>
  </si>
  <si>
    <t>Attīstības un plānošanas nodaļa, Komunālā nodaļa /SIA "Dobeles ūdens", SIA "Tenachem"</t>
  </si>
  <si>
    <t>Ūdenssaimniecības tīklu ierīkošana un pārbūve</t>
  </si>
  <si>
    <t>Pārbūvēti esošie ūdenssaimniecības tīkli un ierīkoti jauni, ielai tiešā tuvumā esošiem uzņēmumiem nodrošināts kvalitatīvs, visām ugunsdrošības prasībām atbilstošs ūdensapgādes pakalpojums</t>
  </si>
  <si>
    <t>Projekts realizācijā
Pašvaldība 2021.gadā plāno aktivitātes par 240 000 EUR</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</si>
  <si>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27 Dobelē.</t>
  </si>
  <si>
    <t>Īstenojamās aktivitātes:
- Veselības diena (velo orientēšanas, nūjošana un veselības pārbaudes stendi) Dobeles novada svētku ietvaros.
- Vienaudžu izglītotāju apmācības jauniešiem. 
- Izglītojošas vasaras nometnes bērniem un jauniešiem, kā arī bērniem un jauniešiem ar funkcionāliem traucējumiem.
- Izglītojošas nodarbības bērniem un jauniešiem,
Izglītojoši semināri novada iedzīvotājiem.
- Nūjošanas un slēpošanas grupu vadīšana, nepieciešamā aprīkojuma iegāde.
- Vingrošanas nodarbības novada iedzīvotājiem.
- Uztura speciālista nodarbības novada iedzīvotājiem.
- Ūdens aerobikas nodarbības.
- Topošo māmiņu skola.
- Atbalsta grupas bērnu un pusaudžu vecākiem.</t>
  </si>
  <si>
    <t>R1.31; R1.34; VTP1</t>
  </si>
  <si>
    <t>R1.35; VTP1</t>
  </si>
  <si>
    <t>R1.43; R3.20; VTP1; VTP3</t>
  </si>
  <si>
    <t>R3.5;  VTP4</t>
  </si>
  <si>
    <t>R3.8; VTP3</t>
  </si>
  <si>
    <t>R3.8; R3.27; VTP3</t>
  </si>
  <si>
    <t>R1.43; R3.20; 
VTP1; VTP3</t>
  </si>
  <si>
    <r>
      <t xml:space="preserve">Pārbūvēta Elektrības iela </t>
    </r>
    <r>
      <rPr>
        <sz val="10"/>
        <rFont val="Calibri"/>
        <family val="2"/>
        <charset val="186"/>
        <scheme val="minor"/>
      </rPr>
      <t>0,492</t>
    </r>
    <r>
      <rPr>
        <sz val="10"/>
        <color rgb="FFFF0000"/>
        <rFont val="Calibri"/>
        <family val="2"/>
        <charset val="186"/>
        <scheme val="minor"/>
      </rPr>
      <t xml:space="preserve"> </t>
    </r>
    <r>
      <rPr>
        <sz val="10"/>
        <color theme="1"/>
        <rFont val="Calibri"/>
        <family val="2"/>
        <charset val="186"/>
        <scheme val="minor"/>
      </rPr>
      <t>km garumā, ierīkots ielas apgaismojums un izbūvēts gājēju celiņš</t>
    </r>
  </si>
  <si>
    <r>
      <t xml:space="preserve"> Projekta ideja: Elektrības ielas pārbūve (0,492 km) Dobeles pilsētā
Projekta idejas pamatojums: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Ielai pieguļošajās teritorijās darbojas viens no lielākajiem novada uzņēmumiem: SIA "TENACHEM", pakalpojuma sniedzējs - pašapkalpošanās auto mazgātuve, A/S Sadales tīkls un daudzdzīvokļu dzīvojamā māja. SIA "TENACHEM" ielas tiešā tuvumā plāno paplašināt savu darbību, līdz 2023.gadam uzbūvēt jaunas noliktavas, tam sekojoši administrācijas ēku. Uzņēmumā plānots investēt ap 6 milj. EUR un izveidot līdz 20 jaunām darba vietām. Ielai piegulošas ir pašvaldības īpašumā esošas </t>
    </r>
    <r>
      <rPr>
        <sz val="9"/>
        <rFont val="Calibri"/>
        <family val="2"/>
        <charset val="186"/>
        <scheme val="minor"/>
      </rPr>
      <t>2 brīvas ter</t>
    </r>
    <r>
      <rPr>
        <sz val="9"/>
        <color theme="1"/>
        <rFont val="Calibri"/>
        <family val="2"/>
        <charset val="186"/>
        <scheme val="minor"/>
      </rPr>
      <t>itorijas kā arī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t>
    </r>
  </si>
  <si>
    <t>Plānots aizņēmums</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</si>
  <si>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</si>
  <si>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Koordinācijas centra izveide, iegādātas un uzstādītas video novērošanas iekārtas, "īsā telefona līnija" ar dispičerdienstu</t>
  </si>
  <si>
    <t>Sniegt praktiskas zināšanas un iemaņas darbam digitālajā vidē, tādējādi veicinot digitālās uzņēmējdarbības uzsākšanu, kā arī tradicionālo uzņēmumu konkurētspēju un pievienotās vērtības celšanos</t>
  </si>
  <si>
    <t>R2.1; R2.4; R2.6; VTP2</t>
  </si>
  <si>
    <t>Dobeles novada iedzīvotāju konkurētspējas paaugstināšana darba tirgū, kvalifikācijas celšana darbam digitālajā sfērā</t>
  </si>
  <si>
    <t>Veicināt iedzīvotāju informācijas tehnoloģiju zināšanu un prasmju pieaugumu</t>
  </si>
  <si>
    <t>R2.1; R2.4; VTP2</t>
  </si>
  <si>
    <t xml:space="preserve">Sniegtas prakstiskas zināšanas un iemaņas darbam digitālajā vidē, izveidotas izglītības programmas saturā atbilstošas darba tirgum, veicinot dažādu mērķa grupu iesaistīšanos darba tirgū  </t>
  </si>
  <si>
    <t>ES, NVA projekti</t>
  </si>
  <si>
    <t xml:space="preserve">Paaugstināt Dobeles Pieaugušo izglītības un uzņēmējdarbības atbalsta centra kapacitāti </t>
  </si>
  <si>
    <t>R1.49; VTP1; VTP2</t>
  </si>
  <si>
    <t>Pieaugušo izglītības nodrošināšanai iegādāta atbilstoša IT programma un tehnika</t>
  </si>
  <si>
    <t>Dobeles novada uzņēmēju apbalvošana "Dobeles novada gada uzņēmējs"</t>
  </si>
  <si>
    <t>R2.5; VTP2</t>
  </si>
  <si>
    <t>Izstrādāts nolikums, izveidots nomināciju saraksts, noorganizēts pasākums ar nominantu apbalvošanu</t>
  </si>
  <si>
    <t>Prezentācijas un mārketinga materiālu nodrošināšana PIUAC</t>
  </si>
  <si>
    <t>Izveidots video stāsts par vietējiem mājražotājiem, amatniekiem, izveidots tūrimsa tīkls par vietējiem mājražotājiem un amatniekiem. Izgatavoti Zemgales uzņēmēju stenda materiāli</t>
  </si>
  <si>
    <t>Tour de craft 14 000
Med Craft 11 725</t>
  </si>
  <si>
    <t xml:space="preserve">
Tour de Craft 5 300
Med Craft 13 165</t>
  </si>
  <si>
    <t>Tour de Craft 36 600</t>
  </si>
  <si>
    <t xml:space="preserve">Tirdzniecības misijas, eksporta atbalsta programma </t>
  </si>
  <si>
    <t>Īstenoti pārrobežu sadarbības projekti un apmācības</t>
  </si>
  <si>
    <t>ZPR administrēti projekti:
SMEPRO projekts (Krievija)
EEZ projekta (Norvēģija)</t>
  </si>
  <si>
    <t>PIUAC veikti mārketinga un apmācību pasākumi popularizējot tūrisma iespējas Dobeles novadā</t>
  </si>
  <si>
    <t xml:space="preserve">PIUAC veicis tūrisma iespēju Dobeles novadā popularizēšanu </t>
  </si>
  <si>
    <t>Dobeles PIUAC  informācijas pieejamības veicināšana uzņēmējdarbības un izglītības jomā</t>
  </si>
  <si>
    <t>Satura, rīku un metožu pilnveidošana un attīstība izmantojot dažādas  sociālo tīklu platformas, esošās mājaslapas un masu mēdijus</t>
  </si>
  <si>
    <t>Zīmola Dobele Dara sociālo tīklu uzturēšana un jauna satura veidošana</t>
  </si>
  <si>
    <t>Zīmola Dobele Dara sociālo tīklu uzturēšana un jauna satura veidošana piesaistot arvien vairāk jaunus sekotājus un interesentus par aktualitātēm, kuras norisinās Dobeles novadā zem šī zīmola. Kampaņu veidošana, iesaistot tajās dažādas Dobeles novada institūcijas un tās iedzīvotājus (mājražotājus, sportistus, fotogrāfus un citus darītājus). Aizraujoša un informatīva satura radīšana, iesaistot tajā vietējos iedzīvotājus.
Zīmols integrēts dažādos publiskos novada pasākumos</t>
  </si>
  <si>
    <t>Dobeles novada kopējās informatīvās telpas  vienotas vizuālās identitātes veicināšana, lai attīstītu Dobeles novada organizēto pasākumu, aktivitāšu, objektu un personu atpazīstamību vienotā stilā visā Latvijā</t>
  </si>
  <si>
    <t>Dobeles novada kultūras, sporta, tūrisma, uzņēmējdarbības nozarēm nozīmīgāko pasākumu vizuālās identitātes materiālu izstrāde pēc Dobele Dara vadlīnijām, tādā veidā veicinot vienotu koptēlu novada organizēto pasākumu atpazīstamībai Latvijā, tai skaitā pilsētvides informatīvo materiālu, video materiālu vienotas vizuālās identitātes plāna izstrāde un izpilde sadarbībā Kultūras, Sporta un Tūrisma nodaļu</t>
  </si>
  <si>
    <t>Sadarbība ar sociāliem partneriem: darba devējiem, asociācijām, uzņēmējdarbības inkubatoriem - kopīgu aktivitāšu organizēšanai uzņēmējdarbībā</t>
  </si>
  <si>
    <t>Rīkoti semināri, kontaktbiržas jaunu sadarbības formu un uzņēmumu veidošanai</t>
  </si>
  <si>
    <t>Dobeles novada esošo un jauno uzņēmēju, mājražotāju un novadam nozīmīgu personu atpazīstamības un atzinības veicināšana</t>
  </si>
  <si>
    <t>Novadam nozīmīgu pasākumu organizēšanā iesaistīti mājražotāji, uzņēmēji, integrējot to darbības sfēras atbilstoši pasākumu formātam. Izstrādāts video materiāls "Dobele Dara- Mana Darīšana" un "Dobele Lepojas". Organizēti pasākumi un aktivitātes, lai veicinātu Dobeles novada uzņēmēju un to piedāvāto produktu, pakalpojumu noieta veicināšanu gan vietējā tirgū, gan atpazīstamību Latvijā.</t>
  </si>
  <si>
    <t>R2.6; R2.7; VTP2</t>
  </si>
  <si>
    <t>R2.4; VTP2</t>
  </si>
  <si>
    <t>Komunālā nodaļa/Bērzes pag.pārv.</t>
  </si>
  <si>
    <t>Komunālā nodaļa/Jaunbērzes pag.pārv.</t>
  </si>
  <si>
    <t>Pārbūvēta Elektrības iela 0,492 km, ierīkots ielas apgaismojums, izbūvēts gājēju. Realizējot projektu sniegts atbalsts komersantiem, veicināta apgūt un sakārtot uzņēmējiem un privātpersonām piederošu degradēto vidi. Uzņēmums SIA "TENACHAM" plāno līdz 2023.gadam īpašumā ar kad.apz. 46010098511 uzbūvēt jaunu noliktavas ēku, ieguldot savus finanšu līdzekļus ap 10 milj. EUR,  radīt līdz 10 jaunām darba vietām. Degradēto teritoriju samazinājums 1 ha.</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</si>
</sst>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86"/>
      <scheme val="minor"/>
    </font>
    <font>
      <sz val="9"/>
      <color theme="1"/>
      <name val="Calibri"/>
      <family val="2"/>
      <charset val="186"/>
      <scheme val="minor"/>
    </font>
    <font>
      <sz val="9"/>
      <color rgb="FFFF0000"/>
      <name val="Calibri"/>
      <family val="2"/>
      <charset val="186"/>
      <scheme val="minor"/>
    </font>
    <font>
      <sz val="9"/>
      <name val="Calibri"/>
      <family val="2"/>
      <charset val="186"/>
      <scheme val="minor"/>
    </font>
    <font>
      <b/>
      <sz val="9"/>
      <color theme="1"/>
      <name val="Calibri"/>
      <family val="2"/>
      <charset val="186"/>
      <scheme val="minor"/>
    </font>
    <font>
      <sz val="9"/>
      <color indexed="81"/>
      <name val="Tahoma"/>
      <family val="2"/>
      <charset val="186"/>
    </font>
    <font>
      <b/>
      <sz val="9"/>
      <color indexed="81"/>
      <name val="Tahoma"/>
      <family val="2"/>
      <charset val="186"/>
    </font>
    <font>
      <sz val="9"/>
      <color rgb="FF7030A0"/>
      <name val="Calibri"/>
      <family val="2"/>
      <charset val="186"/>
      <scheme val="minor"/>
    </font>
    <font>
      <sz val="20"/>
      <color theme="1"/>
      <name val="Calibri"/>
      <family val="2"/>
      <charset val="186"/>
      <scheme val="minor"/>
    </font>
    <font>
      <b/>
      <sz val="12"/>
      <color rgb="FFC00000"/>
      <name val="Calibri"/>
      <family val="2"/>
      <charset val="186"/>
      <scheme val="minor"/>
    </font>
    <font>
      <vertAlign val="superscript"/>
      <sz val="9"/>
      <color theme="1"/>
      <name val="Calibri"/>
      <family val="2"/>
      <charset val="186"/>
      <scheme val="minor"/>
    </font>
    <font>
      <sz val="8"/>
      <name val="Times New Roman"/>
      <family val="1"/>
      <charset val="186"/>
    </font>
    <font>
      <vertAlign val="superscript"/>
      <sz val="9"/>
      <name val="Calibri"/>
      <family val="2"/>
      <charset val="186"/>
      <scheme val="minor"/>
    </font>
    <font>
      <sz val="10"/>
      <name val="Calibri"/>
      <family val="2"/>
      <charset val="186"/>
      <scheme val="minor"/>
    </font>
    <font>
      <sz val="10"/>
      <color theme="1"/>
      <name val="Calibri"/>
      <family val="2"/>
      <charset val="186"/>
      <scheme val="minor"/>
    </font>
    <font>
      <sz val="10"/>
      <color rgb="FFFF0000"/>
      <name val="Calibri"/>
      <family val="2"/>
      <charset val="186"/>
      <scheme val="minor"/>
    </font>
    <font>
      <b/>
      <sz val="12"/>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208">
    <xf numFmtId="0" fontId="0" fillId="0" borderId="0" xfId="0"/>
    <xf numFmtId="0" fontId="1" fillId="0" borderId="0" xfId="0" applyFont="1"/>
    <xf numFmtId="0" fontId="4" fillId="0" borderId="0" xfId="0" applyFont="1" applyBorder="1" applyAlignment="1">
      <alignment horizontal="right"/>
    </xf>
    <xf numFmtId="0" fontId="2" fillId="0" borderId="0" xfId="0" applyFont="1" applyBorder="1" applyAlignment="1">
      <alignment wrapText="1"/>
    </xf>
    <xf numFmtId="0" fontId="4" fillId="0" borderId="0" xfId="0" applyFont="1"/>
    <xf numFmtId="3" fontId="4" fillId="0" borderId="0" xfId="0" applyNumberFormat="1" applyFont="1" applyBorder="1"/>
    <xf numFmtId="0" fontId="2" fillId="0" borderId="0" xfId="0" applyFont="1" applyBorder="1"/>
    <xf numFmtId="0" fontId="1" fillId="0" borderId="0" xfId="0" applyFont="1" applyBorder="1"/>
    <xf numFmtId="0" fontId="1" fillId="0" borderId="0" xfId="0" applyFont="1" applyFill="1" applyBorder="1"/>
    <xf numFmtId="0" fontId="1" fillId="2" borderId="0" xfId="0" applyFont="1" applyFill="1"/>
    <xf numFmtId="0" fontId="1" fillId="0" borderId="0" xfId="0" applyFont="1" applyBorder="1" applyAlignment="1"/>
    <xf numFmtId="0" fontId="1" fillId="0" borderId="6" xfId="0" applyFont="1" applyBorder="1" applyAlignment="1"/>
    <xf numFmtId="0" fontId="1" fillId="0" borderId="0" xfId="0" applyFont="1" applyAlignment="1"/>
    <xf numFmtId="0" fontId="4" fillId="0" borderId="10" xfId="0" applyFont="1" applyBorder="1" applyAlignment="1">
      <alignment wrapText="1"/>
    </xf>
    <xf numFmtId="0" fontId="4" fillId="0" borderId="10" xfId="0" applyFont="1" applyBorder="1"/>
    <xf numFmtId="0" fontId="4" fillId="0" borderId="14" xfId="0" applyFont="1" applyBorder="1"/>
    <xf numFmtId="0" fontId="4" fillId="0" borderId="9" xfId="0" applyFont="1" applyBorder="1" applyAlignment="1">
      <alignment wrapText="1"/>
    </xf>
    <xf numFmtId="0" fontId="4" fillId="0" borderId="14" xfId="0" applyFont="1" applyBorder="1" applyAlignment="1">
      <alignment wrapText="1"/>
    </xf>
    <xf numFmtId="0" fontId="1" fillId="4" borderId="2" xfId="0" applyFont="1" applyFill="1" applyBorder="1"/>
    <xf numFmtId="0" fontId="1" fillId="4" borderId="1" xfId="0" applyFont="1" applyFill="1" applyBorder="1"/>
    <xf numFmtId="0" fontId="1" fillId="0" borderId="4" xfId="0" applyFont="1" applyFill="1" applyBorder="1"/>
    <xf numFmtId="0" fontId="3" fillId="0" borderId="4" xfId="0" applyFont="1" applyFill="1" applyBorder="1"/>
    <xf numFmtId="0" fontId="1" fillId="0" borderId="11" xfId="0" applyFont="1" applyFill="1" applyBorder="1"/>
    <xf numFmtId="0" fontId="3" fillId="0" borderId="1" xfId="0" applyFont="1" applyFill="1" applyBorder="1"/>
    <xf numFmtId="0" fontId="3" fillId="0" borderId="1" xfId="0" applyFont="1" applyFill="1" applyBorder="1" applyAlignment="1">
      <alignment wrapText="1"/>
    </xf>
    <xf numFmtId="3" fontId="3" fillId="0" borderId="4" xfId="0" applyNumberFormat="1" applyFont="1" applyFill="1" applyBorder="1"/>
    <xf numFmtId="0" fontId="1" fillId="4" borderId="4" xfId="0" applyFont="1" applyFill="1" applyBorder="1"/>
    <xf numFmtId="0" fontId="3" fillId="2" borderId="11" xfId="0" applyFont="1" applyFill="1" applyBorder="1" applyAlignment="1">
      <alignment wrapText="1"/>
    </xf>
    <xf numFmtId="0" fontId="1" fillId="0" borderId="26" xfId="0" applyFont="1" applyBorder="1" applyAlignment="1"/>
    <xf numFmtId="0" fontId="1" fillId="0" borderId="1" xfId="0" applyFont="1" applyBorder="1"/>
    <xf numFmtId="3" fontId="1" fillId="0" borderId="1" xfId="0" applyNumberFormat="1" applyFont="1" applyFill="1" applyBorder="1"/>
    <xf numFmtId="0" fontId="1" fillId="4" borderId="12" xfId="0" applyFont="1" applyFill="1" applyBorder="1"/>
    <xf numFmtId="0" fontId="1" fillId="4" borderId="5" xfId="0" applyFont="1" applyFill="1" applyBorder="1"/>
    <xf numFmtId="3" fontId="3" fillId="2" borderId="4" xfId="0" applyNumberFormat="1" applyFont="1" applyFill="1" applyBorder="1"/>
    <xf numFmtId="0" fontId="1" fillId="0" borderId="1" xfId="0" applyFont="1" applyFill="1" applyBorder="1"/>
    <xf numFmtId="0" fontId="1" fillId="0" borderId="1" xfId="0" applyFont="1" applyFill="1" applyBorder="1" applyAlignment="1">
      <alignment horizontal="left"/>
    </xf>
    <xf numFmtId="0" fontId="1" fillId="0" borderId="1" xfId="0" applyFont="1" applyFill="1" applyBorder="1" applyAlignment="1">
      <alignment wrapText="1"/>
    </xf>
    <xf numFmtId="0" fontId="1" fillId="0" borderId="2" xfId="0" applyFont="1" applyFill="1" applyBorder="1" applyAlignment="1">
      <alignment wrapText="1"/>
    </xf>
    <xf numFmtId="0" fontId="1" fillId="0" borderId="2" xfId="0" applyFont="1" applyFill="1" applyBorder="1"/>
    <xf numFmtId="0" fontId="1" fillId="0" borderId="0" xfId="0" applyFont="1" applyFill="1"/>
    <xf numFmtId="0" fontId="1" fillId="0" borderId="1" xfId="0" applyFont="1" applyBorder="1" applyAlignment="1"/>
    <xf numFmtId="3" fontId="1" fillId="0" borderId="1" xfId="0" applyNumberFormat="1" applyFont="1" applyBorder="1"/>
    <xf numFmtId="0" fontId="1" fillId="0" borderId="1" xfId="0" applyFont="1" applyBorder="1" applyAlignment="1">
      <alignment wrapText="1"/>
    </xf>
    <xf numFmtId="0" fontId="1" fillId="2" borderId="1" xfId="0" applyFont="1" applyFill="1" applyBorder="1"/>
    <xf numFmtId="0" fontId="1" fillId="2" borderId="1" xfId="0" applyFont="1" applyFill="1" applyBorder="1" applyAlignment="1">
      <alignment horizontal="left"/>
    </xf>
    <xf numFmtId="0" fontId="3" fillId="2" borderId="1" xfId="0" applyFont="1" applyFill="1" applyBorder="1" applyAlignment="1">
      <alignment wrapText="1"/>
    </xf>
    <xf numFmtId="3" fontId="1" fillId="2" borderId="1" xfId="0" applyNumberFormat="1" applyFont="1" applyFill="1" applyBorder="1"/>
    <xf numFmtId="0" fontId="1" fillId="2" borderId="1" xfId="0" applyFont="1" applyFill="1" applyBorder="1" applyAlignment="1">
      <alignment wrapText="1"/>
    </xf>
    <xf numFmtId="0" fontId="1" fillId="2" borderId="2" xfId="0" applyFont="1" applyFill="1" applyBorder="1" applyAlignment="1">
      <alignment wrapText="1"/>
    </xf>
    <xf numFmtId="0" fontId="1" fillId="2" borderId="2" xfId="0" applyFont="1" applyFill="1" applyBorder="1"/>
    <xf numFmtId="0" fontId="1" fillId="2" borderId="1" xfId="0" applyFont="1" applyFill="1" applyBorder="1" applyAlignment="1">
      <alignment horizontal="left" wrapText="1"/>
    </xf>
    <xf numFmtId="0" fontId="1" fillId="2" borderId="1" xfId="0" applyFont="1" applyFill="1" applyBorder="1" applyAlignment="1">
      <alignment horizontal="right"/>
    </xf>
    <xf numFmtId="0" fontId="3" fillId="2" borderId="1" xfId="0" applyFont="1" applyFill="1" applyBorder="1"/>
    <xf numFmtId="0" fontId="4" fillId="2" borderId="1" xfId="0" applyFont="1" applyFill="1" applyBorder="1" applyAlignment="1">
      <alignment wrapText="1"/>
    </xf>
    <xf numFmtId="0" fontId="1" fillId="0" borderId="1" xfId="0" applyFont="1" applyFill="1" applyBorder="1" applyAlignment="1">
      <alignment horizontal="right"/>
    </xf>
    <xf numFmtId="3" fontId="3" fillId="0" borderId="1" xfId="0" applyNumberFormat="1" applyFont="1" applyFill="1" applyBorder="1"/>
    <xf numFmtId="0" fontId="3" fillId="0" borderId="2" xfId="0" applyFont="1" applyFill="1" applyBorder="1" applyAlignment="1">
      <alignment wrapText="1"/>
    </xf>
    <xf numFmtId="3" fontId="3" fillId="2" borderId="1" xfId="0" applyNumberFormat="1" applyFont="1" applyFill="1" applyBorder="1"/>
    <xf numFmtId="3" fontId="1" fillId="2" borderId="1" xfId="0" applyNumberFormat="1" applyFont="1" applyFill="1" applyBorder="1" applyAlignment="1">
      <alignment horizontal="right"/>
    </xf>
    <xf numFmtId="3" fontId="1" fillId="0" borderId="1" xfId="0" applyNumberFormat="1" applyFont="1" applyFill="1" applyBorder="1" applyAlignment="1">
      <alignment horizontal="right"/>
    </xf>
    <xf numFmtId="0" fontId="1" fillId="0" borderId="1" xfId="0" applyFont="1" applyFill="1" applyBorder="1" applyAlignment="1">
      <alignment horizontal="left" wrapText="1"/>
    </xf>
    <xf numFmtId="0" fontId="1" fillId="0" borderId="5" xfId="0" applyFont="1" applyFill="1" applyBorder="1"/>
    <xf numFmtId="0" fontId="3" fillId="0" borderId="1" xfId="0" applyFont="1" applyFill="1" applyBorder="1" applyAlignment="1">
      <alignment horizontal="right"/>
    </xf>
    <xf numFmtId="0" fontId="1" fillId="0" borderId="12" xfId="0" applyFont="1" applyFill="1" applyBorder="1"/>
    <xf numFmtId="0" fontId="1" fillId="0" borderId="5" xfId="0" applyFont="1" applyFill="1" applyBorder="1" applyAlignment="1">
      <alignment horizontal="left"/>
    </xf>
    <xf numFmtId="3" fontId="1" fillId="0" borderId="5" xfId="0" applyNumberFormat="1" applyFont="1" applyFill="1" applyBorder="1" applyAlignment="1">
      <alignment horizontal="right"/>
    </xf>
    <xf numFmtId="0" fontId="1" fillId="0" borderId="5" xfId="0" applyFont="1" applyFill="1" applyBorder="1" applyAlignment="1">
      <alignment horizontal="left" wrapText="1"/>
    </xf>
    <xf numFmtId="0" fontId="1" fillId="0" borderId="5" xfId="0" applyFont="1" applyFill="1" applyBorder="1" applyAlignment="1">
      <alignment horizontal="right"/>
    </xf>
    <xf numFmtId="0" fontId="1" fillId="0" borderId="12" xfId="0" applyFont="1" applyFill="1" applyBorder="1" applyAlignment="1">
      <alignment wrapText="1"/>
    </xf>
    <xf numFmtId="0" fontId="1" fillId="0" borderId="10" xfId="0" applyFont="1" applyFill="1" applyBorder="1" applyAlignment="1">
      <alignment wrapText="1"/>
    </xf>
    <xf numFmtId="0" fontId="1" fillId="0" borderId="10" xfId="0" applyFont="1" applyFill="1" applyBorder="1"/>
    <xf numFmtId="3" fontId="3" fillId="0" borderId="10" xfId="0" applyNumberFormat="1" applyFont="1" applyFill="1" applyBorder="1"/>
    <xf numFmtId="3" fontId="1" fillId="0" borderId="10" xfId="0" applyNumberFormat="1" applyFont="1" applyFill="1" applyBorder="1"/>
    <xf numFmtId="0" fontId="1" fillId="0" borderId="10" xfId="0" applyFont="1" applyFill="1" applyBorder="1" applyAlignment="1">
      <alignment horizontal="left" wrapText="1"/>
    </xf>
    <xf numFmtId="0" fontId="1" fillId="0" borderId="25" xfId="0" applyFont="1" applyFill="1" applyBorder="1"/>
    <xf numFmtId="0" fontId="4" fillId="0" borderId="1" xfId="0" applyFont="1" applyFill="1" applyBorder="1" applyAlignment="1">
      <alignment wrapText="1"/>
    </xf>
    <xf numFmtId="0" fontId="3" fillId="0" borderId="4" xfId="0" applyFont="1" applyFill="1" applyBorder="1" applyAlignment="1">
      <alignment wrapText="1"/>
    </xf>
    <xf numFmtId="3" fontId="1" fillId="0" borderId="4" xfId="0" applyNumberFormat="1" applyFont="1" applyFill="1" applyBorder="1"/>
    <xf numFmtId="0" fontId="1" fillId="0" borderId="5" xfId="0" applyFont="1" applyFill="1" applyBorder="1" applyAlignment="1">
      <alignment wrapText="1"/>
    </xf>
    <xf numFmtId="3" fontId="1" fillId="0" borderId="5" xfId="0" applyNumberFormat="1" applyFont="1" applyFill="1" applyBorder="1"/>
    <xf numFmtId="0" fontId="3" fillId="0" borderId="5" xfId="0" applyFont="1" applyFill="1" applyBorder="1" applyAlignment="1">
      <alignment horizontal="left"/>
    </xf>
    <xf numFmtId="3" fontId="3" fillId="0" borderId="5" xfId="0" applyNumberFormat="1" applyFont="1" applyFill="1" applyBorder="1"/>
    <xf numFmtId="0" fontId="3" fillId="0" borderId="5" xfId="0" applyFont="1" applyFill="1" applyBorder="1"/>
    <xf numFmtId="0" fontId="3" fillId="0" borderId="5" xfId="0" applyFont="1" applyFill="1" applyBorder="1" applyAlignment="1">
      <alignment wrapText="1"/>
    </xf>
    <xf numFmtId="0" fontId="3" fillId="0" borderId="5" xfId="0" applyFont="1" applyFill="1" applyBorder="1" applyAlignment="1">
      <alignment horizontal="right"/>
    </xf>
    <xf numFmtId="0" fontId="3" fillId="0" borderId="12" xfId="0" applyFont="1" applyFill="1" applyBorder="1" applyAlignment="1">
      <alignment wrapText="1"/>
    </xf>
    <xf numFmtId="0" fontId="3" fillId="0" borderId="2" xfId="0" applyFont="1" applyFill="1" applyBorder="1"/>
    <xf numFmtId="0" fontId="11" fillId="0" borderId="1" xfId="0" applyFont="1" applyFill="1" applyBorder="1"/>
    <xf numFmtId="3" fontId="11" fillId="0" borderId="0" xfId="0" applyNumberFormat="1" applyFont="1" applyFill="1" applyBorder="1"/>
    <xf numFmtId="0" fontId="3" fillId="0" borderId="12" xfId="0" applyFont="1" applyFill="1" applyBorder="1" applyAlignment="1"/>
    <xf numFmtId="0" fontId="7" fillId="0" borderId="5" xfId="0" applyFont="1" applyFill="1" applyBorder="1" applyAlignment="1">
      <alignment wrapText="1"/>
    </xf>
    <xf numFmtId="0" fontId="3" fillId="0" borderId="2" xfId="0" applyFont="1" applyFill="1" applyBorder="1" applyAlignment="1"/>
    <xf numFmtId="0" fontId="7" fillId="0" borderId="1" xfId="0" applyFont="1" applyFill="1" applyBorder="1" applyAlignment="1">
      <alignment wrapText="1"/>
    </xf>
    <xf numFmtId="0" fontId="3" fillId="0" borderId="11" xfId="0" applyFont="1" applyFill="1" applyBorder="1" applyAlignment="1">
      <alignment wrapText="1"/>
    </xf>
    <xf numFmtId="0" fontId="1" fillId="0" borderId="10" xfId="0" applyFont="1" applyFill="1" applyBorder="1" applyAlignment="1">
      <alignment horizontal="right"/>
    </xf>
    <xf numFmtId="0" fontId="3" fillId="0" borderId="10" xfId="0" applyFont="1" applyFill="1" applyBorder="1"/>
    <xf numFmtId="0" fontId="3" fillId="0" borderId="10" xfId="0" applyFont="1" applyFill="1" applyBorder="1" applyAlignment="1">
      <alignment horizontal="right"/>
    </xf>
    <xf numFmtId="0" fontId="1" fillId="0" borderId="4" xfId="0" applyFont="1" applyFill="1" applyBorder="1" applyAlignment="1">
      <alignment wrapText="1"/>
    </xf>
    <xf numFmtId="0" fontId="3" fillId="0" borderId="32" xfId="0" applyFont="1" applyFill="1" applyBorder="1" applyAlignment="1">
      <alignment wrapText="1"/>
    </xf>
    <xf numFmtId="3" fontId="3" fillId="0" borderId="32" xfId="0" applyNumberFormat="1" applyFont="1" applyFill="1" applyBorder="1"/>
    <xf numFmtId="0" fontId="3" fillId="0" borderId="32" xfId="0" applyFont="1" applyFill="1" applyBorder="1"/>
    <xf numFmtId="0" fontId="1" fillId="0" borderId="32" xfId="0" applyFont="1" applyFill="1" applyBorder="1" applyAlignment="1">
      <alignment wrapText="1"/>
    </xf>
    <xf numFmtId="0" fontId="3" fillId="2" borderId="1" xfId="0" applyFont="1" applyFill="1" applyBorder="1" applyAlignment="1">
      <alignment horizontal="justify"/>
    </xf>
    <xf numFmtId="0" fontId="3" fillId="2" borderId="2" xfId="0" applyFont="1" applyFill="1" applyBorder="1" applyAlignment="1">
      <alignment wrapText="1"/>
    </xf>
    <xf numFmtId="0" fontId="1" fillId="2" borderId="12" xfId="0" applyFont="1" applyFill="1" applyBorder="1"/>
    <xf numFmtId="0" fontId="3" fillId="2" borderId="1" xfId="0" applyFont="1" applyFill="1" applyBorder="1" applyAlignment="1">
      <alignment horizontal="right"/>
    </xf>
    <xf numFmtId="3" fontId="3" fillId="2" borderId="10" xfId="0" applyNumberFormat="1" applyFont="1" applyFill="1" applyBorder="1"/>
    <xf numFmtId="3" fontId="1" fillId="2" borderId="10" xfId="0" applyNumberFormat="1" applyFont="1" applyFill="1" applyBorder="1"/>
    <xf numFmtId="3" fontId="1" fillId="0" borderId="32" xfId="0" applyNumberFormat="1" applyFont="1" applyFill="1" applyBorder="1"/>
    <xf numFmtId="0" fontId="4" fillId="0" borderId="5" xfId="0" applyFont="1" applyFill="1" applyBorder="1" applyAlignment="1">
      <alignment wrapText="1"/>
    </xf>
    <xf numFmtId="0" fontId="1" fillId="0" borderId="25" xfId="0" applyFont="1" applyFill="1" applyBorder="1" applyAlignment="1">
      <alignment wrapText="1"/>
    </xf>
    <xf numFmtId="0" fontId="1" fillId="0" borderId="11" xfId="0" applyFont="1" applyFill="1" applyBorder="1" applyAlignment="1">
      <alignment wrapText="1"/>
    </xf>
    <xf numFmtId="0" fontId="4" fillId="0" borderId="4" xfId="0" applyFont="1" applyFill="1" applyBorder="1" applyAlignment="1">
      <alignment wrapText="1"/>
    </xf>
    <xf numFmtId="0" fontId="3" fillId="2" borderId="3" xfId="0" applyFont="1" applyFill="1" applyBorder="1"/>
    <xf numFmtId="0" fontId="1" fillId="2" borderId="2" xfId="0" applyFont="1" applyFill="1" applyBorder="1" applyAlignment="1">
      <alignment horizontal="left" wrapText="1"/>
    </xf>
    <xf numFmtId="0" fontId="1" fillId="2" borderId="10" xfId="0" applyFont="1" applyFill="1" applyBorder="1" applyAlignment="1">
      <alignment horizontal="right"/>
    </xf>
    <xf numFmtId="0" fontId="1" fillId="2" borderId="10" xfId="0" applyFont="1" applyFill="1" applyBorder="1" applyAlignment="1">
      <alignment wrapText="1"/>
    </xf>
    <xf numFmtId="0" fontId="3" fillId="2" borderId="31" xfId="0" applyFont="1" applyFill="1" applyBorder="1"/>
    <xf numFmtId="0" fontId="1" fillId="2" borderId="10" xfId="0" applyFont="1" applyFill="1" applyBorder="1"/>
    <xf numFmtId="0" fontId="3" fillId="2" borderId="10" xfId="0" applyFont="1" applyFill="1" applyBorder="1"/>
    <xf numFmtId="0" fontId="1" fillId="2" borderId="25" xfId="0" applyFont="1" applyFill="1" applyBorder="1" applyAlignment="1"/>
    <xf numFmtId="0" fontId="1" fillId="2" borderId="25" xfId="0" applyFont="1" applyFill="1" applyBorder="1"/>
    <xf numFmtId="0" fontId="4" fillId="2" borderId="10" xfId="0" applyFont="1" applyFill="1" applyBorder="1" applyAlignment="1">
      <alignment wrapText="1"/>
    </xf>
    <xf numFmtId="0" fontId="3" fillId="2" borderId="10" xfId="0" applyFont="1" applyFill="1" applyBorder="1" applyAlignment="1">
      <alignment wrapText="1"/>
    </xf>
    <xf numFmtId="0" fontId="3" fillId="2" borderId="25" xfId="0" applyFont="1" applyFill="1" applyBorder="1" applyAlignment="1">
      <alignment wrapText="1"/>
    </xf>
    <xf numFmtId="0" fontId="7" fillId="2" borderId="10" xfId="0" applyFont="1" applyFill="1" applyBorder="1" applyAlignment="1">
      <alignment wrapText="1"/>
    </xf>
    <xf numFmtId="0" fontId="1" fillId="0" borderId="10" xfId="0" applyFont="1" applyFill="1" applyBorder="1" applyAlignment="1">
      <alignment horizontal="left"/>
    </xf>
    <xf numFmtId="3" fontId="1" fillId="0" borderId="10" xfId="0" applyNumberFormat="1" applyFont="1" applyFill="1" applyBorder="1" applyAlignment="1">
      <alignment horizontal="right"/>
    </xf>
    <xf numFmtId="0" fontId="1" fillId="2" borderId="5" xfId="0" applyFont="1" applyFill="1" applyBorder="1" applyAlignment="1">
      <alignment horizontal="right"/>
    </xf>
    <xf numFmtId="0" fontId="1" fillId="2" borderId="5" xfId="0" applyFont="1" applyFill="1" applyBorder="1" applyAlignment="1">
      <alignment wrapText="1"/>
    </xf>
    <xf numFmtId="0" fontId="1" fillId="2" borderId="5" xfId="0" applyFont="1" applyFill="1" applyBorder="1"/>
    <xf numFmtId="3" fontId="1" fillId="2" borderId="5" xfId="0" applyNumberFormat="1" applyFont="1" applyFill="1" applyBorder="1"/>
    <xf numFmtId="0" fontId="3" fillId="2" borderId="5" xfId="0" applyFont="1" applyFill="1" applyBorder="1"/>
    <xf numFmtId="0" fontId="3" fillId="2" borderId="5" xfId="0" applyFont="1" applyFill="1" applyBorder="1" applyAlignment="1">
      <alignment wrapText="1"/>
    </xf>
    <xf numFmtId="0" fontId="1" fillId="2" borderId="12" xfId="0" applyFont="1" applyFill="1" applyBorder="1" applyAlignment="1">
      <alignment wrapText="1"/>
    </xf>
    <xf numFmtId="3" fontId="1" fillId="2" borderId="5" xfId="0" applyNumberFormat="1" applyFont="1" applyFill="1" applyBorder="1" applyAlignment="1">
      <alignment horizontal="right"/>
    </xf>
    <xf numFmtId="3" fontId="3" fillId="2" borderId="5" xfId="0" applyNumberFormat="1" applyFont="1" applyFill="1" applyBorder="1"/>
    <xf numFmtId="0" fontId="3" fillId="2" borderId="12" xfId="0" applyFont="1" applyFill="1" applyBorder="1" applyAlignment="1">
      <alignment wrapText="1"/>
    </xf>
    <xf numFmtId="0" fontId="1" fillId="2" borderId="26" xfId="0" applyFont="1" applyFill="1" applyBorder="1"/>
    <xf numFmtId="0" fontId="1" fillId="2" borderId="1" xfId="0" applyFont="1" applyFill="1" applyBorder="1" applyAlignment="1"/>
    <xf numFmtId="0" fontId="9" fillId="2" borderId="1" xfId="0" applyFont="1" applyFill="1" applyBorder="1"/>
    <xf numFmtId="0" fontId="3" fillId="0" borderId="10" xfId="0" applyFont="1" applyFill="1" applyBorder="1" applyAlignment="1">
      <alignment wrapText="1"/>
    </xf>
    <xf numFmtId="0" fontId="3" fillId="2" borderId="32" xfId="0" applyFont="1" applyFill="1" applyBorder="1" applyAlignment="1">
      <alignment wrapText="1"/>
    </xf>
    <xf numFmtId="0" fontId="1" fillId="2" borderId="4" xfId="0" applyFont="1" applyFill="1" applyBorder="1"/>
    <xf numFmtId="0" fontId="3" fillId="2" borderId="1" xfId="0" applyFont="1" applyFill="1" applyBorder="1" applyAlignment="1">
      <alignment horizontal="left" wrapText="1"/>
    </xf>
    <xf numFmtId="0" fontId="3" fillId="2" borderId="5" xfId="0" applyFont="1" applyFill="1" applyBorder="1" applyAlignment="1">
      <alignment horizontal="left"/>
    </xf>
    <xf numFmtId="3" fontId="3" fillId="2" borderId="1" xfId="0" applyNumberFormat="1" applyFont="1" applyFill="1" applyBorder="1" applyAlignment="1">
      <alignment horizontal="right"/>
    </xf>
    <xf numFmtId="0" fontId="3" fillId="2" borderId="5" xfId="0" applyFont="1" applyFill="1" applyBorder="1" applyAlignment="1">
      <alignment horizontal="left" wrapText="1"/>
    </xf>
    <xf numFmtId="0" fontId="1" fillId="2" borderId="27" xfId="0" applyFont="1" applyFill="1" applyBorder="1" applyAlignment="1">
      <alignment horizontal="left" wrapText="1"/>
    </xf>
    <xf numFmtId="0" fontId="1" fillId="2" borderId="27" xfId="0" applyFont="1" applyFill="1" applyBorder="1" applyAlignment="1">
      <alignment wrapText="1"/>
    </xf>
    <xf numFmtId="3" fontId="1" fillId="2" borderId="27" xfId="0" applyNumberFormat="1" applyFont="1" applyFill="1" applyBorder="1"/>
    <xf numFmtId="0" fontId="1" fillId="2" borderId="27" xfId="0" applyFont="1" applyFill="1" applyBorder="1"/>
    <xf numFmtId="0" fontId="3" fillId="2" borderId="27" xfId="0" applyFont="1" applyFill="1" applyBorder="1"/>
    <xf numFmtId="0" fontId="3" fillId="2" borderId="27" xfId="0" applyFont="1" applyFill="1" applyBorder="1" applyAlignment="1">
      <alignment horizontal="right"/>
    </xf>
    <xf numFmtId="0" fontId="1" fillId="2" borderId="28" xfId="0" applyFont="1" applyFill="1" applyBorder="1" applyAlignment="1">
      <alignment wrapText="1"/>
    </xf>
    <xf numFmtId="0" fontId="1" fillId="2" borderId="0" xfId="0" applyFont="1" applyFill="1" applyBorder="1"/>
    <xf numFmtId="0" fontId="1" fillId="2" borderId="11" xfId="0" applyFont="1" applyFill="1" applyBorder="1"/>
    <xf numFmtId="0" fontId="4" fillId="4" borderId="1" xfId="0" applyFont="1" applyFill="1" applyBorder="1" applyAlignment="1">
      <alignment horizontal="center" vertical="center"/>
    </xf>
    <xf numFmtId="0" fontId="4" fillId="4" borderId="1" xfId="0" applyFont="1" applyFill="1" applyBorder="1" applyAlignment="1">
      <alignment horizontal="right"/>
    </xf>
    <xf numFmtId="0" fontId="13" fillId="4" borderId="1" xfId="0" applyFont="1" applyFill="1" applyBorder="1"/>
    <xf numFmtId="3" fontId="13" fillId="4" borderId="1" xfId="0" applyNumberFormat="1" applyFont="1" applyFill="1" applyBorder="1"/>
    <xf numFmtId="0" fontId="13" fillId="4" borderId="1" xfId="0" applyFont="1" applyFill="1" applyBorder="1" applyAlignment="1">
      <alignment wrapText="1"/>
    </xf>
    <xf numFmtId="0" fontId="14" fillId="4" borderId="1" xfId="0" applyFont="1" applyFill="1" applyBorder="1"/>
    <xf numFmtId="0" fontId="14" fillId="4" borderId="1" xfId="0" applyFont="1" applyFill="1" applyBorder="1" applyAlignment="1">
      <alignment wrapText="1"/>
    </xf>
    <xf numFmtId="0" fontId="3" fillId="2" borderId="2" xfId="0" applyFont="1" applyFill="1" applyBorder="1"/>
    <xf numFmtId="0" fontId="3" fillId="2" borderId="3" xfId="0" applyFont="1" applyFill="1" applyBorder="1" applyAlignment="1">
      <alignment wrapText="1"/>
    </xf>
    <xf numFmtId="1" fontId="3" fillId="2" borderId="1" xfId="0" applyNumberFormat="1" applyFont="1" applyFill="1" applyBorder="1"/>
    <xf numFmtId="0" fontId="4" fillId="2" borderId="1" xfId="0" applyFont="1" applyFill="1" applyBorder="1"/>
    <xf numFmtId="0" fontId="1" fillId="2" borderId="30" xfId="0" applyFont="1" applyFill="1" applyBorder="1"/>
    <xf numFmtId="4" fontId="3" fillId="2" borderId="1" xfId="0" applyNumberFormat="1" applyFont="1" applyFill="1" applyBorder="1"/>
    <xf numFmtId="0" fontId="1" fillId="2" borderId="5" xfId="0" applyFont="1" applyFill="1" applyBorder="1" applyAlignment="1">
      <alignment horizontal="left"/>
    </xf>
    <xf numFmtId="0" fontId="1" fillId="2" borderId="10" xfId="0" applyFont="1" applyFill="1" applyBorder="1" applyAlignment="1">
      <alignment horizontal="left"/>
    </xf>
    <xf numFmtId="3" fontId="1" fillId="2" borderId="10" xfId="0" applyNumberFormat="1" applyFont="1" applyFill="1" applyBorder="1" applyAlignment="1">
      <alignment horizontal="right"/>
    </xf>
    <xf numFmtId="0" fontId="3" fillId="2" borderId="12" xfId="0" applyFont="1" applyFill="1" applyBorder="1"/>
    <xf numFmtId="0" fontId="3" fillId="2" borderId="4" xfId="0" applyFont="1" applyFill="1" applyBorder="1"/>
    <xf numFmtId="0" fontId="1" fillId="0" borderId="32" xfId="0" applyFont="1" applyFill="1" applyBorder="1"/>
    <xf numFmtId="0" fontId="16" fillId="4" borderId="2" xfId="0" applyFont="1" applyFill="1" applyBorder="1" applyAlignment="1">
      <alignment horizontal="center"/>
    </xf>
    <xf numFmtId="0" fontId="16" fillId="4" borderId="7" xfId="0" applyFont="1" applyFill="1" applyBorder="1" applyAlignment="1">
      <alignment horizontal="center"/>
    </xf>
    <xf numFmtId="0" fontId="16" fillId="4" borderId="3" xfId="0" applyFont="1" applyFill="1" applyBorder="1" applyAlignment="1">
      <alignment horizontal="center"/>
    </xf>
    <xf numFmtId="0" fontId="1" fillId="4" borderId="1" xfId="0" applyFont="1" applyFill="1" applyBorder="1" applyAlignment="1">
      <alignment horizontal="left" wrapText="1"/>
    </xf>
    <xf numFmtId="0" fontId="1" fillId="4" borderId="1" xfId="0" applyFont="1" applyFill="1" applyBorder="1" applyAlignment="1">
      <alignment horizontal="left"/>
    </xf>
    <xf numFmtId="0" fontId="4" fillId="4" borderId="2" xfId="0" applyFont="1" applyFill="1" applyBorder="1" applyAlignment="1">
      <alignment horizontal="center"/>
    </xf>
    <xf numFmtId="0" fontId="4" fillId="4" borderId="7" xfId="0" applyFont="1" applyFill="1" applyBorder="1" applyAlignment="1">
      <alignment horizontal="center"/>
    </xf>
    <xf numFmtId="0" fontId="4" fillId="4" borderId="3" xfId="0" applyFont="1" applyFill="1" applyBorder="1" applyAlignment="1">
      <alignment horizontal="center"/>
    </xf>
    <xf numFmtId="0" fontId="4" fillId="4" borderId="12" xfId="0" applyFont="1" applyFill="1" applyBorder="1" applyAlignment="1">
      <alignment horizontal="center"/>
    </xf>
    <xf numFmtId="0" fontId="4" fillId="4" borderId="30" xfId="0" applyFont="1" applyFill="1" applyBorder="1" applyAlignment="1">
      <alignment horizontal="center"/>
    </xf>
    <xf numFmtId="0" fontId="4" fillId="4" borderId="29" xfId="0" applyFont="1" applyFill="1" applyBorder="1" applyAlignment="1">
      <alignment horizontal="center"/>
    </xf>
    <xf numFmtId="0" fontId="8" fillId="3" borderId="0" xfId="0" applyFont="1" applyFill="1" applyAlignment="1">
      <alignment horizontal="center"/>
    </xf>
    <xf numFmtId="0" fontId="1" fillId="3" borderId="0" xfId="0" applyFont="1" applyFill="1" applyAlignment="1">
      <alignment horizontal="center"/>
    </xf>
    <xf numFmtId="0" fontId="4" fillId="0" borderId="19" xfId="0" applyFont="1" applyBorder="1" applyAlignment="1">
      <alignment horizontal="center"/>
    </xf>
    <xf numFmtId="0" fontId="4" fillId="0" borderId="23" xfId="0" applyFont="1" applyBorder="1" applyAlignment="1">
      <alignment horizontal="center"/>
    </xf>
    <xf numFmtId="0" fontId="4" fillId="0" borderId="21" xfId="0" applyFont="1" applyBorder="1" applyAlignment="1">
      <alignment horizontal="center" wrapText="1"/>
    </xf>
    <xf numFmtId="0" fontId="4" fillId="0" borderId="24" xfId="0" applyFont="1" applyBorder="1" applyAlignment="1">
      <alignment horizontal="center" wrapText="1"/>
    </xf>
    <xf numFmtId="0" fontId="4" fillId="0" borderId="1"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4" fillId="0" borderId="18" xfId="0" applyFont="1" applyBorder="1" applyAlignment="1">
      <alignment horizontal="center"/>
    </xf>
    <xf numFmtId="0" fontId="4" fillId="0" borderId="22" xfId="0" applyFont="1" applyBorder="1" applyAlignment="1">
      <alignment horizontal="center"/>
    </xf>
    <xf numFmtId="0" fontId="4" fillId="0" borderId="19" xfId="0" applyFont="1" applyBorder="1" applyAlignment="1">
      <alignment horizontal="center" wrapText="1"/>
    </xf>
    <xf numFmtId="0" fontId="4" fillId="0" borderId="23"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20" xfId="0" applyFont="1" applyBorder="1" applyAlignment="1">
      <alignment horizontal="center"/>
    </xf>
    <xf numFmtId="0" fontId="4" fillId="0" borderId="13" xfId="0" applyFont="1" applyBorder="1" applyAlignment="1">
      <alignment horizontal="center"/>
    </xf>
    <xf numFmtId="0" fontId="4" fillId="0" borderId="18" xfId="0" applyFont="1" applyBorder="1" applyAlignment="1">
      <alignment horizontal="center" wrapText="1"/>
    </xf>
    <xf numFmtId="0" fontId="4" fillId="0" borderId="22" xfId="0" applyFont="1" applyBorder="1" applyAlignment="1">
      <alignment horizontal="center" wrapText="1"/>
    </xf>
    <xf numFmtId="0" fontId="4" fillId="0" borderId="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88"/>
  <sheetViews>
    <sheetView tabSelected="1" zoomScaleNormal="100" workbookViewId="0">
      <pane ySplit="4" topLeftCell="A136" activePane="bottomLeft" state="frozen"/>
      <selection pane="bottomLeft" activeCell="H140" sqref="H140"/>
    </sheetView>
  </sheetViews>
  <sheetFormatPr defaultRowHeight="12" x14ac:dyDescent="0.2"/>
  <cols>
    <col min="1" max="1" width="9.140625" style="1"/>
    <col min="2" max="2" width="52.85546875" style="1" customWidth="1"/>
    <col min="3" max="3" width="16.28515625" style="1" customWidth="1"/>
    <col min="4" max="4" width="9.7109375" style="1" customWidth="1"/>
    <col min="5" max="5" width="11.42578125" style="1" customWidth="1"/>
    <col min="6" max="6" width="10.5703125" style="1" customWidth="1"/>
    <col min="7" max="7" width="9.42578125" style="1" customWidth="1"/>
    <col min="8" max="8" width="42.5703125" style="12" customWidth="1"/>
    <col min="9" max="9" width="11.85546875" style="1" customWidth="1"/>
    <col min="10" max="10" width="11.7109375" style="1" customWidth="1"/>
    <col min="11" max="11" width="25.5703125" style="11" customWidth="1"/>
    <col min="12" max="12" width="18.28515625" style="7" customWidth="1"/>
    <col min="13" max="13" width="30.85546875" style="1" customWidth="1"/>
    <col min="14" max="16384" width="9.140625" style="1"/>
  </cols>
  <sheetData>
    <row r="1" spans="1:13" ht="27" thickBot="1" x14ac:dyDescent="0.45">
      <c r="A1" s="187" t="s">
        <v>292</v>
      </c>
      <c r="B1" s="188"/>
      <c r="C1" s="188"/>
      <c r="D1" s="188"/>
      <c r="E1" s="188"/>
      <c r="F1" s="188"/>
      <c r="G1" s="188"/>
      <c r="H1" s="188"/>
      <c r="I1" s="188"/>
      <c r="J1" s="188"/>
      <c r="K1" s="188"/>
      <c r="L1" s="188"/>
      <c r="M1" s="188"/>
    </row>
    <row r="2" spans="1:13" ht="12.75" thickBot="1" x14ac:dyDescent="0.25">
      <c r="D2" s="194" t="s">
        <v>74</v>
      </c>
      <c r="E2" s="195"/>
      <c r="F2" s="195"/>
      <c r="G2" s="196"/>
      <c r="K2" s="10"/>
    </row>
    <row r="3" spans="1:13" x14ac:dyDescent="0.2">
      <c r="A3" s="197" t="s">
        <v>0</v>
      </c>
      <c r="B3" s="197" t="s">
        <v>1</v>
      </c>
      <c r="C3" s="199" t="s">
        <v>10</v>
      </c>
      <c r="D3" s="201" t="s">
        <v>2</v>
      </c>
      <c r="E3" s="203" t="s">
        <v>3</v>
      </c>
      <c r="F3" s="203"/>
      <c r="G3" s="204"/>
      <c r="H3" s="205" t="s">
        <v>75</v>
      </c>
      <c r="I3" s="207" t="s">
        <v>76</v>
      </c>
      <c r="J3" s="204"/>
      <c r="K3" s="189" t="s">
        <v>9</v>
      </c>
      <c r="L3" s="191" t="s">
        <v>62</v>
      </c>
      <c r="M3" s="193" t="s">
        <v>54</v>
      </c>
    </row>
    <row r="4" spans="1:13" ht="25.5" customHeight="1" thickBot="1" x14ac:dyDescent="0.25">
      <c r="A4" s="198"/>
      <c r="B4" s="198"/>
      <c r="C4" s="200"/>
      <c r="D4" s="202"/>
      <c r="E4" s="13" t="s">
        <v>4</v>
      </c>
      <c r="F4" s="14" t="s">
        <v>5</v>
      </c>
      <c r="G4" s="15" t="s">
        <v>6</v>
      </c>
      <c r="H4" s="206"/>
      <c r="I4" s="16" t="s">
        <v>7</v>
      </c>
      <c r="J4" s="17" t="s">
        <v>8</v>
      </c>
      <c r="K4" s="190"/>
      <c r="L4" s="192"/>
      <c r="M4" s="193"/>
    </row>
    <row r="5" spans="1:13" ht="12.75" customHeight="1" x14ac:dyDescent="0.2">
      <c r="A5" s="181" t="s">
        <v>30</v>
      </c>
      <c r="B5" s="182"/>
      <c r="C5" s="182"/>
      <c r="D5" s="182"/>
      <c r="E5" s="182"/>
      <c r="F5" s="182"/>
      <c r="G5" s="182"/>
      <c r="H5" s="182"/>
      <c r="I5" s="182"/>
      <c r="J5" s="182"/>
      <c r="K5" s="182"/>
      <c r="L5" s="18"/>
      <c r="M5" s="19"/>
    </row>
    <row r="6" spans="1:13" s="39" customFormat="1" ht="48" x14ac:dyDescent="0.2">
      <c r="A6" s="34">
        <v>1</v>
      </c>
      <c r="B6" s="35" t="s">
        <v>109</v>
      </c>
      <c r="C6" s="24" t="s">
        <v>114</v>
      </c>
      <c r="D6" s="30">
        <v>3470</v>
      </c>
      <c r="E6" s="30">
        <v>3470</v>
      </c>
      <c r="F6" s="34">
        <v>0</v>
      </c>
      <c r="G6" s="34">
        <v>0</v>
      </c>
      <c r="H6" s="36" t="s">
        <v>227</v>
      </c>
      <c r="I6" s="34">
        <v>2021</v>
      </c>
      <c r="J6" s="34">
        <v>2021</v>
      </c>
      <c r="K6" s="37" t="s">
        <v>103</v>
      </c>
      <c r="L6" s="38"/>
      <c r="M6" s="34"/>
    </row>
    <row r="7" spans="1:13" s="39" customFormat="1" ht="24" x14ac:dyDescent="0.2">
      <c r="A7" s="34">
        <v>2</v>
      </c>
      <c r="B7" s="35" t="s">
        <v>228</v>
      </c>
      <c r="C7" s="24" t="s">
        <v>114</v>
      </c>
      <c r="D7" s="30">
        <v>60000</v>
      </c>
      <c r="E7" s="30">
        <v>60000</v>
      </c>
      <c r="F7" s="34">
        <v>0</v>
      </c>
      <c r="G7" s="34">
        <v>0</v>
      </c>
      <c r="H7" s="36" t="s">
        <v>229</v>
      </c>
      <c r="I7" s="34">
        <v>2020</v>
      </c>
      <c r="J7" s="34">
        <v>2021</v>
      </c>
      <c r="K7" s="37" t="s">
        <v>104</v>
      </c>
      <c r="L7" s="38"/>
      <c r="M7" s="34" t="s">
        <v>231</v>
      </c>
    </row>
    <row r="8" spans="1:13" s="39" customFormat="1" ht="24" x14ac:dyDescent="0.2">
      <c r="A8" s="34">
        <v>3</v>
      </c>
      <c r="B8" s="35" t="s">
        <v>230</v>
      </c>
      <c r="C8" s="24" t="s">
        <v>114</v>
      </c>
      <c r="D8" s="30">
        <v>90000</v>
      </c>
      <c r="E8" s="30">
        <v>90000</v>
      </c>
      <c r="F8" s="34">
        <v>0</v>
      </c>
      <c r="G8" s="34">
        <v>0</v>
      </c>
      <c r="H8" s="36" t="s">
        <v>232</v>
      </c>
      <c r="I8" s="34">
        <v>2021</v>
      </c>
      <c r="J8" s="34">
        <v>2021</v>
      </c>
      <c r="K8" s="37" t="s">
        <v>104</v>
      </c>
      <c r="L8" s="38"/>
      <c r="M8" s="34"/>
    </row>
    <row r="9" spans="1:13" s="39" customFormat="1" ht="24" x14ac:dyDescent="0.2">
      <c r="A9" s="34">
        <v>4</v>
      </c>
      <c r="B9" s="35" t="s">
        <v>233</v>
      </c>
      <c r="C9" s="24" t="s">
        <v>114</v>
      </c>
      <c r="D9" s="30">
        <v>4000</v>
      </c>
      <c r="E9" s="30">
        <v>4000</v>
      </c>
      <c r="F9" s="34">
        <v>0</v>
      </c>
      <c r="G9" s="34">
        <v>0</v>
      </c>
      <c r="H9" s="36" t="s">
        <v>234</v>
      </c>
      <c r="I9" s="34">
        <v>2021</v>
      </c>
      <c r="J9" s="34">
        <v>2021</v>
      </c>
      <c r="K9" s="37" t="s">
        <v>104</v>
      </c>
      <c r="L9" s="38"/>
      <c r="M9" s="34"/>
    </row>
    <row r="10" spans="1:13" s="39" customFormat="1" ht="24" x14ac:dyDescent="0.2">
      <c r="A10" s="34">
        <v>5</v>
      </c>
      <c r="B10" s="35" t="s">
        <v>110</v>
      </c>
      <c r="C10" s="24" t="s">
        <v>114</v>
      </c>
      <c r="D10" s="30">
        <v>9000</v>
      </c>
      <c r="E10" s="30">
        <v>9000</v>
      </c>
      <c r="F10" s="34">
        <v>0</v>
      </c>
      <c r="G10" s="34">
        <v>0</v>
      </c>
      <c r="H10" s="36" t="s">
        <v>235</v>
      </c>
      <c r="I10" s="34">
        <v>2021</v>
      </c>
      <c r="J10" s="34">
        <v>2021</v>
      </c>
      <c r="K10" s="37" t="s">
        <v>105</v>
      </c>
      <c r="L10" s="38"/>
      <c r="M10" s="34"/>
    </row>
    <row r="11" spans="1:13" s="39" customFormat="1" ht="26.25" x14ac:dyDescent="0.2">
      <c r="A11" s="34">
        <v>6</v>
      </c>
      <c r="B11" s="35" t="s">
        <v>239</v>
      </c>
      <c r="C11" s="24" t="s">
        <v>198</v>
      </c>
      <c r="D11" s="30">
        <v>8500</v>
      </c>
      <c r="E11" s="30">
        <v>8500</v>
      </c>
      <c r="F11" s="34">
        <v>0</v>
      </c>
      <c r="G11" s="34">
        <v>0</v>
      </c>
      <c r="H11" s="36" t="s">
        <v>240</v>
      </c>
      <c r="I11" s="34">
        <v>2021</v>
      </c>
      <c r="J11" s="34">
        <v>2021</v>
      </c>
      <c r="K11" s="37" t="s">
        <v>236</v>
      </c>
      <c r="L11" s="38"/>
      <c r="M11" s="34"/>
    </row>
    <row r="12" spans="1:13" s="39" customFormat="1" ht="24" x14ac:dyDescent="0.2">
      <c r="A12" s="34">
        <v>7</v>
      </c>
      <c r="B12" s="35" t="s">
        <v>154</v>
      </c>
      <c r="C12" s="24" t="s">
        <v>114</v>
      </c>
      <c r="D12" s="30">
        <v>3000</v>
      </c>
      <c r="E12" s="30">
        <v>3000</v>
      </c>
      <c r="F12" s="34">
        <v>0</v>
      </c>
      <c r="G12" s="34">
        <v>0</v>
      </c>
      <c r="H12" s="36" t="s">
        <v>241</v>
      </c>
      <c r="I12" s="34">
        <v>2021</v>
      </c>
      <c r="J12" s="34">
        <v>2021</v>
      </c>
      <c r="K12" s="37" t="s">
        <v>106</v>
      </c>
      <c r="L12" s="38"/>
      <c r="M12" s="34"/>
    </row>
    <row r="13" spans="1:13" s="39" customFormat="1" ht="24" x14ac:dyDescent="0.2">
      <c r="A13" s="34">
        <v>8</v>
      </c>
      <c r="B13" s="35" t="s">
        <v>242</v>
      </c>
      <c r="C13" s="24" t="s">
        <v>114</v>
      </c>
      <c r="D13" s="46">
        <v>24000</v>
      </c>
      <c r="E13" s="46">
        <v>24000</v>
      </c>
      <c r="F13" s="34">
        <v>0</v>
      </c>
      <c r="G13" s="34">
        <v>0</v>
      </c>
      <c r="H13" s="36" t="s">
        <v>243</v>
      </c>
      <c r="I13" s="34">
        <v>2021</v>
      </c>
      <c r="J13" s="34">
        <v>2021</v>
      </c>
      <c r="K13" s="37" t="s">
        <v>106</v>
      </c>
      <c r="L13" s="38"/>
      <c r="M13" s="34"/>
    </row>
    <row r="14" spans="1:13" s="39" customFormat="1" ht="24" x14ac:dyDescent="0.2">
      <c r="A14" s="34">
        <v>9</v>
      </c>
      <c r="B14" s="35" t="s">
        <v>155</v>
      </c>
      <c r="C14" s="24" t="s">
        <v>114</v>
      </c>
      <c r="D14" s="30">
        <v>15000</v>
      </c>
      <c r="E14" s="30">
        <v>15000</v>
      </c>
      <c r="F14" s="34">
        <v>0</v>
      </c>
      <c r="G14" s="34">
        <v>0</v>
      </c>
      <c r="H14" s="36" t="s">
        <v>244</v>
      </c>
      <c r="I14" s="34">
        <v>2021</v>
      </c>
      <c r="J14" s="34">
        <v>2021</v>
      </c>
      <c r="K14" s="37" t="s">
        <v>107</v>
      </c>
      <c r="L14" s="38"/>
      <c r="M14" s="34"/>
    </row>
    <row r="15" spans="1:13" s="39" customFormat="1" ht="24" x14ac:dyDescent="0.2">
      <c r="A15" s="34">
        <v>10</v>
      </c>
      <c r="B15" s="35" t="s">
        <v>156</v>
      </c>
      <c r="C15" s="24" t="s">
        <v>114</v>
      </c>
      <c r="D15" s="30">
        <v>4900</v>
      </c>
      <c r="E15" s="30">
        <v>4900</v>
      </c>
      <c r="F15" s="34">
        <v>0</v>
      </c>
      <c r="G15" s="34">
        <v>0</v>
      </c>
      <c r="H15" s="36" t="s">
        <v>157</v>
      </c>
      <c r="I15" s="34">
        <v>2021</v>
      </c>
      <c r="J15" s="34">
        <v>2021</v>
      </c>
      <c r="K15" s="37" t="s">
        <v>158</v>
      </c>
      <c r="L15" s="38"/>
      <c r="M15" s="34"/>
    </row>
    <row r="16" spans="1:13" s="39" customFormat="1" ht="24" x14ac:dyDescent="0.2">
      <c r="A16" s="34">
        <v>11</v>
      </c>
      <c r="B16" s="35" t="s">
        <v>248</v>
      </c>
      <c r="C16" s="24" t="s">
        <v>114</v>
      </c>
      <c r="D16" s="30">
        <v>10000</v>
      </c>
      <c r="E16" s="30">
        <v>10000</v>
      </c>
      <c r="F16" s="34">
        <v>0</v>
      </c>
      <c r="G16" s="34">
        <v>0</v>
      </c>
      <c r="H16" s="36" t="s">
        <v>249</v>
      </c>
      <c r="I16" s="34">
        <v>2021</v>
      </c>
      <c r="J16" s="34">
        <v>2021</v>
      </c>
      <c r="K16" s="37" t="s">
        <v>159</v>
      </c>
      <c r="L16" s="38"/>
      <c r="M16" s="34"/>
    </row>
    <row r="17" spans="1:15" s="39" customFormat="1" ht="48" x14ac:dyDescent="0.2">
      <c r="A17" s="34">
        <v>12</v>
      </c>
      <c r="B17" s="35" t="s">
        <v>160</v>
      </c>
      <c r="C17" s="24" t="s">
        <v>114</v>
      </c>
      <c r="D17" s="30">
        <v>20000</v>
      </c>
      <c r="E17" s="30">
        <v>20000</v>
      </c>
      <c r="F17" s="34">
        <v>0</v>
      </c>
      <c r="G17" s="34">
        <v>0</v>
      </c>
      <c r="H17" s="36" t="s">
        <v>250</v>
      </c>
      <c r="I17" s="34">
        <v>2021</v>
      </c>
      <c r="J17" s="34">
        <v>2021</v>
      </c>
      <c r="K17" s="37" t="s">
        <v>159</v>
      </c>
      <c r="L17" s="38"/>
      <c r="M17" s="34"/>
    </row>
    <row r="18" spans="1:15" ht="36" x14ac:dyDescent="0.2">
      <c r="A18" s="34">
        <v>13</v>
      </c>
      <c r="B18" s="29" t="s">
        <v>251</v>
      </c>
      <c r="C18" s="24" t="s">
        <v>114</v>
      </c>
      <c r="D18" s="41">
        <v>4000</v>
      </c>
      <c r="E18" s="41">
        <v>4000</v>
      </c>
      <c r="F18" s="29">
        <v>0</v>
      </c>
      <c r="G18" s="29">
        <v>0</v>
      </c>
      <c r="H18" s="40" t="s">
        <v>252</v>
      </c>
      <c r="I18" s="29">
        <v>2021</v>
      </c>
      <c r="J18" s="29">
        <v>2021</v>
      </c>
      <c r="K18" s="36" t="s">
        <v>253</v>
      </c>
      <c r="L18" s="29"/>
      <c r="M18" s="29"/>
    </row>
    <row r="19" spans="1:15" ht="48" x14ac:dyDescent="0.2">
      <c r="A19" s="34">
        <v>14</v>
      </c>
      <c r="B19" s="29" t="s">
        <v>254</v>
      </c>
      <c r="C19" s="24" t="s">
        <v>114</v>
      </c>
      <c r="D19" s="41">
        <v>14000</v>
      </c>
      <c r="E19" s="41">
        <v>14000</v>
      </c>
      <c r="F19" s="29">
        <v>0</v>
      </c>
      <c r="G19" s="29">
        <v>0</v>
      </c>
      <c r="H19" s="42" t="s">
        <v>255</v>
      </c>
      <c r="I19" s="29">
        <v>2021</v>
      </c>
      <c r="J19" s="29">
        <v>2021</v>
      </c>
      <c r="K19" s="36" t="s">
        <v>256</v>
      </c>
      <c r="L19" s="29"/>
      <c r="M19" s="29"/>
    </row>
    <row r="20" spans="1:15" s="39" customFormat="1" ht="24" x14ac:dyDescent="0.2">
      <c r="A20" s="34">
        <v>15</v>
      </c>
      <c r="B20" s="35" t="s">
        <v>257</v>
      </c>
      <c r="C20" s="24" t="s">
        <v>114</v>
      </c>
      <c r="D20" s="46">
        <v>96000</v>
      </c>
      <c r="E20" s="46">
        <v>96000</v>
      </c>
      <c r="F20" s="34">
        <v>0</v>
      </c>
      <c r="G20" s="34">
        <v>0</v>
      </c>
      <c r="H20" s="36" t="s">
        <v>258</v>
      </c>
      <c r="I20" s="34">
        <v>2021</v>
      </c>
      <c r="J20" s="34">
        <v>2022</v>
      </c>
      <c r="K20" s="37" t="s">
        <v>161</v>
      </c>
      <c r="L20" s="38"/>
      <c r="M20" s="34"/>
    </row>
    <row r="21" spans="1:15" s="39" customFormat="1" ht="36" x14ac:dyDescent="0.2">
      <c r="A21" s="34">
        <v>16</v>
      </c>
      <c r="B21" s="35" t="s">
        <v>162</v>
      </c>
      <c r="C21" s="24" t="s">
        <v>114</v>
      </c>
      <c r="D21" s="30">
        <v>1200</v>
      </c>
      <c r="E21" s="30">
        <v>1200</v>
      </c>
      <c r="F21" s="34">
        <v>0</v>
      </c>
      <c r="G21" s="34">
        <v>0</v>
      </c>
      <c r="H21" s="36" t="s">
        <v>259</v>
      </c>
      <c r="I21" s="34">
        <v>2021</v>
      </c>
      <c r="J21" s="34">
        <v>2021</v>
      </c>
      <c r="K21" s="37" t="s">
        <v>163</v>
      </c>
      <c r="L21" s="38"/>
      <c r="M21" s="34"/>
    </row>
    <row r="22" spans="1:15" ht="36" x14ac:dyDescent="0.2">
      <c r="A22" s="34">
        <v>17</v>
      </c>
      <c r="B22" s="35" t="s">
        <v>162</v>
      </c>
      <c r="C22" s="47" t="s">
        <v>198</v>
      </c>
      <c r="D22" s="29">
        <v>800</v>
      </c>
      <c r="E22" s="29">
        <v>800</v>
      </c>
      <c r="F22" s="29">
        <v>0</v>
      </c>
      <c r="G22" s="29">
        <v>0</v>
      </c>
      <c r="H22" s="40" t="s">
        <v>260</v>
      </c>
      <c r="I22" s="29">
        <v>2021</v>
      </c>
      <c r="J22" s="29">
        <v>2021</v>
      </c>
      <c r="K22" s="36" t="s">
        <v>163</v>
      </c>
      <c r="L22" s="29"/>
      <c r="M22" s="29"/>
    </row>
    <row r="23" spans="1:15" s="39" customFormat="1" ht="36" x14ac:dyDescent="0.2">
      <c r="A23" s="34">
        <v>18</v>
      </c>
      <c r="B23" s="35" t="s">
        <v>164</v>
      </c>
      <c r="C23" s="24" t="s">
        <v>114</v>
      </c>
      <c r="D23" s="46">
        <v>7700</v>
      </c>
      <c r="E23" s="46">
        <v>7700</v>
      </c>
      <c r="F23" s="34">
        <v>0</v>
      </c>
      <c r="G23" s="34">
        <v>0</v>
      </c>
      <c r="H23" s="36" t="s">
        <v>261</v>
      </c>
      <c r="I23" s="34">
        <v>2021</v>
      </c>
      <c r="J23" s="34">
        <v>2021</v>
      </c>
      <c r="K23" s="37" t="s">
        <v>165</v>
      </c>
      <c r="L23" s="38"/>
      <c r="M23" s="34"/>
    </row>
    <row r="24" spans="1:15" s="39" customFormat="1" ht="36" x14ac:dyDescent="0.2">
      <c r="A24" s="34">
        <v>19</v>
      </c>
      <c r="B24" s="35" t="s">
        <v>265</v>
      </c>
      <c r="C24" s="24" t="s">
        <v>114</v>
      </c>
      <c r="D24" s="30">
        <v>12000</v>
      </c>
      <c r="E24" s="30">
        <v>12000</v>
      </c>
      <c r="F24" s="34">
        <v>0</v>
      </c>
      <c r="G24" s="34">
        <v>0</v>
      </c>
      <c r="H24" s="36" t="s">
        <v>266</v>
      </c>
      <c r="I24" s="34">
        <v>2021</v>
      </c>
      <c r="J24" s="34">
        <v>2021</v>
      </c>
      <c r="K24" s="37" t="s">
        <v>166</v>
      </c>
      <c r="L24" s="38"/>
      <c r="M24" s="34"/>
    </row>
    <row r="25" spans="1:15" s="39" customFormat="1" ht="36" x14ac:dyDescent="0.2">
      <c r="A25" s="34">
        <v>20</v>
      </c>
      <c r="B25" s="35" t="s">
        <v>267</v>
      </c>
      <c r="C25" s="24" t="s">
        <v>114</v>
      </c>
      <c r="D25" s="46">
        <v>22000</v>
      </c>
      <c r="E25" s="46">
        <v>22000</v>
      </c>
      <c r="F25" s="34">
        <v>0</v>
      </c>
      <c r="G25" s="34">
        <v>0</v>
      </c>
      <c r="H25" s="36" t="s">
        <v>268</v>
      </c>
      <c r="I25" s="34">
        <v>2021</v>
      </c>
      <c r="J25" s="34">
        <v>2021</v>
      </c>
      <c r="K25" s="37" t="s">
        <v>108</v>
      </c>
      <c r="L25" s="38"/>
      <c r="M25" s="34"/>
    </row>
    <row r="26" spans="1:15" s="9" customFormat="1" ht="36" x14ac:dyDescent="0.2">
      <c r="A26" s="34">
        <v>21</v>
      </c>
      <c r="B26" s="44" t="s">
        <v>168</v>
      </c>
      <c r="C26" s="45" t="s">
        <v>114</v>
      </c>
      <c r="D26" s="46">
        <v>70000</v>
      </c>
      <c r="E26" s="46">
        <v>70000</v>
      </c>
      <c r="F26" s="43">
        <v>0</v>
      </c>
      <c r="G26" s="43">
        <v>0</v>
      </c>
      <c r="H26" s="47" t="s">
        <v>270</v>
      </c>
      <c r="I26" s="43">
        <v>2021</v>
      </c>
      <c r="J26" s="43">
        <v>2021</v>
      </c>
      <c r="K26" s="48" t="s">
        <v>169</v>
      </c>
      <c r="L26" s="49"/>
      <c r="M26" s="43"/>
    </row>
    <row r="27" spans="1:15" s="9" customFormat="1" ht="24" x14ac:dyDescent="0.2">
      <c r="A27" s="34">
        <v>22</v>
      </c>
      <c r="B27" s="50" t="s">
        <v>271</v>
      </c>
      <c r="C27" s="45" t="s">
        <v>114</v>
      </c>
      <c r="D27" s="46">
        <v>6500</v>
      </c>
      <c r="E27" s="46">
        <v>6500</v>
      </c>
      <c r="F27" s="43">
        <v>0</v>
      </c>
      <c r="G27" s="43">
        <v>0</v>
      </c>
      <c r="H27" s="47" t="s">
        <v>272</v>
      </c>
      <c r="I27" s="43">
        <v>2021</v>
      </c>
      <c r="J27" s="43">
        <v>2021</v>
      </c>
      <c r="K27" s="48" t="s">
        <v>167</v>
      </c>
      <c r="L27" s="49"/>
      <c r="M27" s="43"/>
    </row>
    <row r="28" spans="1:15" s="9" customFormat="1" ht="36" x14ac:dyDescent="0.2">
      <c r="A28" s="34">
        <v>23</v>
      </c>
      <c r="B28" s="50" t="s">
        <v>72</v>
      </c>
      <c r="C28" s="43" t="s">
        <v>115</v>
      </c>
      <c r="D28" s="46">
        <f>E28+F28</f>
        <v>50000</v>
      </c>
      <c r="E28" s="46">
        <v>7500</v>
      </c>
      <c r="F28" s="46">
        <v>42500</v>
      </c>
      <c r="G28" s="43">
        <v>0</v>
      </c>
      <c r="H28" s="47" t="s">
        <v>170</v>
      </c>
      <c r="I28" s="52">
        <v>2017</v>
      </c>
      <c r="J28" s="105">
        <v>2022</v>
      </c>
      <c r="K28" s="48" t="s">
        <v>11</v>
      </c>
      <c r="L28" s="43" t="s">
        <v>82</v>
      </c>
      <c r="M28" s="43"/>
    </row>
    <row r="29" spans="1:15" s="9" customFormat="1" ht="36.75" thickBot="1" x14ac:dyDescent="0.25">
      <c r="A29" s="34">
        <v>24</v>
      </c>
      <c r="B29" s="148" t="s">
        <v>129</v>
      </c>
      <c r="C29" s="149" t="s">
        <v>199</v>
      </c>
      <c r="D29" s="150">
        <v>607096</v>
      </c>
      <c r="E29" s="150">
        <v>607096</v>
      </c>
      <c r="F29" s="150">
        <v>0</v>
      </c>
      <c r="G29" s="151">
        <v>0</v>
      </c>
      <c r="H29" s="149" t="s">
        <v>130</v>
      </c>
      <c r="I29" s="152">
        <v>2021</v>
      </c>
      <c r="J29" s="153">
        <v>2021</v>
      </c>
      <c r="K29" s="154" t="s">
        <v>11</v>
      </c>
      <c r="L29" s="151"/>
      <c r="M29" s="118"/>
      <c r="N29" s="155"/>
      <c r="O29" s="155"/>
    </row>
    <row r="30" spans="1:15" s="39" customFormat="1" ht="24" x14ac:dyDescent="0.2">
      <c r="A30" s="34">
        <v>25</v>
      </c>
      <c r="B30" s="64" t="s">
        <v>111</v>
      </c>
      <c r="C30" s="78" t="s">
        <v>114</v>
      </c>
      <c r="D30" s="79">
        <v>33500</v>
      </c>
      <c r="E30" s="79">
        <v>33500</v>
      </c>
      <c r="F30" s="61">
        <v>0</v>
      </c>
      <c r="G30" s="61">
        <v>0</v>
      </c>
      <c r="H30" s="78" t="s">
        <v>277</v>
      </c>
      <c r="I30" s="61">
        <v>2022</v>
      </c>
      <c r="J30" s="61">
        <v>2022</v>
      </c>
      <c r="K30" s="68" t="s">
        <v>107</v>
      </c>
      <c r="L30" s="63"/>
      <c r="M30" s="61"/>
      <c r="N30" s="8"/>
      <c r="O30" s="8"/>
    </row>
    <row r="31" spans="1:15" s="39" customFormat="1" ht="24" x14ac:dyDescent="0.2">
      <c r="A31" s="34">
        <v>26</v>
      </c>
      <c r="B31" s="80" t="s">
        <v>213</v>
      </c>
      <c r="C31" s="24" t="s">
        <v>114</v>
      </c>
      <c r="D31" s="81">
        <v>8000</v>
      </c>
      <c r="E31" s="81">
        <v>8000</v>
      </c>
      <c r="F31" s="81">
        <v>0</v>
      </c>
      <c r="G31" s="82">
        <v>0</v>
      </c>
      <c r="H31" s="83" t="s">
        <v>219</v>
      </c>
      <c r="I31" s="82">
        <v>2022</v>
      </c>
      <c r="J31" s="84">
        <v>2022</v>
      </c>
      <c r="K31" s="85" t="s">
        <v>210</v>
      </c>
      <c r="L31" s="63"/>
      <c r="M31" s="61"/>
      <c r="N31" s="8"/>
      <c r="O31" s="8"/>
    </row>
    <row r="32" spans="1:15" s="39" customFormat="1" x14ac:dyDescent="0.2">
      <c r="A32" s="34">
        <v>27</v>
      </c>
      <c r="B32" s="80" t="s">
        <v>211</v>
      </c>
      <c r="C32" s="82" t="s">
        <v>198</v>
      </c>
      <c r="D32" s="81">
        <v>44000</v>
      </c>
      <c r="E32" s="81">
        <v>44000</v>
      </c>
      <c r="F32" s="81">
        <v>0</v>
      </c>
      <c r="G32" s="82">
        <v>0</v>
      </c>
      <c r="H32" s="83" t="s">
        <v>212</v>
      </c>
      <c r="I32" s="82">
        <v>2022</v>
      </c>
      <c r="J32" s="84">
        <v>2022</v>
      </c>
      <c r="K32" s="85" t="s">
        <v>210</v>
      </c>
      <c r="L32" s="86"/>
      <c r="M32" s="61"/>
      <c r="N32" s="8"/>
      <c r="O32" s="8"/>
    </row>
    <row r="33" spans="1:15" s="39" customFormat="1" ht="24" x14ac:dyDescent="0.2">
      <c r="A33" s="34">
        <v>28</v>
      </c>
      <c r="B33" s="35" t="s">
        <v>238</v>
      </c>
      <c r="C33" s="24" t="s">
        <v>114</v>
      </c>
      <c r="D33" s="46">
        <v>15500</v>
      </c>
      <c r="E33" s="46">
        <v>15500</v>
      </c>
      <c r="F33" s="34">
        <v>0</v>
      </c>
      <c r="G33" s="34">
        <v>0</v>
      </c>
      <c r="H33" s="36" t="s">
        <v>237</v>
      </c>
      <c r="I33" s="34">
        <v>2021</v>
      </c>
      <c r="J33" s="34">
        <v>2021</v>
      </c>
      <c r="K33" s="37" t="s">
        <v>236</v>
      </c>
      <c r="L33" s="38"/>
      <c r="M33" s="34"/>
    </row>
    <row r="34" spans="1:15" s="39" customFormat="1" ht="36" x14ac:dyDescent="0.2">
      <c r="A34" s="34">
        <v>29</v>
      </c>
      <c r="B34" s="64" t="s">
        <v>55</v>
      </c>
      <c r="C34" s="61" t="s">
        <v>12</v>
      </c>
      <c r="D34" s="79">
        <v>2000000</v>
      </c>
      <c r="E34" s="79">
        <f>D34*0.15</f>
        <v>300000</v>
      </c>
      <c r="F34" s="79">
        <f>D34*0.85</f>
        <v>1700000</v>
      </c>
      <c r="G34" s="61">
        <v>0</v>
      </c>
      <c r="H34" s="78" t="s">
        <v>56</v>
      </c>
      <c r="I34" s="82">
        <v>2022</v>
      </c>
      <c r="J34" s="84" t="s">
        <v>13</v>
      </c>
      <c r="K34" s="68" t="s">
        <v>14</v>
      </c>
      <c r="L34" s="34"/>
      <c r="M34" s="87"/>
      <c r="N34" s="88"/>
      <c r="O34" s="8"/>
    </row>
    <row r="35" spans="1:15" s="9" customFormat="1" x14ac:dyDescent="0.2">
      <c r="A35" s="181" t="s">
        <v>31</v>
      </c>
      <c r="B35" s="182"/>
      <c r="C35" s="182"/>
      <c r="D35" s="182"/>
      <c r="E35" s="182"/>
      <c r="F35" s="182"/>
      <c r="G35" s="182"/>
      <c r="H35" s="182"/>
      <c r="I35" s="182"/>
      <c r="J35" s="182"/>
      <c r="K35" s="183"/>
      <c r="L35" s="19"/>
      <c r="M35" s="26"/>
      <c r="N35" s="1"/>
      <c r="O35" s="1"/>
    </row>
    <row r="36" spans="1:15" s="39" customFormat="1" ht="60" x14ac:dyDescent="0.2">
      <c r="A36" s="54">
        <v>30</v>
      </c>
      <c r="B36" s="23" t="s">
        <v>18</v>
      </c>
      <c r="C36" s="23" t="s">
        <v>16</v>
      </c>
      <c r="D36" s="136">
        <v>6577</v>
      </c>
      <c r="E36" s="136">
        <v>6577</v>
      </c>
      <c r="F36" s="23">
        <v>0</v>
      </c>
      <c r="G36" s="82">
        <v>0</v>
      </c>
      <c r="H36" s="83" t="s">
        <v>47</v>
      </c>
      <c r="I36" s="82">
        <v>2021</v>
      </c>
      <c r="J36" s="82">
        <v>2021</v>
      </c>
      <c r="K36" s="89" t="s">
        <v>17</v>
      </c>
      <c r="L36" s="63"/>
      <c r="M36" s="90"/>
    </row>
    <row r="37" spans="1:15" s="39" customFormat="1" ht="36" x14ac:dyDescent="0.2">
      <c r="A37" s="54">
        <v>31</v>
      </c>
      <c r="B37" s="76" t="s">
        <v>52</v>
      </c>
      <c r="C37" s="21" t="s">
        <v>116</v>
      </c>
      <c r="D37" s="57">
        <v>192432</v>
      </c>
      <c r="E37" s="33">
        <v>192432</v>
      </c>
      <c r="F37" s="21">
        <v>0</v>
      </c>
      <c r="G37" s="21">
        <v>0</v>
      </c>
      <c r="H37" s="24" t="s">
        <v>48</v>
      </c>
      <c r="I37" s="21">
        <v>2021</v>
      </c>
      <c r="J37" s="21">
        <v>2021</v>
      </c>
      <c r="K37" s="91" t="s">
        <v>17</v>
      </c>
      <c r="L37" s="38"/>
      <c r="M37" s="92"/>
    </row>
    <row r="38" spans="1:15" s="39" customFormat="1" ht="24" x14ac:dyDescent="0.2">
      <c r="A38" s="54">
        <v>32</v>
      </c>
      <c r="B38" s="24" t="s">
        <v>49</v>
      </c>
      <c r="C38" s="24" t="s">
        <v>117</v>
      </c>
      <c r="D38" s="57">
        <v>1000</v>
      </c>
      <c r="E38" s="57">
        <v>1000</v>
      </c>
      <c r="F38" s="23">
        <v>0</v>
      </c>
      <c r="G38" s="23">
        <v>0</v>
      </c>
      <c r="H38" s="24" t="s">
        <v>50</v>
      </c>
      <c r="I38" s="23">
        <v>2021</v>
      </c>
      <c r="J38" s="23">
        <v>2021</v>
      </c>
      <c r="K38" s="93" t="s">
        <v>51</v>
      </c>
      <c r="L38" s="38"/>
      <c r="M38" s="92"/>
    </row>
    <row r="39" spans="1:15" s="9" customFormat="1" ht="206.25" customHeight="1" x14ac:dyDescent="0.2">
      <c r="A39" s="54">
        <v>33</v>
      </c>
      <c r="B39" s="45" t="s">
        <v>66</v>
      </c>
      <c r="C39" s="45" t="s">
        <v>360</v>
      </c>
      <c r="D39" s="57">
        <v>421869</v>
      </c>
      <c r="E39" s="169"/>
      <c r="F39" s="57">
        <v>358589</v>
      </c>
      <c r="G39" s="57">
        <v>63280</v>
      </c>
      <c r="H39" s="45" t="s">
        <v>359</v>
      </c>
      <c r="I39" s="52">
        <v>2017</v>
      </c>
      <c r="J39" s="52">
        <v>2023</v>
      </c>
      <c r="K39" s="27" t="s">
        <v>67</v>
      </c>
      <c r="L39" s="49" t="s">
        <v>194</v>
      </c>
      <c r="M39" s="167" t="s">
        <v>73</v>
      </c>
    </row>
    <row r="40" spans="1:15" s="9" customFormat="1" ht="144" x14ac:dyDescent="0.2">
      <c r="A40" s="54">
        <v>34</v>
      </c>
      <c r="B40" s="45" t="s">
        <v>64</v>
      </c>
      <c r="C40" s="45" t="s">
        <v>116</v>
      </c>
      <c r="D40" s="57">
        <v>244751</v>
      </c>
      <c r="E40" s="57">
        <f>D40-F40</f>
        <v>31924</v>
      </c>
      <c r="F40" s="57">
        <v>212827</v>
      </c>
      <c r="G40" s="52">
        <v>0</v>
      </c>
      <c r="H40" s="45" t="s">
        <v>83</v>
      </c>
      <c r="I40" s="52">
        <v>2019</v>
      </c>
      <c r="J40" s="52">
        <v>2021</v>
      </c>
      <c r="K40" s="27" t="s">
        <v>209</v>
      </c>
      <c r="L40" s="164" t="s">
        <v>63</v>
      </c>
      <c r="M40" s="53" t="s">
        <v>73</v>
      </c>
    </row>
    <row r="41" spans="1:15" s="9" customFormat="1" ht="216" x14ac:dyDescent="0.2">
      <c r="A41" s="54">
        <v>35</v>
      </c>
      <c r="B41" s="45" t="s">
        <v>65</v>
      </c>
      <c r="C41" s="165" t="s">
        <v>116</v>
      </c>
      <c r="D41" s="57">
        <v>240000</v>
      </c>
      <c r="E41" s="57">
        <f>D41*15/100</f>
        <v>36000</v>
      </c>
      <c r="F41" s="57">
        <f>D41-E41</f>
        <v>204000</v>
      </c>
      <c r="G41" s="52">
        <v>0</v>
      </c>
      <c r="H41" s="45" t="s">
        <v>69</v>
      </c>
      <c r="I41" s="52">
        <v>2016</v>
      </c>
      <c r="J41" s="52">
        <v>2023</v>
      </c>
      <c r="K41" s="103" t="s">
        <v>29</v>
      </c>
      <c r="L41" s="49" t="s">
        <v>84</v>
      </c>
      <c r="M41" s="53" t="s">
        <v>357</v>
      </c>
    </row>
    <row r="42" spans="1:15" s="168" customFormat="1" ht="24" x14ac:dyDescent="0.2">
      <c r="A42" s="54">
        <v>36</v>
      </c>
      <c r="B42" s="45" t="s">
        <v>195</v>
      </c>
      <c r="C42" s="165" t="s">
        <v>116</v>
      </c>
      <c r="D42" s="57">
        <v>21799.84</v>
      </c>
      <c r="E42" s="166">
        <f>D42*15/100</f>
        <v>3269.9759999999997</v>
      </c>
      <c r="F42" s="57">
        <f>D42-E42</f>
        <v>18529.864000000001</v>
      </c>
      <c r="G42" s="52"/>
      <c r="H42" s="45" t="s">
        <v>197</v>
      </c>
      <c r="I42" s="52">
        <v>2020</v>
      </c>
      <c r="J42" s="52">
        <v>2021</v>
      </c>
      <c r="K42" s="103" t="s">
        <v>41</v>
      </c>
      <c r="L42" s="49" t="s">
        <v>214</v>
      </c>
      <c r="M42" s="167"/>
    </row>
    <row r="43" spans="1:15" s="43" customFormat="1" ht="95.25" customHeight="1" x14ac:dyDescent="0.2">
      <c r="A43" s="54">
        <v>37</v>
      </c>
      <c r="B43" s="45" t="s">
        <v>196</v>
      </c>
      <c r="C43" s="45" t="s">
        <v>116</v>
      </c>
      <c r="D43" s="57">
        <v>1034507</v>
      </c>
      <c r="E43" s="166">
        <f>D43*15/100</f>
        <v>155176.04999999999</v>
      </c>
      <c r="F43" s="57">
        <f>D43-E43</f>
        <v>879330.95</v>
      </c>
      <c r="G43" s="52">
        <v>34163</v>
      </c>
      <c r="H43" s="45" t="s">
        <v>358</v>
      </c>
      <c r="I43" s="52">
        <v>2021</v>
      </c>
      <c r="J43" s="52">
        <v>2022</v>
      </c>
      <c r="K43" s="45" t="s">
        <v>41</v>
      </c>
      <c r="L43" s="43" t="s">
        <v>214</v>
      </c>
      <c r="M43" s="167"/>
    </row>
    <row r="44" spans="1:15" s="9" customFormat="1" ht="24" customHeight="1" x14ac:dyDescent="0.2">
      <c r="A44" s="184" t="s">
        <v>32</v>
      </c>
      <c r="B44" s="185"/>
      <c r="C44" s="185"/>
      <c r="D44" s="185"/>
      <c r="E44" s="185"/>
      <c r="F44" s="185"/>
      <c r="G44" s="185"/>
      <c r="H44" s="185"/>
      <c r="I44" s="185"/>
      <c r="J44" s="185"/>
      <c r="K44" s="186"/>
      <c r="L44" s="31"/>
      <c r="M44" s="32"/>
      <c r="N44" s="1"/>
      <c r="O44" s="1"/>
    </row>
    <row r="45" spans="1:15" s="39" customFormat="1" ht="35.25" customHeight="1" x14ac:dyDescent="0.2">
      <c r="A45" s="54">
        <v>38</v>
      </c>
      <c r="B45" s="24" t="s">
        <v>287</v>
      </c>
      <c r="C45" s="45" t="s">
        <v>120</v>
      </c>
      <c r="D45" s="55">
        <v>26100</v>
      </c>
      <c r="E45" s="55">
        <v>26100</v>
      </c>
      <c r="F45" s="55">
        <v>0</v>
      </c>
      <c r="G45" s="23">
        <v>0</v>
      </c>
      <c r="H45" s="24" t="s">
        <v>288</v>
      </c>
      <c r="I45" s="23">
        <v>2021</v>
      </c>
      <c r="J45" s="23">
        <v>2021</v>
      </c>
      <c r="K45" s="56" t="s">
        <v>98</v>
      </c>
      <c r="L45" s="38"/>
      <c r="M45" s="34"/>
    </row>
    <row r="46" spans="1:15" s="39" customFormat="1" ht="37.5" customHeight="1" x14ac:dyDescent="0.2">
      <c r="A46" s="54">
        <v>39</v>
      </c>
      <c r="B46" s="24" t="s">
        <v>289</v>
      </c>
      <c r="C46" s="24" t="s">
        <v>120</v>
      </c>
      <c r="D46" s="55">
        <v>6800</v>
      </c>
      <c r="E46" s="55">
        <v>6800</v>
      </c>
      <c r="F46" s="55">
        <v>0</v>
      </c>
      <c r="G46" s="23">
        <v>0</v>
      </c>
      <c r="H46" s="24" t="s">
        <v>290</v>
      </c>
      <c r="I46" s="23">
        <v>2021</v>
      </c>
      <c r="J46" s="23">
        <v>2021</v>
      </c>
      <c r="K46" s="56" t="s">
        <v>181</v>
      </c>
      <c r="L46" s="38"/>
      <c r="M46" s="34"/>
    </row>
    <row r="47" spans="1:15" s="39" customFormat="1" ht="25.5" customHeight="1" x14ac:dyDescent="0.2">
      <c r="A47" s="54">
        <v>40</v>
      </c>
      <c r="B47" s="24" t="s">
        <v>100</v>
      </c>
      <c r="C47" s="24" t="s">
        <v>119</v>
      </c>
      <c r="D47" s="55">
        <v>16000</v>
      </c>
      <c r="E47" s="55">
        <v>16000</v>
      </c>
      <c r="F47" s="55">
        <v>0</v>
      </c>
      <c r="G47" s="23">
        <v>0</v>
      </c>
      <c r="H47" s="24" t="s">
        <v>291</v>
      </c>
      <c r="I47" s="23">
        <v>2021</v>
      </c>
      <c r="J47" s="23">
        <v>2021</v>
      </c>
      <c r="K47" s="24" t="s">
        <v>183</v>
      </c>
      <c r="L47" s="38"/>
      <c r="M47" s="34"/>
    </row>
    <row r="48" spans="1:15" s="39" customFormat="1" ht="25.5" customHeight="1" x14ac:dyDescent="0.2">
      <c r="A48" s="54">
        <v>41</v>
      </c>
      <c r="B48" s="24" t="s">
        <v>336</v>
      </c>
      <c r="C48" s="24" t="s">
        <v>361</v>
      </c>
      <c r="D48" s="55">
        <v>13500</v>
      </c>
      <c r="E48" s="55">
        <v>13500</v>
      </c>
      <c r="F48" s="55">
        <v>0</v>
      </c>
      <c r="G48" s="23">
        <v>0</v>
      </c>
      <c r="H48" s="24" t="s">
        <v>337</v>
      </c>
      <c r="I48" s="23">
        <v>2021</v>
      </c>
      <c r="J48" s="23">
        <v>2021</v>
      </c>
      <c r="K48" s="36" t="s">
        <v>338</v>
      </c>
      <c r="L48" s="22"/>
      <c r="M48" s="20"/>
    </row>
    <row r="49" spans="1:15" s="9" customFormat="1" ht="25.5" customHeight="1" x14ac:dyDescent="0.2">
      <c r="A49" s="54">
        <v>42</v>
      </c>
      <c r="B49" s="47" t="s">
        <v>131</v>
      </c>
      <c r="C49" s="45" t="s">
        <v>120</v>
      </c>
      <c r="D49" s="46">
        <v>262943</v>
      </c>
      <c r="E49" s="46">
        <v>262943</v>
      </c>
      <c r="F49" s="43">
        <v>0</v>
      </c>
      <c r="G49" s="43">
        <v>0</v>
      </c>
      <c r="H49" s="43" t="s">
        <v>132</v>
      </c>
      <c r="I49" s="43">
        <v>2021</v>
      </c>
      <c r="J49" s="43">
        <v>2021</v>
      </c>
      <c r="K49" s="43" t="s">
        <v>133</v>
      </c>
      <c r="L49" s="156"/>
      <c r="M49" s="143"/>
    </row>
    <row r="50" spans="1:15" s="39" customFormat="1" ht="25.5" customHeight="1" x14ac:dyDescent="0.2">
      <c r="A50" s="54">
        <v>43</v>
      </c>
      <c r="B50" s="142" t="s">
        <v>343</v>
      </c>
      <c r="C50" s="142" t="s">
        <v>362</v>
      </c>
      <c r="D50" s="99">
        <v>19832.8</v>
      </c>
      <c r="E50" s="99">
        <v>1983.28</v>
      </c>
      <c r="F50" s="99">
        <v>17849.52</v>
      </c>
      <c r="G50" s="100">
        <v>0</v>
      </c>
      <c r="H50" s="98" t="s">
        <v>344</v>
      </c>
      <c r="I50" s="100">
        <v>2021</v>
      </c>
      <c r="J50" s="100">
        <v>2021</v>
      </c>
      <c r="K50" s="101" t="s">
        <v>345</v>
      </c>
      <c r="L50" s="52" t="s">
        <v>215</v>
      </c>
      <c r="M50" s="20"/>
    </row>
    <row r="51" spans="1:15" s="9" customFormat="1" ht="122.25" customHeight="1" x14ac:dyDescent="0.2">
      <c r="A51" s="54">
        <v>44</v>
      </c>
      <c r="B51" s="45" t="s">
        <v>216</v>
      </c>
      <c r="C51" s="45" t="s">
        <v>200</v>
      </c>
      <c r="D51" s="57">
        <v>175156.22</v>
      </c>
      <c r="E51" s="57">
        <f>D51*0.15</f>
        <v>26273.433000000001</v>
      </c>
      <c r="F51" s="57">
        <f>D51-E51-G51</f>
        <v>140124.97600000002</v>
      </c>
      <c r="G51" s="52">
        <f>D51*0.05</f>
        <v>8757.8109999999997</v>
      </c>
      <c r="H51" s="45" t="s">
        <v>370</v>
      </c>
      <c r="I51" s="52">
        <v>2020</v>
      </c>
      <c r="J51" s="52">
        <v>2022</v>
      </c>
      <c r="K51" s="103" t="s">
        <v>22</v>
      </c>
      <c r="L51" s="173" t="s">
        <v>217</v>
      </c>
      <c r="M51" s="174"/>
    </row>
    <row r="52" spans="1:15" s="39" customFormat="1" ht="100.5" customHeight="1" thickBot="1" x14ac:dyDescent="0.25">
      <c r="A52" s="54">
        <v>45</v>
      </c>
      <c r="B52" s="70" t="s">
        <v>125</v>
      </c>
      <c r="C52" s="70" t="s">
        <v>24</v>
      </c>
      <c r="D52" s="106">
        <v>407743</v>
      </c>
      <c r="E52" s="107">
        <v>407743</v>
      </c>
      <c r="F52" s="70">
        <v>0</v>
      </c>
      <c r="G52" s="72">
        <v>0</v>
      </c>
      <c r="H52" s="69" t="s">
        <v>339</v>
      </c>
      <c r="I52" s="95">
        <v>2020</v>
      </c>
      <c r="J52" s="96">
        <v>2021</v>
      </c>
      <c r="K52" s="69" t="s">
        <v>312</v>
      </c>
      <c r="L52" s="74"/>
      <c r="M52" s="70" t="s">
        <v>340</v>
      </c>
    </row>
    <row r="53" spans="1:15" s="39" customFormat="1" ht="60" customHeight="1" x14ac:dyDescent="0.2">
      <c r="A53" s="54">
        <v>46</v>
      </c>
      <c r="B53" s="34" t="s">
        <v>126</v>
      </c>
      <c r="C53" s="34" t="s">
        <v>24</v>
      </c>
      <c r="D53" s="55">
        <v>280000</v>
      </c>
      <c r="E53" s="30">
        <v>280000</v>
      </c>
      <c r="F53" s="34">
        <v>0</v>
      </c>
      <c r="G53" s="30">
        <v>0</v>
      </c>
      <c r="H53" s="36" t="s">
        <v>313</v>
      </c>
      <c r="I53" s="23">
        <v>2022</v>
      </c>
      <c r="J53" s="62">
        <v>2024</v>
      </c>
      <c r="K53" s="36" t="s">
        <v>312</v>
      </c>
      <c r="L53" s="63"/>
      <c r="M53" s="34"/>
    </row>
    <row r="54" spans="1:15" s="39" customFormat="1" ht="60" customHeight="1" x14ac:dyDescent="0.2">
      <c r="A54" s="54">
        <v>47</v>
      </c>
      <c r="B54" s="24" t="s">
        <v>179</v>
      </c>
      <c r="C54" s="24" t="s">
        <v>120</v>
      </c>
      <c r="D54" s="55">
        <v>17400</v>
      </c>
      <c r="E54" s="55">
        <v>17400</v>
      </c>
      <c r="F54" s="55">
        <v>0</v>
      </c>
      <c r="G54" s="23">
        <v>0</v>
      </c>
      <c r="H54" s="24" t="s">
        <v>180</v>
      </c>
      <c r="I54" s="23">
        <v>2022</v>
      </c>
      <c r="J54" s="23">
        <v>2024</v>
      </c>
      <c r="K54" s="56" t="s">
        <v>98</v>
      </c>
      <c r="L54" s="63"/>
      <c r="M54" s="34"/>
    </row>
    <row r="55" spans="1:15" s="9" customFormat="1" ht="72" customHeight="1" x14ac:dyDescent="0.2">
      <c r="A55" s="54">
        <v>48</v>
      </c>
      <c r="B55" s="45" t="s">
        <v>68</v>
      </c>
      <c r="C55" s="45" t="s">
        <v>201</v>
      </c>
      <c r="D55" s="57">
        <v>225000</v>
      </c>
      <c r="E55" s="57">
        <v>25000</v>
      </c>
      <c r="F55" s="57">
        <v>200000</v>
      </c>
      <c r="G55" s="57">
        <v>0</v>
      </c>
      <c r="H55" s="102" t="s">
        <v>189</v>
      </c>
      <c r="I55" s="52">
        <v>2023</v>
      </c>
      <c r="J55" s="52">
        <v>2025</v>
      </c>
      <c r="K55" s="103" t="s">
        <v>112</v>
      </c>
      <c r="L55" s="104"/>
      <c r="M55" s="43"/>
    </row>
    <row r="56" spans="1:15" s="9" customFormat="1" ht="71.25" customHeight="1" x14ac:dyDescent="0.2">
      <c r="A56" s="54">
        <v>49</v>
      </c>
      <c r="B56" s="43" t="s">
        <v>127</v>
      </c>
      <c r="C56" s="43" t="s">
        <v>24</v>
      </c>
      <c r="D56" s="57">
        <v>2130000</v>
      </c>
      <c r="E56" s="46">
        <v>2130000</v>
      </c>
      <c r="F56" s="43">
        <v>0</v>
      </c>
      <c r="G56" s="46">
        <v>0</v>
      </c>
      <c r="H56" s="47" t="s">
        <v>128</v>
      </c>
      <c r="I56" s="52">
        <v>2024</v>
      </c>
      <c r="J56" s="105" t="s">
        <v>13</v>
      </c>
      <c r="K56" s="47" t="s">
        <v>101</v>
      </c>
      <c r="L56" s="104"/>
      <c r="M56" s="43"/>
    </row>
    <row r="57" spans="1:15" s="9" customFormat="1" ht="52.5" customHeight="1" x14ac:dyDescent="0.2">
      <c r="A57" s="54">
        <v>50</v>
      </c>
      <c r="B57" s="45" t="s">
        <v>70</v>
      </c>
      <c r="C57" s="45" t="s">
        <v>119</v>
      </c>
      <c r="D57" s="57">
        <f>E57</f>
        <v>150000</v>
      </c>
      <c r="E57" s="57">
        <v>150000</v>
      </c>
      <c r="F57" s="52">
        <v>0</v>
      </c>
      <c r="G57" s="52">
        <v>0</v>
      </c>
      <c r="H57" s="45" t="s">
        <v>71</v>
      </c>
      <c r="I57" s="52">
        <v>2023</v>
      </c>
      <c r="J57" s="52">
        <v>2024</v>
      </c>
      <c r="K57" s="103" t="s">
        <v>19</v>
      </c>
      <c r="L57" s="104"/>
      <c r="M57" s="43"/>
    </row>
    <row r="58" spans="1:15" s="9" customFormat="1" ht="37.5" customHeight="1" x14ac:dyDescent="0.2">
      <c r="A58" s="54">
        <v>51</v>
      </c>
      <c r="B58" s="43" t="s">
        <v>20</v>
      </c>
      <c r="C58" s="45" t="s">
        <v>120</v>
      </c>
      <c r="D58" s="57">
        <f t="shared" ref="D58" si="0">E58</f>
        <v>100000</v>
      </c>
      <c r="E58" s="46">
        <v>100000</v>
      </c>
      <c r="F58" s="43">
        <v>0</v>
      </c>
      <c r="G58" s="46">
        <v>48000</v>
      </c>
      <c r="H58" s="47" t="s">
        <v>21</v>
      </c>
      <c r="I58" s="52">
        <v>2023</v>
      </c>
      <c r="J58" s="52">
        <v>2025</v>
      </c>
      <c r="K58" s="48" t="s">
        <v>22</v>
      </c>
      <c r="L58" s="49"/>
      <c r="M58" s="43"/>
    </row>
    <row r="59" spans="1:15" s="9" customFormat="1" ht="24.75" customHeight="1" x14ac:dyDescent="0.2">
      <c r="A59" s="181" t="s">
        <v>33</v>
      </c>
      <c r="B59" s="182"/>
      <c r="C59" s="182"/>
      <c r="D59" s="182"/>
      <c r="E59" s="182"/>
      <c r="F59" s="182"/>
      <c r="G59" s="182"/>
      <c r="H59" s="182"/>
      <c r="I59" s="182"/>
      <c r="J59" s="182"/>
      <c r="K59" s="183"/>
      <c r="L59" s="18"/>
      <c r="M59" s="19"/>
      <c r="N59" s="1"/>
      <c r="O59" s="1"/>
    </row>
    <row r="60" spans="1:15" s="9" customFormat="1" ht="24" customHeight="1" x14ac:dyDescent="0.2">
      <c r="A60" s="51">
        <v>52</v>
      </c>
      <c r="B60" s="43" t="s">
        <v>172</v>
      </c>
      <c r="C60" s="43" t="s">
        <v>202</v>
      </c>
      <c r="D60" s="46">
        <v>8000</v>
      </c>
      <c r="E60" s="46">
        <v>8000</v>
      </c>
      <c r="F60" s="43">
        <v>0</v>
      </c>
      <c r="G60" s="46">
        <v>0</v>
      </c>
      <c r="H60" s="47" t="s">
        <v>278</v>
      </c>
      <c r="I60" s="52">
        <v>2021</v>
      </c>
      <c r="J60" s="52">
        <v>2021</v>
      </c>
      <c r="K60" s="48" t="s">
        <v>173</v>
      </c>
      <c r="L60" s="49"/>
      <c r="M60" s="53"/>
    </row>
    <row r="61" spans="1:15" s="9" customFormat="1" ht="28.5" customHeight="1" x14ac:dyDescent="0.2">
      <c r="A61" s="51">
        <v>53</v>
      </c>
      <c r="B61" s="47" t="s">
        <v>279</v>
      </c>
      <c r="C61" s="43" t="s">
        <v>202</v>
      </c>
      <c r="D61" s="46">
        <v>3000</v>
      </c>
      <c r="E61" s="46">
        <v>3000</v>
      </c>
      <c r="F61" s="43">
        <v>0</v>
      </c>
      <c r="G61" s="46">
        <v>0</v>
      </c>
      <c r="H61" s="47" t="s">
        <v>280</v>
      </c>
      <c r="I61" s="52">
        <v>2021</v>
      </c>
      <c r="J61" s="52">
        <v>2021</v>
      </c>
      <c r="K61" s="48" t="s">
        <v>281</v>
      </c>
      <c r="L61" s="49"/>
      <c r="M61" s="53"/>
    </row>
    <row r="62" spans="1:15" s="9" customFormat="1" ht="37.5" customHeight="1" x14ac:dyDescent="0.2">
      <c r="A62" s="51">
        <v>54</v>
      </c>
      <c r="B62" s="43" t="s">
        <v>282</v>
      </c>
      <c r="C62" s="43" t="s">
        <v>202</v>
      </c>
      <c r="D62" s="46">
        <v>5000</v>
      </c>
      <c r="E62" s="46">
        <v>5000</v>
      </c>
      <c r="F62" s="43">
        <v>0</v>
      </c>
      <c r="G62" s="46">
        <v>0</v>
      </c>
      <c r="H62" s="47" t="s">
        <v>283</v>
      </c>
      <c r="I62" s="52">
        <v>2021</v>
      </c>
      <c r="J62" s="52">
        <v>2021</v>
      </c>
      <c r="K62" s="48" t="s">
        <v>284</v>
      </c>
      <c r="L62" s="49"/>
      <c r="M62" s="53"/>
    </row>
    <row r="63" spans="1:15" s="9" customFormat="1" ht="38.25" customHeight="1" x14ac:dyDescent="0.2">
      <c r="A63" s="51">
        <v>55</v>
      </c>
      <c r="B63" s="47" t="s">
        <v>285</v>
      </c>
      <c r="C63" s="43" t="s">
        <v>202</v>
      </c>
      <c r="D63" s="46">
        <v>35000</v>
      </c>
      <c r="E63" s="46">
        <v>35000</v>
      </c>
      <c r="F63" s="43">
        <v>0</v>
      </c>
      <c r="G63" s="46">
        <v>0</v>
      </c>
      <c r="H63" s="47" t="s">
        <v>286</v>
      </c>
      <c r="I63" s="52">
        <v>2021</v>
      </c>
      <c r="J63" s="52">
        <v>2021</v>
      </c>
      <c r="K63" s="48" t="s">
        <v>171</v>
      </c>
      <c r="L63" s="49"/>
      <c r="M63" s="53"/>
    </row>
    <row r="64" spans="1:15" s="39" customFormat="1" ht="37.5" customHeight="1" x14ac:dyDescent="0.2">
      <c r="A64" s="51">
        <v>56</v>
      </c>
      <c r="B64" s="36" t="s">
        <v>174</v>
      </c>
      <c r="C64" s="34" t="s">
        <v>202</v>
      </c>
      <c r="D64" s="30">
        <v>8000</v>
      </c>
      <c r="E64" s="30">
        <v>8000</v>
      </c>
      <c r="F64" s="34">
        <v>0</v>
      </c>
      <c r="G64" s="30">
        <v>0</v>
      </c>
      <c r="H64" s="36" t="s">
        <v>320</v>
      </c>
      <c r="I64" s="23">
        <v>2021</v>
      </c>
      <c r="J64" s="23">
        <v>2021</v>
      </c>
      <c r="K64" s="37" t="s">
        <v>40</v>
      </c>
      <c r="L64" s="38"/>
      <c r="M64" s="75"/>
    </row>
    <row r="65" spans="1:15" s="39" customFormat="1" ht="24" x14ac:dyDescent="0.2">
      <c r="A65" s="51">
        <v>57</v>
      </c>
      <c r="B65" s="36" t="s">
        <v>321</v>
      </c>
      <c r="C65" s="23" t="s">
        <v>202</v>
      </c>
      <c r="D65" s="30">
        <v>1000</v>
      </c>
      <c r="E65" s="30">
        <v>1000</v>
      </c>
      <c r="F65" s="34">
        <v>0</v>
      </c>
      <c r="G65" s="30">
        <v>0</v>
      </c>
      <c r="H65" s="36" t="s">
        <v>322</v>
      </c>
      <c r="I65" s="23">
        <v>2021</v>
      </c>
      <c r="J65" s="23">
        <v>2021</v>
      </c>
      <c r="K65" s="37" t="s">
        <v>40</v>
      </c>
      <c r="L65" s="38"/>
      <c r="M65" s="75"/>
    </row>
    <row r="66" spans="1:15" s="39" customFormat="1" ht="62.25" customHeight="1" x14ac:dyDescent="0.2">
      <c r="A66" s="51">
        <v>58</v>
      </c>
      <c r="B66" s="34" t="s">
        <v>175</v>
      </c>
      <c r="C66" s="34" t="s">
        <v>202</v>
      </c>
      <c r="D66" s="30">
        <v>36000</v>
      </c>
      <c r="E66" s="30">
        <v>36000</v>
      </c>
      <c r="F66" s="34">
        <v>0</v>
      </c>
      <c r="G66" s="30">
        <v>0</v>
      </c>
      <c r="H66" s="36" t="s">
        <v>323</v>
      </c>
      <c r="I66" s="23">
        <v>2021</v>
      </c>
      <c r="J66" s="23">
        <v>2021</v>
      </c>
      <c r="K66" s="37" t="s">
        <v>40</v>
      </c>
      <c r="L66" s="38"/>
      <c r="M66" s="75"/>
    </row>
    <row r="67" spans="1:15" s="39" customFormat="1" ht="62.25" customHeight="1" x14ac:dyDescent="0.2">
      <c r="A67" s="51">
        <v>59</v>
      </c>
      <c r="B67" s="20" t="s">
        <v>334</v>
      </c>
      <c r="C67" s="20" t="s">
        <v>202</v>
      </c>
      <c r="D67" s="77">
        <v>4000</v>
      </c>
      <c r="E67" s="77">
        <v>4000</v>
      </c>
      <c r="F67" s="20">
        <v>0</v>
      </c>
      <c r="G67" s="77">
        <v>0</v>
      </c>
      <c r="H67" s="97" t="s">
        <v>335</v>
      </c>
      <c r="I67" s="21">
        <v>2021</v>
      </c>
      <c r="J67" s="21">
        <v>2021</v>
      </c>
      <c r="K67" s="111" t="s">
        <v>97</v>
      </c>
      <c r="L67" s="22"/>
      <c r="M67" s="112"/>
    </row>
    <row r="68" spans="1:15" s="9" customFormat="1" ht="23.25" customHeight="1" x14ac:dyDescent="0.2">
      <c r="A68" s="51">
        <v>60</v>
      </c>
      <c r="B68" s="47" t="s">
        <v>134</v>
      </c>
      <c r="C68" s="113" t="s">
        <v>137</v>
      </c>
      <c r="D68" s="57">
        <v>53186</v>
      </c>
      <c r="E68" s="46">
        <v>53186</v>
      </c>
      <c r="F68" s="43">
        <v>0</v>
      </c>
      <c r="G68" s="43">
        <v>0</v>
      </c>
      <c r="H68" s="47" t="s">
        <v>135</v>
      </c>
      <c r="I68" s="43">
        <v>2021</v>
      </c>
      <c r="J68" s="43">
        <v>2021</v>
      </c>
      <c r="K68" s="114" t="s">
        <v>136</v>
      </c>
      <c r="L68" s="49"/>
      <c r="M68" s="53"/>
    </row>
    <row r="69" spans="1:15" s="9" customFormat="1" ht="25.5" customHeight="1" x14ac:dyDescent="0.2">
      <c r="A69" s="51">
        <v>61</v>
      </c>
      <c r="B69" s="47" t="s">
        <v>138</v>
      </c>
      <c r="C69" s="113" t="s">
        <v>137</v>
      </c>
      <c r="D69" s="57">
        <v>62524</v>
      </c>
      <c r="E69" s="46">
        <v>62524</v>
      </c>
      <c r="F69" s="43">
        <v>0</v>
      </c>
      <c r="G69" s="43">
        <v>0</v>
      </c>
      <c r="H69" s="47" t="s">
        <v>139</v>
      </c>
      <c r="I69" s="43">
        <v>2021</v>
      </c>
      <c r="J69" s="43">
        <v>2021</v>
      </c>
      <c r="K69" s="114" t="s">
        <v>140</v>
      </c>
      <c r="L69" s="49"/>
      <c r="M69" s="53"/>
    </row>
    <row r="70" spans="1:15" s="9" customFormat="1" ht="27.75" customHeight="1" thickBot="1" x14ac:dyDescent="0.25">
      <c r="A70" s="51">
        <v>62</v>
      </c>
      <c r="B70" s="116" t="s">
        <v>23</v>
      </c>
      <c r="C70" s="117" t="s">
        <v>137</v>
      </c>
      <c r="D70" s="172">
        <v>57720</v>
      </c>
      <c r="E70" s="107">
        <v>57720</v>
      </c>
      <c r="F70" s="107">
        <v>0</v>
      </c>
      <c r="G70" s="118">
        <v>0</v>
      </c>
      <c r="H70" s="116" t="s">
        <v>25</v>
      </c>
      <c r="I70" s="119">
        <v>2021</v>
      </c>
      <c r="J70" s="119">
        <v>2021</v>
      </c>
      <c r="K70" s="120" t="s">
        <v>26</v>
      </c>
      <c r="L70" s="121"/>
      <c r="M70" s="122"/>
    </row>
    <row r="71" spans="1:15" s="39" customFormat="1" ht="27" customHeight="1" x14ac:dyDescent="0.2">
      <c r="A71" s="51">
        <v>63</v>
      </c>
      <c r="B71" s="101" t="s">
        <v>341</v>
      </c>
      <c r="C71" s="61" t="s">
        <v>202</v>
      </c>
      <c r="D71" s="108">
        <v>1000</v>
      </c>
      <c r="E71" s="108">
        <v>1000</v>
      </c>
      <c r="F71" s="61">
        <v>0</v>
      </c>
      <c r="G71" s="79">
        <v>0</v>
      </c>
      <c r="H71" s="78" t="s">
        <v>342</v>
      </c>
      <c r="I71" s="82">
        <v>2022</v>
      </c>
      <c r="J71" s="82">
        <v>2022</v>
      </c>
      <c r="K71" s="68" t="s">
        <v>40</v>
      </c>
      <c r="L71" s="63"/>
      <c r="M71" s="109"/>
    </row>
    <row r="72" spans="1:15" s="9" customFormat="1" ht="27" customHeight="1" x14ac:dyDescent="0.2">
      <c r="A72" s="51">
        <v>64</v>
      </c>
      <c r="B72" s="43" t="s">
        <v>176</v>
      </c>
      <c r="C72" s="43" t="s">
        <v>202</v>
      </c>
      <c r="D72" s="46">
        <v>5100</v>
      </c>
      <c r="E72" s="46">
        <v>5100</v>
      </c>
      <c r="F72" s="43">
        <v>0</v>
      </c>
      <c r="G72" s="46">
        <v>0</v>
      </c>
      <c r="H72" s="47" t="s">
        <v>177</v>
      </c>
      <c r="I72" s="52">
        <v>2022</v>
      </c>
      <c r="J72" s="52">
        <v>2022</v>
      </c>
      <c r="K72" s="48" t="s">
        <v>178</v>
      </c>
      <c r="L72" s="49"/>
      <c r="M72" s="53"/>
    </row>
    <row r="73" spans="1:15" s="9" customFormat="1" ht="26.25" customHeight="1" x14ac:dyDescent="0.2">
      <c r="A73" s="181" t="s">
        <v>34</v>
      </c>
      <c r="B73" s="182"/>
      <c r="C73" s="182"/>
      <c r="D73" s="182"/>
      <c r="E73" s="182"/>
      <c r="F73" s="182"/>
      <c r="G73" s="182"/>
      <c r="H73" s="182"/>
      <c r="I73" s="182"/>
      <c r="J73" s="182"/>
      <c r="K73" s="183"/>
      <c r="L73" s="18"/>
      <c r="M73" s="19"/>
      <c r="N73" s="1"/>
      <c r="O73" s="1"/>
    </row>
    <row r="74" spans="1:15" s="9" customFormat="1" ht="54.75" customHeight="1" x14ac:dyDescent="0.2">
      <c r="A74" s="52">
        <v>65</v>
      </c>
      <c r="B74" s="45" t="s">
        <v>58</v>
      </c>
      <c r="C74" s="113" t="s">
        <v>153</v>
      </c>
      <c r="D74" s="57">
        <v>19465</v>
      </c>
      <c r="E74" s="57">
        <v>1000</v>
      </c>
      <c r="F74" s="57">
        <v>18465</v>
      </c>
      <c r="G74" s="52">
        <v>0</v>
      </c>
      <c r="H74" s="45" t="s">
        <v>141</v>
      </c>
      <c r="I74" s="132">
        <v>2017</v>
      </c>
      <c r="J74" s="52">
        <v>2021</v>
      </c>
      <c r="K74" s="103" t="s">
        <v>15</v>
      </c>
      <c r="L74" s="164"/>
      <c r="M74" s="47" t="s">
        <v>388</v>
      </c>
    </row>
    <row r="75" spans="1:15" s="9" customFormat="1" ht="54" customHeight="1" x14ac:dyDescent="0.2">
      <c r="A75" s="52">
        <v>66</v>
      </c>
      <c r="B75" s="45" t="s">
        <v>372</v>
      </c>
      <c r="C75" s="113" t="s">
        <v>373</v>
      </c>
      <c r="D75" s="57">
        <v>25725</v>
      </c>
      <c r="E75" s="57">
        <v>0</v>
      </c>
      <c r="F75" s="57">
        <v>25725</v>
      </c>
      <c r="G75" s="52">
        <v>0</v>
      </c>
      <c r="H75" s="45" t="s">
        <v>203</v>
      </c>
      <c r="I75" s="132">
        <v>2018</v>
      </c>
      <c r="J75" s="52">
        <v>2021</v>
      </c>
      <c r="K75" s="103" t="s">
        <v>15</v>
      </c>
      <c r="L75" s="164"/>
      <c r="M75" s="47" t="s">
        <v>387</v>
      </c>
    </row>
    <row r="76" spans="1:15" s="9" customFormat="1" ht="48" customHeight="1" x14ac:dyDescent="0.2">
      <c r="A76" s="52">
        <v>67</v>
      </c>
      <c r="B76" s="45" t="s">
        <v>374</v>
      </c>
      <c r="C76" s="113" t="s">
        <v>373</v>
      </c>
      <c r="D76" s="57">
        <v>7000</v>
      </c>
      <c r="E76" s="57">
        <v>7000</v>
      </c>
      <c r="F76" s="57">
        <v>0</v>
      </c>
      <c r="G76" s="52">
        <v>0</v>
      </c>
      <c r="H76" s="45" t="s">
        <v>142</v>
      </c>
      <c r="I76" s="132">
        <v>2019</v>
      </c>
      <c r="J76" s="52">
        <v>2021</v>
      </c>
      <c r="K76" s="103" t="s">
        <v>15</v>
      </c>
      <c r="L76" s="164"/>
      <c r="M76" s="43"/>
    </row>
    <row r="77" spans="1:15" s="9" customFormat="1" ht="48" customHeight="1" x14ac:dyDescent="0.2">
      <c r="A77" s="52">
        <v>68</v>
      </c>
      <c r="B77" s="45" t="s">
        <v>375</v>
      </c>
      <c r="C77" s="113" t="s">
        <v>376</v>
      </c>
      <c r="D77" s="57">
        <v>27500</v>
      </c>
      <c r="E77" s="57">
        <v>2500</v>
      </c>
      <c r="F77" s="57">
        <v>25000</v>
      </c>
      <c r="G77" s="52">
        <v>0</v>
      </c>
      <c r="H77" s="45" t="s">
        <v>377</v>
      </c>
      <c r="I77" s="132">
        <v>2019</v>
      </c>
      <c r="J77" s="52">
        <v>2021</v>
      </c>
      <c r="K77" s="103" t="s">
        <v>15</v>
      </c>
      <c r="L77" s="164" t="s">
        <v>378</v>
      </c>
      <c r="M77" s="43"/>
    </row>
    <row r="78" spans="1:15" s="9" customFormat="1" ht="48" customHeight="1" x14ac:dyDescent="0.2">
      <c r="A78" s="52">
        <v>69</v>
      </c>
      <c r="B78" s="45" t="s">
        <v>379</v>
      </c>
      <c r="C78" s="113" t="s">
        <v>380</v>
      </c>
      <c r="D78" s="57">
        <v>14000</v>
      </c>
      <c r="E78" s="57">
        <v>7000</v>
      </c>
      <c r="F78" s="57">
        <v>7000</v>
      </c>
      <c r="G78" s="52">
        <v>0</v>
      </c>
      <c r="H78" s="45" t="s">
        <v>381</v>
      </c>
      <c r="I78" s="132">
        <v>2021</v>
      </c>
      <c r="J78" s="52">
        <v>2022</v>
      </c>
      <c r="K78" s="103" t="s">
        <v>15</v>
      </c>
      <c r="L78" s="164"/>
      <c r="M78" s="43"/>
    </row>
    <row r="79" spans="1:15" s="9" customFormat="1" ht="51.75" customHeight="1" x14ac:dyDescent="0.2">
      <c r="A79" s="52">
        <v>70</v>
      </c>
      <c r="B79" s="45" t="s">
        <v>143</v>
      </c>
      <c r="C79" s="113" t="s">
        <v>150</v>
      </c>
      <c r="D79" s="57">
        <v>3500</v>
      </c>
      <c r="E79" s="57">
        <v>1500</v>
      </c>
      <c r="F79" s="57">
        <v>2000</v>
      </c>
      <c r="G79" s="52">
        <v>0</v>
      </c>
      <c r="H79" s="45" t="s">
        <v>144</v>
      </c>
      <c r="I79" s="132">
        <v>2019</v>
      </c>
      <c r="J79" s="52">
        <v>2021</v>
      </c>
      <c r="K79" s="103" t="s">
        <v>15</v>
      </c>
      <c r="L79" s="164"/>
      <c r="M79" s="43"/>
    </row>
    <row r="80" spans="1:15" s="9" customFormat="1" ht="156" x14ac:dyDescent="0.2">
      <c r="A80" s="52">
        <v>71</v>
      </c>
      <c r="B80" s="45" t="s">
        <v>145</v>
      </c>
      <c r="C80" s="113" t="s">
        <v>151</v>
      </c>
      <c r="D80" s="57">
        <f t="shared" ref="D80" si="1">E80+F80</f>
        <v>2250</v>
      </c>
      <c r="E80" s="57">
        <v>750</v>
      </c>
      <c r="F80" s="57">
        <v>1500</v>
      </c>
      <c r="G80" s="52">
        <v>0</v>
      </c>
      <c r="H80" s="45" t="s">
        <v>190</v>
      </c>
      <c r="I80" s="132">
        <v>2019</v>
      </c>
      <c r="J80" s="52">
        <v>2021</v>
      </c>
      <c r="K80" s="103" t="s">
        <v>15</v>
      </c>
      <c r="L80" s="164"/>
      <c r="M80" s="43"/>
    </row>
    <row r="81" spans="1:15" s="9" customFormat="1" ht="39" customHeight="1" x14ac:dyDescent="0.2">
      <c r="A81" s="52">
        <v>72</v>
      </c>
      <c r="B81" s="45" t="s">
        <v>146</v>
      </c>
      <c r="C81" s="113" t="s">
        <v>57</v>
      </c>
      <c r="D81" s="57">
        <v>450</v>
      </c>
      <c r="E81" s="57">
        <v>450</v>
      </c>
      <c r="F81" s="57">
        <v>0</v>
      </c>
      <c r="G81" s="52">
        <v>0</v>
      </c>
      <c r="H81" s="45" t="s">
        <v>147</v>
      </c>
      <c r="I81" s="132">
        <v>2021</v>
      </c>
      <c r="J81" s="52">
        <v>2021</v>
      </c>
      <c r="K81" s="103" t="s">
        <v>15</v>
      </c>
      <c r="L81" s="164"/>
      <c r="M81" s="43"/>
    </row>
    <row r="82" spans="1:15" s="9" customFormat="1" ht="78.75" customHeight="1" x14ac:dyDescent="0.2">
      <c r="A82" s="52">
        <v>73</v>
      </c>
      <c r="B82" s="45" t="s">
        <v>148</v>
      </c>
      <c r="C82" s="113" t="s">
        <v>152</v>
      </c>
      <c r="D82" s="57">
        <v>4500</v>
      </c>
      <c r="E82" s="46">
        <v>4500</v>
      </c>
      <c r="F82" s="43">
        <v>0</v>
      </c>
      <c r="G82" s="43">
        <v>0</v>
      </c>
      <c r="H82" s="47" t="s">
        <v>149</v>
      </c>
      <c r="I82" s="43">
        <v>2021</v>
      </c>
      <c r="J82" s="43">
        <v>2021</v>
      </c>
      <c r="K82" s="103" t="s">
        <v>15</v>
      </c>
      <c r="L82" s="164"/>
      <c r="M82" s="43"/>
    </row>
    <row r="83" spans="1:15" s="9" customFormat="1" ht="61.5" customHeight="1" x14ac:dyDescent="0.2">
      <c r="A83" s="52">
        <v>74</v>
      </c>
      <c r="B83" s="45" t="s">
        <v>385</v>
      </c>
      <c r="C83" s="113" t="s">
        <v>57</v>
      </c>
      <c r="D83" s="57">
        <v>37050</v>
      </c>
      <c r="E83" s="46">
        <v>450</v>
      </c>
      <c r="F83" s="43">
        <v>36600</v>
      </c>
      <c r="G83" s="43">
        <v>0</v>
      </c>
      <c r="H83" s="47" t="s">
        <v>386</v>
      </c>
      <c r="I83" s="43">
        <v>2021</v>
      </c>
      <c r="J83" s="43">
        <v>2021</v>
      </c>
      <c r="K83" s="103" t="s">
        <v>15</v>
      </c>
      <c r="L83" s="164"/>
      <c r="M83" s="43" t="s">
        <v>389</v>
      </c>
    </row>
    <row r="84" spans="1:15" s="9" customFormat="1" ht="39" customHeight="1" x14ac:dyDescent="0.2">
      <c r="A84" s="52">
        <v>75</v>
      </c>
      <c r="B84" s="45" t="s">
        <v>390</v>
      </c>
      <c r="C84" s="113" t="s">
        <v>405</v>
      </c>
      <c r="D84" s="57">
        <v>2000</v>
      </c>
      <c r="E84" s="46">
        <v>1000</v>
      </c>
      <c r="F84" s="43">
        <v>1000</v>
      </c>
      <c r="G84" s="43">
        <v>0</v>
      </c>
      <c r="H84" s="47" t="s">
        <v>391</v>
      </c>
      <c r="I84" s="43">
        <v>2021</v>
      </c>
      <c r="J84" s="43">
        <v>2021</v>
      </c>
      <c r="K84" s="103" t="s">
        <v>15</v>
      </c>
      <c r="L84" s="164"/>
      <c r="M84" s="47" t="s">
        <v>392</v>
      </c>
    </row>
    <row r="85" spans="1:15" s="9" customFormat="1" ht="39" customHeight="1" x14ac:dyDescent="0.2">
      <c r="A85" s="52">
        <v>76</v>
      </c>
      <c r="B85" s="45" t="s">
        <v>393</v>
      </c>
      <c r="C85" s="113" t="s">
        <v>57</v>
      </c>
      <c r="D85" s="57">
        <v>500</v>
      </c>
      <c r="E85" s="46">
        <v>500</v>
      </c>
      <c r="F85" s="43">
        <v>0</v>
      </c>
      <c r="G85" s="43">
        <v>0</v>
      </c>
      <c r="H85" s="47" t="s">
        <v>394</v>
      </c>
      <c r="I85" s="43">
        <v>2021</v>
      </c>
      <c r="J85" s="43">
        <v>2021</v>
      </c>
      <c r="K85" s="103" t="s">
        <v>15</v>
      </c>
      <c r="L85" s="164"/>
      <c r="M85" s="43"/>
    </row>
    <row r="86" spans="1:15" s="9" customFormat="1" ht="39" customHeight="1" x14ac:dyDescent="0.2">
      <c r="A86" s="52">
        <v>77</v>
      </c>
      <c r="B86" s="45" t="s">
        <v>395</v>
      </c>
      <c r="C86" s="113" t="s">
        <v>376</v>
      </c>
      <c r="D86" s="57">
        <v>500</v>
      </c>
      <c r="E86" s="46">
        <v>500</v>
      </c>
      <c r="F86" s="43">
        <v>0</v>
      </c>
      <c r="G86" s="43">
        <v>0</v>
      </c>
      <c r="H86" s="47" t="s">
        <v>396</v>
      </c>
      <c r="I86" s="43">
        <v>2021</v>
      </c>
      <c r="J86" s="43">
        <v>2021</v>
      </c>
      <c r="K86" s="103" t="s">
        <v>15</v>
      </c>
      <c r="L86" s="164"/>
      <c r="M86" s="43"/>
    </row>
    <row r="87" spans="1:15" s="9" customFormat="1" ht="136.5" customHeight="1" x14ac:dyDescent="0.2">
      <c r="A87" s="52">
        <v>78</v>
      </c>
      <c r="B87" s="45" t="s">
        <v>397</v>
      </c>
      <c r="C87" s="113" t="s">
        <v>57</v>
      </c>
      <c r="D87" s="57">
        <v>2850</v>
      </c>
      <c r="E87" s="46">
        <v>2850</v>
      </c>
      <c r="F87" s="43">
        <v>0</v>
      </c>
      <c r="G87" s="43">
        <v>0</v>
      </c>
      <c r="H87" s="47" t="s">
        <v>398</v>
      </c>
      <c r="I87" s="43">
        <v>2021</v>
      </c>
      <c r="J87" s="43">
        <v>2021</v>
      </c>
      <c r="K87" s="103" t="s">
        <v>15</v>
      </c>
      <c r="L87" s="164"/>
      <c r="M87" s="43"/>
    </row>
    <row r="88" spans="1:15" s="9" customFormat="1" ht="117" customHeight="1" x14ac:dyDescent="0.2">
      <c r="A88" s="52">
        <v>79</v>
      </c>
      <c r="B88" s="45" t="s">
        <v>399</v>
      </c>
      <c r="C88" s="113" t="s">
        <v>57</v>
      </c>
      <c r="D88" s="57">
        <v>1650</v>
      </c>
      <c r="E88" s="46">
        <v>1650</v>
      </c>
      <c r="F88" s="43">
        <v>0</v>
      </c>
      <c r="G88" s="43">
        <v>0</v>
      </c>
      <c r="H88" s="47" t="s">
        <v>400</v>
      </c>
      <c r="I88" s="43">
        <v>2021</v>
      </c>
      <c r="J88" s="43">
        <v>2021</v>
      </c>
      <c r="K88" s="103" t="s">
        <v>15</v>
      </c>
      <c r="L88" s="164"/>
      <c r="M88" s="43"/>
    </row>
    <row r="89" spans="1:15" s="9" customFormat="1" ht="39" customHeight="1" x14ac:dyDescent="0.2">
      <c r="A89" s="52">
        <v>80</v>
      </c>
      <c r="B89" s="45" t="s">
        <v>401</v>
      </c>
      <c r="C89" s="113" t="s">
        <v>406</v>
      </c>
      <c r="D89" s="57">
        <v>1650</v>
      </c>
      <c r="E89" s="46">
        <v>1650</v>
      </c>
      <c r="F89" s="43">
        <v>0</v>
      </c>
      <c r="G89" s="43">
        <v>0</v>
      </c>
      <c r="H89" s="47" t="s">
        <v>402</v>
      </c>
      <c r="I89" s="43">
        <v>2021</v>
      </c>
      <c r="J89" s="43">
        <v>2021</v>
      </c>
      <c r="K89" s="103" t="s">
        <v>15</v>
      </c>
      <c r="L89" s="164"/>
      <c r="M89" s="43"/>
    </row>
    <row r="90" spans="1:15" s="9" customFormat="1" ht="119.25" customHeight="1" x14ac:dyDescent="0.2">
      <c r="A90" s="52">
        <v>81</v>
      </c>
      <c r="B90" s="45" t="s">
        <v>403</v>
      </c>
      <c r="C90" s="113" t="s">
        <v>57</v>
      </c>
      <c r="D90" s="57">
        <v>2000</v>
      </c>
      <c r="E90" s="46">
        <v>2000</v>
      </c>
      <c r="F90" s="43">
        <v>0</v>
      </c>
      <c r="G90" s="43">
        <v>0</v>
      </c>
      <c r="H90" s="47" t="s">
        <v>404</v>
      </c>
      <c r="I90" s="43">
        <v>2021</v>
      </c>
      <c r="J90" s="43">
        <v>2021</v>
      </c>
      <c r="K90" s="103" t="s">
        <v>15</v>
      </c>
      <c r="L90" s="164"/>
      <c r="M90" s="43"/>
    </row>
    <row r="91" spans="1:15" s="9" customFormat="1" ht="24" x14ac:dyDescent="0.2">
      <c r="A91" s="52">
        <v>82</v>
      </c>
      <c r="B91" s="47" t="s">
        <v>382</v>
      </c>
      <c r="C91" s="43" t="s">
        <v>383</v>
      </c>
      <c r="D91" s="43">
        <v>500</v>
      </c>
      <c r="E91" s="43">
        <v>500</v>
      </c>
      <c r="F91" s="43">
        <v>0</v>
      </c>
      <c r="G91" s="43">
        <v>0</v>
      </c>
      <c r="H91" s="47" t="s">
        <v>384</v>
      </c>
      <c r="I91" s="43">
        <v>2021</v>
      </c>
      <c r="J91" s="43">
        <v>2021</v>
      </c>
      <c r="K91" s="103" t="s">
        <v>15</v>
      </c>
      <c r="L91" s="52"/>
      <c r="M91" s="43"/>
    </row>
    <row r="92" spans="1:15" s="9" customFormat="1" x14ac:dyDescent="0.2">
      <c r="A92" s="181" t="s">
        <v>35</v>
      </c>
      <c r="B92" s="182"/>
      <c r="C92" s="182"/>
      <c r="D92" s="182"/>
      <c r="E92" s="182"/>
      <c r="F92" s="182"/>
      <c r="G92" s="182"/>
      <c r="H92" s="182"/>
      <c r="I92" s="182"/>
      <c r="J92" s="182"/>
      <c r="K92" s="183"/>
      <c r="L92" s="18"/>
      <c r="M92" s="19"/>
      <c r="N92" s="1"/>
      <c r="O92" s="1"/>
    </row>
    <row r="93" spans="1:15" s="9" customFormat="1" ht="36.75" thickBot="1" x14ac:dyDescent="0.25">
      <c r="A93" s="118"/>
      <c r="B93" s="123" t="s">
        <v>42</v>
      </c>
      <c r="C93" s="123" t="s">
        <v>204</v>
      </c>
      <c r="D93" s="172">
        <v>19000</v>
      </c>
      <c r="E93" s="106">
        <v>19000</v>
      </c>
      <c r="F93" s="119">
        <v>0</v>
      </c>
      <c r="G93" s="119">
        <v>0</v>
      </c>
      <c r="H93" s="123" t="s">
        <v>53</v>
      </c>
      <c r="I93" s="119">
        <v>2021</v>
      </c>
      <c r="J93" s="119">
        <v>2021</v>
      </c>
      <c r="K93" s="124" t="s">
        <v>43</v>
      </c>
      <c r="L93" s="121"/>
      <c r="M93" s="125"/>
    </row>
    <row r="94" spans="1:15" s="9" customFormat="1" ht="37.5" customHeight="1" x14ac:dyDescent="0.2">
      <c r="A94" s="181" t="s">
        <v>36</v>
      </c>
      <c r="B94" s="182"/>
      <c r="C94" s="182"/>
      <c r="D94" s="182"/>
      <c r="E94" s="182"/>
      <c r="F94" s="182"/>
      <c r="G94" s="182"/>
      <c r="H94" s="182"/>
      <c r="I94" s="182"/>
      <c r="J94" s="182"/>
      <c r="K94" s="183"/>
      <c r="L94" s="18"/>
      <c r="M94" s="19"/>
      <c r="N94" s="1"/>
      <c r="O94" s="1"/>
    </row>
    <row r="95" spans="1:15" s="39" customFormat="1" ht="27" customHeight="1" x14ac:dyDescent="0.2">
      <c r="A95" s="54">
        <v>82</v>
      </c>
      <c r="B95" s="35" t="s">
        <v>187</v>
      </c>
      <c r="C95" s="34" t="s">
        <v>121</v>
      </c>
      <c r="D95" s="59">
        <v>9260</v>
      </c>
      <c r="E95" s="59">
        <v>9260</v>
      </c>
      <c r="F95" s="59">
        <v>0</v>
      </c>
      <c r="G95" s="59">
        <v>0</v>
      </c>
      <c r="H95" s="60" t="s">
        <v>304</v>
      </c>
      <c r="I95" s="54">
        <v>2021</v>
      </c>
      <c r="J95" s="54">
        <v>2021</v>
      </c>
      <c r="K95" s="37" t="s">
        <v>40</v>
      </c>
      <c r="L95" s="38"/>
      <c r="M95" s="34"/>
    </row>
    <row r="96" spans="1:15" s="39" customFormat="1" ht="24" x14ac:dyDescent="0.2">
      <c r="A96" s="54">
        <v>83</v>
      </c>
      <c r="B96" s="36" t="s">
        <v>305</v>
      </c>
      <c r="C96" s="52" t="s">
        <v>363</v>
      </c>
      <c r="D96" s="30">
        <v>9800</v>
      </c>
      <c r="E96" s="30">
        <v>9800</v>
      </c>
      <c r="F96" s="30">
        <v>0</v>
      </c>
      <c r="G96" s="30">
        <v>0</v>
      </c>
      <c r="H96" s="36" t="s">
        <v>306</v>
      </c>
      <c r="I96" s="34">
        <v>2021</v>
      </c>
      <c r="J96" s="34">
        <v>2021</v>
      </c>
      <c r="K96" s="36" t="s">
        <v>40</v>
      </c>
      <c r="L96" s="34"/>
      <c r="M96" s="34"/>
    </row>
    <row r="97" spans="1:15" s="39" customFormat="1" x14ac:dyDescent="0.2">
      <c r="A97" s="54">
        <v>84</v>
      </c>
      <c r="B97" s="36" t="s">
        <v>309</v>
      </c>
      <c r="C97" s="52" t="s">
        <v>363</v>
      </c>
      <c r="D97" s="30">
        <v>1250</v>
      </c>
      <c r="E97" s="30">
        <v>1250</v>
      </c>
      <c r="F97" s="30">
        <v>0</v>
      </c>
      <c r="G97" s="30">
        <v>0</v>
      </c>
      <c r="H97" s="36" t="s">
        <v>310</v>
      </c>
      <c r="I97" s="34">
        <v>2021</v>
      </c>
      <c r="J97" s="34">
        <v>2021</v>
      </c>
      <c r="K97" s="36" t="s">
        <v>40</v>
      </c>
      <c r="L97" s="34"/>
      <c r="M97" s="34"/>
    </row>
    <row r="98" spans="1:15" s="39" customFormat="1" x14ac:dyDescent="0.2">
      <c r="A98" s="54">
        <v>85</v>
      </c>
      <c r="B98" s="35" t="s">
        <v>314</v>
      </c>
      <c r="C98" s="34" t="s">
        <v>27</v>
      </c>
      <c r="D98" s="59">
        <v>522100</v>
      </c>
      <c r="E98" s="59">
        <v>522100</v>
      </c>
      <c r="F98" s="59">
        <v>0</v>
      </c>
      <c r="G98" s="59">
        <v>0</v>
      </c>
      <c r="H98" s="60" t="s">
        <v>315</v>
      </c>
      <c r="I98" s="54">
        <v>2021</v>
      </c>
      <c r="J98" s="54">
        <v>2022</v>
      </c>
      <c r="K98" s="36" t="s">
        <v>40</v>
      </c>
      <c r="L98" s="34"/>
      <c r="M98" s="34"/>
    </row>
    <row r="99" spans="1:15" s="39" customFormat="1" ht="48" x14ac:dyDescent="0.2">
      <c r="A99" s="54">
        <v>86</v>
      </c>
      <c r="B99" s="60" t="s">
        <v>346</v>
      </c>
      <c r="C99" s="44" t="s">
        <v>80</v>
      </c>
      <c r="D99" s="59">
        <v>50000</v>
      </c>
      <c r="E99" s="59">
        <v>5000</v>
      </c>
      <c r="F99" s="59">
        <v>45000</v>
      </c>
      <c r="G99" s="59">
        <v>0</v>
      </c>
      <c r="H99" s="60" t="s">
        <v>347</v>
      </c>
      <c r="I99" s="54">
        <v>2021</v>
      </c>
      <c r="J99" s="54">
        <v>2021</v>
      </c>
      <c r="K99" s="36" t="s">
        <v>348</v>
      </c>
      <c r="L99" s="52" t="s">
        <v>215</v>
      </c>
      <c r="M99" s="34"/>
    </row>
    <row r="100" spans="1:15" s="39" customFormat="1" x14ac:dyDescent="0.2">
      <c r="A100" s="54">
        <v>87</v>
      </c>
      <c r="B100" s="64" t="s">
        <v>316</v>
      </c>
      <c r="C100" s="34" t="s">
        <v>27</v>
      </c>
      <c r="D100" s="135">
        <v>95000</v>
      </c>
      <c r="E100" s="135">
        <v>95000</v>
      </c>
      <c r="F100" s="65">
        <v>0</v>
      </c>
      <c r="G100" s="65">
        <v>0</v>
      </c>
      <c r="H100" s="66" t="s">
        <v>317</v>
      </c>
      <c r="I100" s="67">
        <v>2021</v>
      </c>
      <c r="J100" s="67">
        <v>2021</v>
      </c>
      <c r="K100" s="68" t="s">
        <v>40</v>
      </c>
      <c r="L100" s="63"/>
      <c r="M100" s="61" t="s">
        <v>369</v>
      </c>
    </row>
    <row r="101" spans="1:15" s="39" customFormat="1" ht="36" x14ac:dyDescent="0.2">
      <c r="A101" s="54">
        <v>88</v>
      </c>
      <c r="B101" s="35" t="s">
        <v>86</v>
      </c>
      <c r="C101" s="64" t="s">
        <v>122</v>
      </c>
      <c r="D101" s="59">
        <v>5000</v>
      </c>
      <c r="E101" s="59">
        <v>5000</v>
      </c>
      <c r="F101" s="59">
        <v>0</v>
      </c>
      <c r="G101" s="59">
        <v>0</v>
      </c>
      <c r="H101" s="66" t="s">
        <v>87</v>
      </c>
      <c r="I101" s="54">
        <v>2021</v>
      </c>
      <c r="J101" s="54">
        <v>2021</v>
      </c>
      <c r="K101" s="37" t="s">
        <v>78</v>
      </c>
      <c r="L101" s="38"/>
      <c r="M101" s="36"/>
    </row>
    <row r="102" spans="1:15" s="39" customFormat="1" ht="36" x14ac:dyDescent="0.2">
      <c r="A102" s="54">
        <v>89</v>
      </c>
      <c r="B102" s="35" t="s">
        <v>318</v>
      </c>
      <c r="C102" s="170" t="s">
        <v>122</v>
      </c>
      <c r="D102" s="59">
        <v>2500</v>
      </c>
      <c r="E102" s="59">
        <v>2500</v>
      </c>
      <c r="F102" s="59">
        <v>0</v>
      </c>
      <c r="G102" s="59">
        <v>0</v>
      </c>
      <c r="H102" s="66" t="s">
        <v>319</v>
      </c>
      <c r="I102" s="54">
        <v>2021</v>
      </c>
      <c r="J102" s="54">
        <v>2021</v>
      </c>
      <c r="K102" s="68" t="s">
        <v>40</v>
      </c>
      <c r="L102" s="38"/>
      <c r="M102" s="36"/>
    </row>
    <row r="103" spans="1:15" s="39" customFormat="1" ht="24" x14ac:dyDescent="0.2">
      <c r="A103" s="54">
        <v>90</v>
      </c>
      <c r="B103" s="35" t="s">
        <v>326</v>
      </c>
      <c r="C103" s="170" t="s">
        <v>364</v>
      </c>
      <c r="D103" s="58">
        <v>1500</v>
      </c>
      <c r="E103" s="58">
        <v>1500</v>
      </c>
      <c r="F103" s="59">
        <v>0</v>
      </c>
      <c r="G103" s="59">
        <v>0</v>
      </c>
      <c r="H103" s="66" t="s">
        <v>327</v>
      </c>
      <c r="I103" s="54">
        <v>2021</v>
      </c>
      <c r="J103" s="54">
        <v>2021</v>
      </c>
      <c r="K103" s="68" t="s">
        <v>407</v>
      </c>
      <c r="L103" s="38"/>
      <c r="M103" s="36"/>
    </row>
    <row r="104" spans="1:15" s="39" customFormat="1" ht="24.75" thickBot="1" x14ac:dyDescent="0.25">
      <c r="A104" s="94">
        <v>91</v>
      </c>
      <c r="B104" s="126" t="s">
        <v>332</v>
      </c>
      <c r="C104" s="171" t="s">
        <v>365</v>
      </c>
      <c r="D104" s="127">
        <v>20000</v>
      </c>
      <c r="E104" s="127">
        <v>20000</v>
      </c>
      <c r="F104" s="127">
        <v>0</v>
      </c>
      <c r="G104" s="127">
        <v>0</v>
      </c>
      <c r="H104" s="73" t="s">
        <v>333</v>
      </c>
      <c r="I104" s="94">
        <v>2021</v>
      </c>
      <c r="J104" s="94">
        <v>2021</v>
      </c>
      <c r="K104" s="110" t="s">
        <v>408</v>
      </c>
      <c r="L104" s="74"/>
      <c r="M104" s="69"/>
    </row>
    <row r="105" spans="1:15" s="9" customFormat="1" ht="36" x14ac:dyDescent="0.2">
      <c r="A105" s="67">
        <v>92</v>
      </c>
      <c r="B105" s="129" t="s">
        <v>191</v>
      </c>
      <c r="C105" s="130" t="s">
        <v>206</v>
      </c>
      <c r="D105" s="131">
        <v>60000</v>
      </c>
      <c r="E105" s="131">
        <v>60000</v>
      </c>
      <c r="F105" s="131">
        <v>0</v>
      </c>
      <c r="G105" s="131">
        <v>0</v>
      </c>
      <c r="H105" s="129" t="s">
        <v>193</v>
      </c>
      <c r="I105" s="132">
        <v>2022</v>
      </c>
      <c r="J105" s="132">
        <v>2022</v>
      </c>
      <c r="K105" s="133" t="s">
        <v>44</v>
      </c>
      <c r="L105" s="104" t="s">
        <v>192</v>
      </c>
      <c r="M105" s="130"/>
    </row>
    <row r="106" spans="1:15" s="9" customFormat="1" x14ac:dyDescent="0.2">
      <c r="A106" s="54">
        <v>93</v>
      </c>
      <c r="B106" s="47" t="s">
        <v>91</v>
      </c>
      <c r="C106" s="44" t="s">
        <v>80</v>
      </c>
      <c r="D106" s="58">
        <v>21400</v>
      </c>
      <c r="E106" s="46">
        <v>21400</v>
      </c>
      <c r="F106" s="43">
        <v>0</v>
      </c>
      <c r="G106" s="43">
        <v>0</v>
      </c>
      <c r="H106" s="47" t="s">
        <v>92</v>
      </c>
      <c r="I106" s="43">
        <v>2022</v>
      </c>
      <c r="J106" s="43">
        <v>2023</v>
      </c>
      <c r="K106" s="134" t="s">
        <v>40</v>
      </c>
      <c r="L106" s="49"/>
      <c r="M106" s="43"/>
    </row>
    <row r="107" spans="1:15" s="9" customFormat="1" x14ac:dyDescent="0.2">
      <c r="A107" s="54">
        <v>94</v>
      </c>
      <c r="B107" s="47" t="s">
        <v>93</v>
      </c>
      <c r="C107" s="44" t="s">
        <v>80</v>
      </c>
      <c r="D107" s="58">
        <v>9000</v>
      </c>
      <c r="E107" s="46">
        <v>9000</v>
      </c>
      <c r="F107" s="43">
        <v>0</v>
      </c>
      <c r="G107" s="43">
        <v>0</v>
      </c>
      <c r="H107" s="47" t="s">
        <v>94</v>
      </c>
      <c r="I107" s="43">
        <v>2022</v>
      </c>
      <c r="J107" s="43">
        <v>2023</v>
      </c>
      <c r="K107" s="47" t="s">
        <v>40</v>
      </c>
      <c r="L107" s="43"/>
      <c r="M107" s="43"/>
    </row>
    <row r="108" spans="1:15" s="9" customFormat="1" x14ac:dyDescent="0.2">
      <c r="A108" s="54">
        <v>95</v>
      </c>
      <c r="B108" s="44" t="s">
        <v>95</v>
      </c>
      <c r="C108" s="44" t="s">
        <v>80</v>
      </c>
      <c r="D108" s="58">
        <v>3610</v>
      </c>
      <c r="E108" s="58">
        <v>3610</v>
      </c>
      <c r="F108" s="58">
        <v>0</v>
      </c>
      <c r="G108" s="58">
        <v>0</v>
      </c>
      <c r="H108" s="44" t="s">
        <v>96</v>
      </c>
      <c r="I108" s="51">
        <v>2022</v>
      </c>
      <c r="J108" s="51">
        <v>2023</v>
      </c>
      <c r="K108" s="47" t="s">
        <v>40</v>
      </c>
      <c r="L108" s="43"/>
      <c r="M108" s="43"/>
    </row>
    <row r="109" spans="1:15" s="9" customFormat="1" ht="405" x14ac:dyDescent="0.2">
      <c r="A109" s="54">
        <v>96</v>
      </c>
      <c r="B109" s="133" t="s">
        <v>226</v>
      </c>
      <c r="C109" s="130" t="s">
        <v>206</v>
      </c>
      <c r="D109" s="135">
        <v>1100000</v>
      </c>
      <c r="E109" s="136">
        <v>661000</v>
      </c>
      <c r="F109" s="136">
        <v>439000</v>
      </c>
      <c r="G109" s="132">
        <v>0</v>
      </c>
      <c r="H109" s="133" t="s">
        <v>225</v>
      </c>
      <c r="I109" s="132">
        <v>2022</v>
      </c>
      <c r="J109" s="132">
        <v>2023</v>
      </c>
      <c r="K109" s="137" t="s">
        <v>44</v>
      </c>
      <c r="L109" s="130" t="s">
        <v>192</v>
      </c>
      <c r="M109" s="130"/>
      <c r="N109" s="138"/>
    </row>
    <row r="110" spans="1:15" s="9" customFormat="1" x14ac:dyDescent="0.2">
      <c r="A110" s="181" t="s">
        <v>37</v>
      </c>
      <c r="B110" s="182"/>
      <c r="C110" s="182"/>
      <c r="D110" s="182"/>
      <c r="E110" s="182"/>
      <c r="F110" s="182"/>
      <c r="G110" s="182"/>
      <c r="H110" s="182"/>
      <c r="I110" s="182"/>
      <c r="J110" s="182"/>
      <c r="K110" s="183"/>
      <c r="L110" s="18"/>
      <c r="M110" s="19"/>
      <c r="N110" s="1"/>
      <c r="O110" s="1"/>
    </row>
    <row r="111" spans="1:15" s="9" customFormat="1" ht="50.25" customHeight="1" x14ac:dyDescent="0.2">
      <c r="A111" s="51">
        <v>97</v>
      </c>
      <c r="B111" s="47" t="s">
        <v>85</v>
      </c>
      <c r="C111" s="52" t="s">
        <v>123</v>
      </c>
      <c r="D111" s="55">
        <v>32000</v>
      </c>
      <c r="E111" s="30">
        <v>32000</v>
      </c>
      <c r="F111" s="43">
        <v>0</v>
      </c>
      <c r="G111" s="43">
        <v>0</v>
      </c>
      <c r="H111" s="47" t="s">
        <v>298</v>
      </c>
      <c r="I111" s="52">
        <v>2021</v>
      </c>
      <c r="J111" s="52">
        <v>2021</v>
      </c>
      <c r="K111" s="48" t="s">
        <v>40</v>
      </c>
      <c r="L111" s="43"/>
      <c r="M111" s="43"/>
    </row>
    <row r="112" spans="1:15" s="9" customFormat="1" ht="50.25" customHeight="1" x14ac:dyDescent="0.2">
      <c r="A112" s="51">
        <v>98</v>
      </c>
      <c r="B112" s="47" t="s">
        <v>296</v>
      </c>
      <c r="C112" s="45" t="s">
        <v>366</v>
      </c>
      <c r="D112" s="55">
        <v>17500</v>
      </c>
      <c r="E112" s="30">
        <v>17500</v>
      </c>
      <c r="F112" s="43">
        <v>0</v>
      </c>
      <c r="G112" s="43">
        <v>0</v>
      </c>
      <c r="H112" s="47" t="s">
        <v>297</v>
      </c>
      <c r="I112" s="52">
        <v>2021</v>
      </c>
      <c r="J112" s="52">
        <v>2021</v>
      </c>
      <c r="K112" s="48" t="s">
        <v>40</v>
      </c>
      <c r="L112" s="43"/>
      <c r="M112" s="43"/>
    </row>
    <row r="113" spans="1:15" s="9" customFormat="1" ht="50.25" customHeight="1" x14ac:dyDescent="0.2">
      <c r="A113" s="51">
        <v>99</v>
      </c>
      <c r="B113" s="47" t="s">
        <v>301</v>
      </c>
      <c r="C113" s="52" t="s">
        <v>120</v>
      </c>
      <c r="D113" s="57">
        <v>100000</v>
      </c>
      <c r="E113" s="46">
        <v>100000</v>
      </c>
      <c r="F113" s="43">
        <v>0</v>
      </c>
      <c r="G113" s="43">
        <v>0</v>
      </c>
      <c r="H113" s="47" t="s">
        <v>302</v>
      </c>
      <c r="I113" s="52">
        <v>2021</v>
      </c>
      <c r="J113" s="52">
        <v>2021</v>
      </c>
      <c r="K113" s="48" t="s">
        <v>40</v>
      </c>
      <c r="L113" s="43"/>
      <c r="M113" s="43"/>
    </row>
    <row r="114" spans="1:15" s="9" customFormat="1" ht="36" customHeight="1" x14ac:dyDescent="0.2">
      <c r="A114" s="51">
        <v>100</v>
      </c>
      <c r="B114" s="44" t="s">
        <v>61</v>
      </c>
      <c r="C114" s="52" t="s">
        <v>123</v>
      </c>
      <c r="D114" s="57">
        <v>14500</v>
      </c>
      <c r="E114" s="58">
        <v>14500</v>
      </c>
      <c r="F114" s="58">
        <v>0</v>
      </c>
      <c r="G114" s="51">
        <v>0</v>
      </c>
      <c r="H114" s="50" t="s">
        <v>311</v>
      </c>
      <c r="I114" s="51">
        <v>2021</v>
      </c>
      <c r="J114" s="51">
        <v>2021</v>
      </c>
      <c r="K114" s="50" t="s">
        <v>40</v>
      </c>
      <c r="L114" s="43"/>
      <c r="M114" s="43"/>
    </row>
    <row r="115" spans="1:15" s="39" customFormat="1" ht="24" x14ac:dyDescent="0.2">
      <c r="A115" s="51">
        <v>101</v>
      </c>
      <c r="B115" s="35" t="s">
        <v>184</v>
      </c>
      <c r="C115" s="23" t="s">
        <v>39</v>
      </c>
      <c r="D115" s="55">
        <v>30000</v>
      </c>
      <c r="E115" s="59">
        <v>30000</v>
      </c>
      <c r="F115" s="59">
        <v>0</v>
      </c>
      <c r="G115" s="54">
        <v>0</v>
      </c>
      <c r="H115" s="60" t="s">
        <v>303</v>
      </c>
      <c r="I115" s="54">
        <v>2021</v>
      </c>
      <c r="J115" s="54">
        <v>2021</v>
      </c>
      <c r="K115" s="60" t="s">
        <v>45</v>
      </c>
      <c r="L115" s="34"/>
      <c r="M115" s="34"/>
    </row>
    <row r="116" spans="1:15" s="39" customFormat="1" x14ac:dyDescent="0.2">
      <c r="A116" s="51">
        <v>102</v>
      </c>
      <c r="B116" s="35" t="s">
        <v>307</v>
      </c>
      <c r="C116" s="23"/>
      <c r="D116" s="55">
        <v>9000</v>
      </c>
      <c r="E116" s="59">
        <v>9000</v>
      </c>
      <c r="F116" s="59">
        <v>0</v>
      </c>
      <c r="G116" s="54">
        <v>0</v>
      </c>
      <c r="H116" s="60" t="s">
        <v>308</v>
      </c>
      <c r="I116" s="54">
        <v>2021</v>
      </c>
      <c r="J116" s="54">
        <v>2021</v>
      </c>
      <c r="K116" s="50" t="s">
        <v>40</v>
      </c>
      <c r="L116" s="34"/>
      <c r="M116" s="34"/>
    </row>
    <row r="117" spans="1:15" s="39" customFormat="1" x14ac:dyDescent="0.2">
      <c r="A117" s="51">
        <v>103</v>
      </c>
      <c r="B117" s="36" t="s">
        <v>88</v>
      </c>
      <c r="C117" s="34" t="s">
        <v>124</v>
      </c>
      <c r="D117" s="55">
        <v>8000</v>
      </c>
      <c r="E117" s="30">
        <v>8000</v>
      </c>
      <c r="F117" s="34">
        <v>0</v>
      </c>
      <c r="G117" s="34">
        <v>0</v>
      </c>
      <c r="H117" s="34" t="s">
        <v>79</v>
      </c>
      <c r="I117" s="34">
        <v>2021</v>
      </c>
      <c r="J117" s="34">
        <v>2021</v>
      </c>
      <c r="K117" s="60" t="s">
        <v>40</v>
      </c>
      <c r="L117" s="34"/>
      <c r="M117" s="34"/>
    </row>
    <row r="118" spans="1:15" s="39" customFormat="1" x14ac:dyDescent="0.2">
      <c r="A118" s="51">
        <v>104</v>
      </c>
      <c r="B118" s="36" t="s">
        <v>89</v>
      </c>
      <c r="C118" s="34" t="s">
        <v>124</v>
      </c>
      <c r="D118" s="55">
        <v>3000</v>
      </c>
      <c r="E118" s="30">
        <v>3000</v>
      </c>
      <c r="F118" s="34">
        <v>0</v>
      </c>
      <c r="G118" s="34">
        <v>0</v>
      </c>
      <c r="H118" s="34" t="s">
        <v>79</v>
      </c>
      <c r="I118" s="34">
        <v>2021</v>
      </c>
      <c r="J118" s="34">
        <v>2021</v>
      </c>
      <c r="K118" s="60" t="s">
        <v>40</v>
      </c>
      <c r="L118" s="38"/>
      <c r="M118" s="34"/>
    </row>
    <row r="119" spans="1:15" s="39" customFormat="1" ht="12.75" thickBot="1" x14ac:dyDescent="0.25">
      <c r="A119" s="115">
        <v>105</v>
      </c>
      <c r="B119" s="69" t="s">
        <v>90</v>
      </c>
      <c r="C119" s="70" t="s">
        <v>124</v>
      </c>
      <c r="D119" s="71">
        <v>10000</v>
      </c>
      <c r="E119" s="72">
        <v>10000</v>
      </c>
      <c r="F119" s="70">
        <v>0</v>
      </c>
      <c r="G119" s="70">
        <v>0</v>
      </c>
      <c r="H119" s="70" t="s">
        <v>79</v>
      </c>
      <c r="I119" s="70">
        <v>2021</v>
      </c>
      <c r="J119" s="70">
        <v>2021</v>
      </c>
      <c r="K119" s="73" t="s">
        <v>40</v>
      </c>
      <c r="L119" s="74"/>
      <c r="M119" s="70"/>
    </row>
    <row r="120" spans="1:15" s="9" customFormat="1" x14ac:dyDescent="0.2">
      <c r="A120" s="128">
        <v>106</v>
      </c>
      <c r="B120" s="47" t="s">
        <v>188</v>
      </c>
      <c r="C120" s="43" t="s">
        <v>124</v>
      </c>
      <c r="D120" s="57">
        <v>870</v>
      </c>
      <c r="E120" s="46">
        <v>870</v>
      </c>
      <c r="F120" s="43">
        <v>0</v>
      </c>
      <c r="G120" s="43">
        <v>0</v>
      </c>
      <c r="H120" s="43" t="s">
        <v>79</v>
      </c>
      <c r="I120" s="43">
        <v>2022</v>
      </c>
      <c r="J120" s="43">
        <v>2022</v>
      </c>
      <c r="K120" s="50" t="s">
        <v>40</v>
      </c>
      <c r="L120" s="49"/>
      <c r="M120" s="43"/>
    </row>
    <row r="121" spans="1:15" s="9" customFormat="1" ht="17.25" customHeight="1" x14ac:dyDescent="0.2">
      <c r="A121" s="51">
        <v>107</v>
      </c>
      <c r="B121" s="44" t="s">
        <v>185</v>
      </c>
      <c r="C121" s="52" t="s">
        <v>205</v>
      </c>
      <c r="D121" s="57">
        <v>1100</v>
      </c>
      <c r="E121" s="58">
        <v>1100</v>
      </c>
      <c r="F121" s="58">
        <v>0</v>
      </c>
      <c r="G121" s="51">
        <v>0</v>
      </c>
      <c r="H121" s="50" t="s">
        <v>186</v>
      </c>
      <c r="I121" s="51">
        <v>2022</v>
      </c>
      <c r="J121" s="51">
        <v>2023</v>
      </c>
      <c r="K121" s="50" t="s">
        <v>40</v>
      </c>
      <c r="L121" s="43"/>
      <c r="M121" s="43"/>
    </row>
    <row r="122" spans="1:15" s="9" customFormat="1" ht="24" x14ac:dyDescent="0.2">
      <c r="A122" s="51">
        <v>108</v>
      </c>
      <c r="B122" s="133" t="s">
        <v>46</v>
      </c>
      <c r="C122" s="132" t="s">
        <v>123</v>
      </c>
      <c r="D122" s="136">
        <v>800000</v>
      </c>
      <c r="E122" s="136">
        <v>500000</v>
      </c>
      <c r="F122" s="136">
        <v>300000</v>
      </c>
      <c r="G122" s="132">
        <v>0</v>
      </c>
      <c r="H122" s="133" t="s">
        <v>113</v>
      </c>
      <c r="I122" s="132">
        <v>2023</v>
      </c>
      <c r="J122" s="132">
        <v>2025</v>
      </c>
      <c r="K122" s="137" t="s">
        <v>28</v>
      </c>
      <c r="L122" s="104"/>
      <c r="M122" s="130"/>
    </row>
    <row r="123" spans="1:15" s="9" customFormat="1" x14ac:dyDescent="0.2">
      <c r="A123" s="51">
        <v>109</v>
      </c>
      <c r="B123" s="9" t="s">
        <v>81</v>
      </c>
      <c r="C123" s="52" t="s">
        <v>123</v>
      </c>
      <c r="D123" s="46">
        <f>E123</f>
        <v>1500000</v>
      </c>
      <c r="E123" s="46">
        <v>1500000</v>
      </c>
      <c r="F123" s="46">
        <v>0</v>
      </c>
      <c r="G123" s="43">
        <v>0</v>
      </c>
      <c r="H123" s="47" t="s">
        <v>102</v>
      </c>
      <c r="I123" s="52">
        <v>2025</v>
      </c>
      <c r="J123" s="52">
        <v>2027</v>
      </c>
      <c r="K123" s="103" t="s">
        <v>45</v>
      </c>
      <c r="L123" s="49"/>
      <c r="M123" s="43"/>
    </row>
    <row r="124" spans="1:15" s="9" customFormat="1" ht="50.25" customHeight="1" x14ac:dyDescent="0.2">
      <c r="A124" s="51">
        <v>110</v>
      </c>
      <c r="B124" s="47" t="s">
        <v>299</v>
      </c>
      <c r="C124" s="45" t="s">
        <v>366</v>
      </c>
      <c r="D124" s="57">
        <v>10000</v>
      </c>
      <c r="E124" s="46">
        <v>10000</v>
      </c>
      <c r="F124" s="43">
        <v>0</v>
      </c>
      <c r="G124" s="43">
        <v>0</v>
      </c>
      <c r="H124" s="47" t="s">
        <v>300</v>
      </c>
      <c r="I124" s="52">
        <v>2023</v>
      </c>
      <c r="J124" s="52">
        <v>2023</v>
      </c>
      <c r="K124" s="48" t="s">
        <v>40</v>
      </c>
      <c r="L124" s="43"/>
      <c r="M124" s="43"/>
    </row>
    <row r="125" spans="1:15" s="9" customFormat="1" ht="24.75" x14ac:dyDescent="0.25">
      <c r="A125" s="51">
        <v>111</v>
      </c>
      <c r="B125" s="47" t="s">
        <v>59</v>
      </c>
      <c r="C125" s="43" t="s">
        <v>207</v>
      </c>
      <c r="D125" s="46">
        <v>5000</v>
      </c>
      <c r="E125" s="46">
        <v>5000</v>
      </c>
      <c r="F125" s="43">
        <v>0</v>
      </c>
      <c r="G125" s="43">
        <v>0</v>
      </c>
      <c r="H125" s="139" t="s">
        <v>60</v>
      </c>
      <c r="I125" s="52">
        <v>2022</v>
      </c>
      <c r="J125" s="52">
        <v>2023</v>
      </c>
      <c r="K125" s="48" t="s">
        <v>28</v>
      </c>
      <c r="L125" s="49"/>
      <c r="M125" s="140"/>
    </row>
    <row r="126" spans="1:15" s="9" customFormat="1" ht="19.5" customHeight="1" x14ac:dyDescent="0.2">
      <c r="A126" s="181" t="s">
        <v>38</v>
      </c>
      <c r="B126" s="182"/>
      <c r="C126" s="182"/>
      <c r="D126" s="182"/>
      <c r="E126" s="182"/>
      <c r="F126" s="182"/>
      <c r="G126" s="182"/>
      <c r="H126" s="182"/>
      <c r="I126" s="182"/>
      <c r="J126" s="182"/>
      <c r="K126" s="183"/>
      <c r="L126" s="18"/>
      <c r="M126" s="19"/>
      <c r="N126" s="1"/>
      <c r="O126" s="1"/>
    </row>
    <row r="127" spans="1:15" s="9" customFormat="1" ht="36" x14ac:dyDescent="0.2">
      <c r="A127" s="143">
        <v>112</v>
      </c>
      <c r="B127" s="144" t="s">
        <v>221</v>
      </c>
      <c r="C127" s="145" t="s">
        <v>220</v>
      </c>
      <c r="D127" s="146">
        <v>188250.73</v>
      </c>
      <c r="E127" s="146">
        <f>D127*0.15</f>
        <v>28237.609500000002</v>
      </c>
      <c r="F127" s="146">
        <f>D127-E127-G127</f>
        <v>150600.58400000003</v>
      </c>
      <c r="G127" s="146">
        <f>D127*0.05</f>
        <v>9412.5365000000002</v>
      </c>
      <c r="H127" s="147" t="s">
        <v>371</v>
      </c>
      <c r="I127" s="105">
        <v>2021</v>
      </c>
      <c r="J127" s="105">
        <v>2022</v>
      </c>
      <c r="K127" s="103" t="s">
        <v>218</v>
      </c>
      <c r="L127" s="52" t="s">
        <v>217</v>
      </c>
      <c r="M127" s="43"/>
    </row>
    <row r="128" spans="1:15" s="39" customFormat="1" ht="24" x14ac:dyDescent="0.2">
      <c r="A128" s="20">
        <v>113</v>
      </c>
      <c r="B128" s="23" t="s">
        <v>245</v>
      </c>
      <c r="C128" s="21" t="s">
        <v>208</v>
      </c>
      <c r="D128" s="33">
        <v>18000</v>
      </c>
      <c r="E128" s="33">
        <v>18000</v>
      </c>
      <c r="F128" s="25">
        <v>0</v>
      </c>
      <c r="G128" s="21">
        <v>0</v>
      </c>
      <c r="H128" s="24" t="s">
        <v>246</v>
      </c>
      <c r="I128" s="21">
        <v>2021</v>
      </c>
      <c r="J128" s="21">
        <v>2021</v>
      </c>
      <c r="K128" s="27" t="s">
        <v>247</v>
      </c>
      <c r="L128" s="22"/>
      <c r="M128" s="20"/>
    </row>
    <row r="129" spans="1:15" s="39" customFormat="1" ht="25.5" customHeight="1" x14ac:dyDescent="0.2">
      <c r="A129" s="20">
        <v>114</v>
      </c>
      <c r="B129" s="23" t="s">
        <v>262</v>
      </c>
      <c r="C129" s="21" t="s">
        <v>208</v>
      </c>
      <c r="D129" s="33">
        <v>5400</v>
      </c>
      <c r="E129" s="33">
        <v>5400</v>
      </c>
      <c r="F129" s="25">
        <v>0</v>
      </c>
      <c r="G129" s="21">
        <v>0</v>
      </c>
      <c r="H129" s="24" t="s">
        <v>263</v>
      </c>
      <c r="I129" s="21">
        <v>2021</v>
      </c>
      <c r="J129" s="21">
        <v>2021</v>
      </c>
      <c r="K129" s="27" t="s">
        <v>264</v>
      </c>
      <c r="L129" s="22"/>
      <c r="M129" s="20"/>
    </row>
    <row r="130" spans="1:15" s="39" customFormat="1" ht="25.5" customHeight="1" x14ac:dyDescent="0.2">
      <c r="A130" s="143">
        <v>115</v>
      </c>
      <c r="B130" s="23" t="s">
        <v>273</v>
      </c>
      <c r="C130" s="21" t="s">
        <v>208</v>
      </c>
      <c r="D130" s="33">
        <v>2600</v>
      </c>
      <c r="E130" s="33">
        <v>2600</v>
      </c>
      <c r="F130" s="25">
        <v>0</v>
      </c>
      <c r="G130" s="21">
        <v>0</v>
      </c>
      <c r="H130" s="24" t="s">
        <v>275</v>
      </c>
      <c r="I130" s="21">
        <v>2021</v>
      </c>
      <c r="J130" s="21">
        <v>2021</v>
      </c>
      <c r="K130" s="27" t="s">
        <v>269</v>
      </c>
      <c r="L130" s="22"/>
      <c r="M130" s="20"/>
    </row>
    <row r="131" spans="1:15" s="39" customFormat="1" ht="25.5" customHeight="1" x14ac:dyDescent="0.2">
      <c r="A131" s="20">
        <v>116</v>
      </c>
      <c r="B131" s="23" t="s">
        <v>274</v>
      </c>
      <c r="C131" s="21" t="s">
        <v>208</v>
      </c>
      <c r="D131" s="33">
        <v>3500</v>
      </c>
      <c r="E131" s="33">
        <v>3500</v>
      </c>
      <c r="F131" s="25">
        <v>0</v>
      </c>
      <c r="G131" s="21">
        <v>0</v>
      </c>
      <c r="H131" s="24" t="s">
        <v>276</v>
      </c>
      <c r="I131" s="21">
        <v>2021</v>
      </c>
      <c r="J131" s="21">
        <v>2021</v>
      </c>
      <c r="K131" s="27" t="s">
        <v>269</v>
      </c>
      <c r="L131" s="22"/>
      <c r="M131" s="20"/>
    </row>
    <row r="132" spans="1:15" s="39" customFormat="1" ht="37.5" customHeight="1" x14ac:dyDescent="0.2">
      <c r="A132" s="20">
        <v>117</v>
      </c>
      <c r="B132" s="23" t="s">
        <v>293</v>
      </c>
      <c r="C132" s="23" t="s">
        <v>208</v>
      </c>
      <c r="D132" s="57">
        <v>2500</v>
      </c>
      <c r="E132" s="57">
        <v>2500</v>
      </c>
      <c r="F132" s="55">
        <v>0</v>
      </c>
      <c r="G132" s="23">
        <v>0</v>
      </c>
      <c r="H132" s="24" t="s">
        <v>294</v>
      </c>
      <c r="I132" s="23">
        <v>2021</v>
      </c>
      <c r="J132" s="23">
        <v>2021</v>
      </c>
      <c r="K132" s="45" t="s">
        <v>295</v>
      </c>
      <c r="L132" s="34"/>
      <c r="M132" s="34"/>
    </row>
    <row r="133" spans="1:15" s="39" customFormat="1" ht="24" x14ac:dyDescent="0.2">
      <c r="A133" s="143">
        <v>118</v>
      </c>
      <c r="B133" s="76" t="s">
        <v>324</v>
      </c>
      <c r="C133" s="76" t="s">
        <v>118</v>
      </c>
      <c r="D133" s="25">
        <v>11500</v>
      </c>
      <c r="E133" s="25">
        <v>11500</v>
      </c>
      <c r="F133" s="25">
        <v>0</v>
      </c>
      <c r="G133" s="21">
        <v>0</v>
      </c>
      <c r="H133" s="76" t="s">
        <v>325</v>
      </c>
      <c r="I133" s="21">
        <v>2021</v>
      </c>
      <c r="J133" s="21">
        <v>2021</v>
      </c>
      <c r="K133" s="76" t="s">
        <v>328</v>
      </c>
      <c r="L133" s="20"/>
      <c r="M133" s="20"/>
    </row>
    <row r="134" spans="1:15" s="34" customFormat="1" ht="24.75" thickBot="1" x14ac:dyDescent="0.25">
      <c r="A134" s="70">
        <v>119</v>
      </c>
      <c r="B134" s="141" t="s">
        <v>329</v>
      </c>
      <c r="C134" s="141" t="s">
        <v>118</v>
      </c>
      <c r="D134" s="71">
        <v>6000</v>
      </c>
      <c r="E134" s="71">
        <v>6000</v>
      </c>
      <c r="F134" s="71">
        <v>0</v>
      </c>
      <c r="G134" s="95">
        <v>0</v>
      </c>
      <c r="H134" s="141" t="s">
        <v>330</v>
      </c>
      <c r="I134" s="95">
        <v>2021</v>
      </c>
      <c r="J134" s="95">
        <v>2021</v>
      </c>
      <c r="K134" s="141" t="s">
        <v>331</v>
      </c>
      <c r="L134" s="70"/>
      <c r="M134" s="70"/>
    </row>
    <row r="135" spans="1:15" s="9" customFormat="1" ht="36" x14ac:dyDescent="0.2">
      <c r="A135" s="175">
        <v>120</v>
      </c>
      <c r="B135" s="133" t="s">
        <v>222</v>
      </c>
      <c r="C135" s="132" t="s">
        <v>208</v>
      </c>
      <c r="D135" s="136">
        <v>12100</v>
      </c>
      <c r="E135" s="136">
        <v>12100</v>
      </c>
      <c r="F135" s="136">
        <v>0</v>
      </c>
      <c r="G135" s="132">
        <v>0</v>
      </c>
      <c r="H135" s="133" t="s">
        <v>223</v>
      </c>
      <c r="I135" s="132">
        <v>2022</v>
      </c>
      <c r="J135" s="132">
        <v>2022</v>
      </c>
      <c r="K135" s="133" t="s">
        <v>224</v>
      </c>
      <c r="L135" s="130"/>
      <c r="M135" s="130"/>
    </row>
    <row r="136" spans="1:15" s="9" customFormat="1" ht="24" x14ac:dyDescent="0.2">
      <c r="A136" s="43">
        <v>121</v>
      </c>
      <c r="B136" s="45" t="s">
        <v>77</v>
      </c>
      <c r="C136" s="45" t="s">
        <v>118</v>
      </c>
      <c r="D136" s="57">
        <v>17500</v>
      </c>
      <c r="E136" s="57">
        <v>17500</v>
      </c>
      <c r="F136" s="57">
        <v>0</v>
      </c>
      <c r="G136" s="52">
        <v>0</v>
      </c>
      <c r="H136" s="45" t="s">
        <v>182</v>
      </c>
      <c r="I136" s="52">
        <v>2022</v>
      </c>
      <c r="J136" s="52">
        <v>2022</v>
      </c>
      <c r="K136" s="45" t="s">
        <v>99</v>
      </c>
      <c r="L136" s="43"/>
      <c r="M136" s="43"/>
    </row>
    <row r="137" spans="1:15" ht="38.25" customHeight="1" x14ac:dyDescent="0.2">
      <c r="A137" s="2"/>
      <c r="B137" s="2"/>
      <c r="C137" s="2"/>
      <c r="D137" s="5"/>
      <c r="E137" s="5"/>
      <c r="F137" s="5"/>
      <c r="G137" s="5"/>
      <c r="H137" s="3"/>
      <c r="I137" s="6"/>
      <c r="J137" s="6"/>
      <c r="K137" s="3"/>
      <c r="L137" s="8"/>
    </row>
    <row r="138" spans="1:15" s="9" customFormat="1" ht="15.75" x14ac:dyDescent="0.25">
      <c r="A138" s="176" t="s">
        <v>349</v>
      </c>
      <c r="B138" s="177"/>
      <c r="C138" s="177"/>
      <c r="D138" s="177"/>
      <c r="E138" s="177"/>
      <c r="F138" s="177"/>
      <c r="G138" s="177"/>
      <c r="H138" s="177"/>
      <c r="I138" s="177"/>
      <c r="J138" s="177"/>
      <c r="K138" s="178"/>
      <c r="L138" s="18"/>
      <c r="M138" s="19"/>
      <c r="N138" s="1"/>
      <c r="O138" s="1"/>
    </row>
    <row r="139" spans="1:15" s="9" customFormat="1" ht="153.75" customHeight="1" x14ac:dyDescent="0.2">
      <c r="A139" s="179" t="s">
        <v>368</v>
      </c>
      <c r="B139" s="180"/>
      <c r="C139" s="180"/>
      <c r="D139" s="180"/>
      <c r="E139" s="180"/>
      <c r="F139" s="180"/>
      <c r="G139" s="180"/>
      <c r="H139" s="180"/>
      <c r="I139" s="180"/>
      <c r="J139" s="180"/>
      <c r="K139" s="180"/>
      <c r="L139" s="157" t="s">
        <v>350</v>
      </c>
      <c r="M139" s="4"/>
      <c r="N139" s="4"/>
      <c r="O139" s="4"/>
    </row>
    <row r="140" spans="1:15" s="9" customFormat="1" ht="125.25" customHeight="1" x14ac:dyDescent="0.2">
      <c r="A140" s="158"/>
      <c r="B140" s="159" t="s">
        <v>353</v>
      </c>
      <c r="C140" s="159" t="s">
        <v>27</v>
      </c>
      <c r="D140" s="160">
        <f>SUM(D141+D142)</f>
        <v>827700</v>
      </c>
      <c r="E140" s="160">
        <f>D140*0.12</f>
        <v>99324</v>
      </c>
      <c r="F140" s="160">
        <f>D140*0.85</f>
        <v>703545</v>
      </c>
      <c r="G140" s="160">
        <f>D140*0.03</f>
        <v>24831</v>
      </c>
      <c r="H140" s="161" t="s">
        <v>409</v>
      </c>
      <c r="I140" s="159">
        <v>2022</v>
      </c>
      <c r="J140" s="159">
        <v>2023</v>
      </c>
      <c r="K140" s="161" t="s">
        <v>354</v>
      </c>
      <c r="L140" s="19"/>
      <c r="M140" s="1"/>
      <c r="N140" s="1"/>
      <c r="O140" s="1"/>
    </row>
    <row r="141" spans="1:15" ht="25.5" x14ac:dyDescent="0.2">
      <c r="A141" s="19"/>
      <c r="B141" s="162" t="s">
        <v>352</v>
      </c>
      <c r="C141" s="159" t="s">
        <v>351</v>
      </c>
      <c r="D141" s="160">
        <v>633800</v>
      </c>
      <c r="E141" s="160">
        <f t="shared" ref="E141:E142" si="2">D141*0.12</f>
        <v>76056</v>
      </c>
      <c r="F141" s="160">
        <f t="shared" ref="F141:F142" si="3">D141*0.85</f>
        <v>538730</v>
      </c>
      <c r="G141" s="160">
        <f t="shared" ref="G141:G142" si="4">D141*0.03</f>
        <v>19014</v>
      </c>
      <c r="H141" s="163" t="s">
        <v>367</v>
      </c>
      <c r="I141" s="159"/>
      <c r="J141" s="159"/>
      <c r="K141" s="161"/>
      <c r="L141" s="19"/>
    </row>
    <row r="142" spans="1:15" ht="57.75" customHeight="1" x14ac:dyDescent="0.2">
      <c r="A142" s="19"/>
      <c r="B142" s="162" t="s">
        <v>355</v>
      </c>
      <c r="C142" s="159" t="s">
        <v>205</v>
      </c>
      <c r="D142" s="160">
        <v>193900</v>
      </c>
      <c r="E142" s="160">
        <f t="shared" si="2"/>
        <v>23268</v>
      </c>
      <c r="F142" s="160">
        <f t="shared" si="3"/>
        <v>164815</v>
      </c>
      <c r="G142" s="160">
        <f t="shared" si="4"/>
        <v>5817</v>
      </c>
      <c r="H142" s="161" t="s">
        <v>356</v>
      </c>
      <c r="I142" s="159"/>
      <c r="J142" s="159"/>
      <c r="K142" s="161"/>
      <c r="L142" s="19"/>
    </row>
    <row r="143" spans="1:15" x14ac:dyDescent="0.2">
      <c r="K143" s="10"/>
    </row>
    <row r="144" spans="1:15" x14ac:dyDescent="0.2">
      <c r="K144" s="10"/>
    </row>
    <row r="145" spans="11:11" x14ac:dyDescent="0.2">
      <c r="K145" s="10"/>
    </row>
    <row r="146" spans="11:11" x14ac:dyDescent="0.2">
      <c r="K146" s="10"/>
    </row>
    <row r="147" spans="11:11" x14ac:dyDescent="0.2">
      <c r="K147" s="10"/>
    </row>
    <row r="148" spans="11:11" x14ac:dyDescent="0.2">
      <c r="K148" s="10"/>
    </row>
    <row r="149" spans="11:11" x14ac:dyDescent="0.2">
      <c r="K149" s="10"/>
    </row>
    <row r="150" spans="11:11" x14ac:dyDescent="0.2">
      <c r="K150" s="10"/>
    </row>
    <row r="151" spans="11:11" x14ac:dyDescent="0.2">
      <c r="K151" s="10"/>
    </row>
    <row r="152" spans="11:11" x14ac:dyDescent="0.2">
      <c r="K152" s="10"/>
    </row>
    <row r="153" spans="11:11" x14ac:dyDescent="0.2">
      <c r="K153" s="10"/>
    </row>
    <row r="154" spans="11:11" x14ac:dyDescent="0.2">
      <c r="K154" s="10"/>
    </row>
    <row r="155" spans="11:11" x14ac:dyDescent="0.2">
      <c r="K155" s="10"/>
    </row>
    <row r="156" spans="11:11" x14ac:dyDescent="0.2">
      <c r="K156" s="10"/>
    </row>
    <row r="157" spans="11:11" x14ac:dyDescent="0.2">
      <c r="K157" s="10"/>
    </row>
    <row r="158" spans="11:11" x14ac:dyDescent="0.2">
      <c r="K158" s="10"/>
    </row>
    <row r="159" spans="11:11" x14ac:dyDescent="0.2">
      <c r="K159" s="10"/>
    </row>
    <row r="160" spans="11:11" x14ac:dyDescent="0.2">
      <c r="K160" s="10"/>
    </row>
    <row r="161" spans="11:11" x14ac:dyDescent="0.2">
      <c r="K161" s="10"/>
    </row>
    <row r="162" spans="11:11" x14ac:dyDescent="0.2">
      <c r="K162" s="10"/>
    </row>
    <row r="163" spans="11:11" x14ac:dyDescent="0.2">
      <c r="K163" s="10"/>
    </row>
    <row r="164" spans="11:11" x14ac:dyDescent="0.2">
      <c r="K164" s="10"/>
    </row>
    <row r="165" spans="11:11" x14ac:dyDescent="0.2">
      <c r="K165" s="10"/>
    </row>
    <row r="166" spans="11:11" x14ac:dyDescent="0.2">
      <c r="K166" s="10"/>
    </row>
    <row r="167" spans="11:11" x14ac:dyDescent="0.2">
      <c r="K167" s="10"/>
    </row>
    <row r="168" spans="11:11" x14ac:dyDescent="0.2">
      <c r="K168" s="10"/>
    </row>
    <row r="169" spans="11:11" x14ac:dyDescent="0.2">
      <c r="K169" s="10"/>
    </row>
    <row r="170" spans="11:11" x14ac:dyDescent="0.2">
      <c r="K170" s="10"/>
    </row>
    <row r="171" spans="11:11" x14ac:dyDescent="0.2">
      <c r="K171" s="10"/>
    </row>
    <row r="172" spans="11:11" x14ac:dyDescent="0.2">
      <c r="K172" s="10"/>
    </row>
    <row r="173" spans="11:11" x14ac:dyDescent="0.2">
      <c r="K173" s="10"/>
    </row>
    <row r="174" spans="11:11" x14ac:dyDescent="0.2">
      <c r="K174" s="10"/>
    </row>
    <row r="175" spans="11:11" x14ac:dyDescent="0.2">
      <c r="K175" s="10"/>
    </row>
    <row r="176" spans="11:11" x14ac:dyDescent="0.2">
      <c r="K176" s="10"/>
    </row>
    <row r="177" spans="11:11" x14ac:dyDescent="0.2">
      <c r="K177" s="10"/>
    </row>
    <row r="178" spans="11:11" x14ac:dyDescent="0.2">
      <c r="K178" s="10"/>
    </row>
    <row r="179" spans="11:11" x14ac:dyDescent="0.2">
      <c r="K179" s="10"/>
    </row>
    <row r="180" spans="11:11" x14ac:dyDescent="0.2">
      <c r="K180" s="28"/>
    </row>
    <row r="181" spans="11:11" x14ac:dyDescent="0.2">
      <c r="K181" s="10"/>
    </row>
    <row r="182" spans="11:11" x14ac:dyDescent="0.2">
      <c r="K182" s="10"/>
    </row>
    <row r="183" spans="11:11" x14ac:dyDescent="0.2">
      <c r="K183" s="10"/>
    </row>
    <row r="184" spans="11:11" x14ac:dyDescent="0.2">
      <c r="K184" s="10"/>
    </row>
    <row r="185" spans="11:11" x14ac:dyDescent="0.2">
      <c r="K185" s="10"/>
    </row>
    <row r="186" spans="11:11" x14ac:dyDescent="0.2">
      <c r="K186" s="10"/>
    </row>
    <row r="187" spans="11:11" x14ac:dyDescent="0.2">
      <c r="K187" s="10"/>
    </row>
    <row r="188" spans="11:11" x14ac:dyDescent="0.2">
      <c r="K188" s="10"/>
    </row>
  </sheetData>
  <mergeCells count="23">
    <mergeCell ref="A1:M1"/>
    <mergeCell ref="K3:K4"/>
    <mergeCell ref="L3:L4"/>
    <mergeCell ref="M3:M4"/>
    <mergeCell ref="D2:G2"/>
    <mergeCell ref="A3:A4"/>
    <mergeCell ref="B3:B4"/>
    <mergeCell ref="C3:C4"/>
    <mergeCell ref="D3:D4"/>
    <mergeCell ref="E3:G3"/>
    <mergeCell ref="H3:H4"/>
    <mergeCell ref="I3:J3"/>
    <mergeCell ref="A5:K5"/>
    <mergeCell ref="A35:K35"/>
    <mergeCell ref="A44:K44"/>
    <mergeCell ref="A59:K59"/>
    <mergeCell ref="A73:K73"/>
    <mergeCell ref="A138:K138"/>
    <mergeCell ref="A139:K139"/>
    <mergeCell ref="A110:K110"/>
    <mergeCell ref="A126:K126"/>
    <mergeCell ref="A92:K92"/>
    <mergeCell ref="A94:K94"/>
  </mergeCells>
  <pageMargins left="0.25" right="0.25" top="0.75" bottom="0.75" header="0.3" footer="0.3"/>
  <pageSetup paperSize="8" scale="77" fitToHeight="0" orientation="landscape" r:id="rId1"/>
  <headerFooter>
    <oddHeader>&amp;L&amp;P</oddHeader>
  </headerFooter>
  <rowBreaks count="6" manualBreakCount="6">
    <brk id="97" max="12" man="1"/>
    <brk id="138" max="12" man="1"/>
    <brk id="149" max="12" man="1"/>
    <brk id="160" max="12" man="1"/>
    <brk id="167" max="12" man="1"/>
    <brk id="209" max="12" man="1"/>
  </rowBreaks>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Investīcju plāns</vt:lpstr>
      <vt:lpstr>'Investīcju plāns'!Print_Area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Peļņa</dc:creator>
  <cp:lastModifiedBy>Dace Riterfelte</cp:lastModifiedBy>
  <cp:lastPrinted>2021-01-13T14:24:01Z</cp:lastPrinted>
  <dcterms:created xsi:type="dcterms:W3CDTF">2016-01-05T09:04:00Z</dcterms:created>
  <dcterms:modified xsi:type="dcterms:W3CDTF">2021-01-25T11:26:19Z</dcterms:modified>
</cp:coreProperties>
</file>