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B\Desktop\FBK.XII\"/>
    </mc:Choice>
  </mc:AlternateContent>
  <xr:revisionPtr revIDLastSave="0" documentId="8_{62713D65-EE6D-4937-BBA9-F400A5AA848D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2" i="1"/>
  <c r="C49" i="1"/>
  <c r="C48" i="1"/>
  <c r="C47" i="1"/>
  <c r="C38" i="1"/>
  <c r="C28" i="1"/>
  <c r="C27" i="1"/>
  <c r="C23" i="1"/>
  <c r="C13" i="1"/>
</calcChain>
</file>

<file path=xl/sharedStrings.xml><?xml version="1.0" encoding="utf-8"?>
<sst xmlns="http://schemas.openxmlformats.org/spreadsheetml/2006/main" count="88" uniqueCount="87">
  <si>
    <t xml:space="preserve">                                                      "Dobeles novada pašvaldības</t>
  </si>
  <si>
    <t>Klasifi-</t>
  </si>
  <si>
    <t>kācijas</t>
  </si>
  <si>
    <t>Rādītāji</t>
  </si>
  <si>
    <t>kods</t>
  </si>
  <si>
    <t>EUR</t>
  </si>
  <si>
    <t>I.</t>
  </si>
  <si>
    <t>IEŅĒMUMI KOPĀ</t>
  </si>
  <si>
    <t>1.</t>
  </si>
  <si>
    <t>Nodokļu ieņēmumi</t>
  </si>
  <si>
    <t>1.1.1.0</t>
  </si>
  <si>
    <t>4.1.0.0</t>
  </si>
  <si>
    <t>2.</t>
  </si>
  <si>
    <t>Nenodokļu ieņēmumi</t>
  </si>
  <si>
    <t>Valsts budžeta transferti</t>
  </si>
  <si>
    <t>3.</t>
  </si>
  <si>
    <t>Maksas pakalpojumi un citi pašu ieņēmumi</t>
  </si>
  <si>
    <t>21.3.0.0.</t>
  </si>
  <si>
    <t>Ieņēmumi no budžeta iestāžu sniegtajiem maksas pakalpojumiem</t>
  </si>
  <si>
    <t>un citi pašu ieņēmumi</t>
  </si>
  <si>
    <t>21.4.0.0.</t>
  </si>
  <si>
    <t>Ieņēmumi no palīgražošanas un citi ieņēmumi</t>
  </si>
  <si>
    <t>Ieņēmumi no iedīvotāju ienākuma nodokļa un solidaritātes nodokļa</t>
  </si>
  <si>
    <t>Īpašuma nodokļi</t>
  </si>
  <si>
    <t>Nodokļi atsevišķām precēm un pakalpojumiem</t>
  </si>
  <si>
    <t>5.4.0.0</t>
  </si>
  <si>
    <t>5.</t>
  </si>
  <si>
    <t>Transferti</t>
  </si>
  <si>
    <t>18.0.0.0</t>
  </si>
  <si>
    <t>19.0.0.0</t>
  </si>
  <si>
    <t>Pašvaldību budžeta transferti</t>
  </si>
  <si>
    <t>II.</t>
  </si>
  <si>
    <t>II.1</t>
  </si>
  <si>
    <t>Izdevumi atbilstoši funkcionālajām kategorijām</t>
  </si>
  <si>
    <t>Vispārējie valdības dienesti</t>
  </si>
  <si>
    <t>03.000</t>
  </si>
  <si>
    <t>01.000</t>
  </si>
  <si>
    <t>Sabiedriskā kārtība un drošība</t>
  </si>
  <si>
    <t>04.000</t>
  </si>
  <si>
    <t>Ekonomiskā darbība</t>
  </si>
  <si>
    <t>05.000</t>
  </si>
  <si>
    <t>Vides aizsardzība</t>
  </si>
  <si>
    <t>06.000</t>
  </si>
  <si>
    <t>Teritoriju un mājokļu apsaimniekošana</t>
  </si>
  <si>
    <t>07.000</t>
  </si>
  <si>
    <t>Veselība</t>
  </si>
  <si>
    <t>Atpūta, kultūra un reliģija</t>
  </si>
  <si>
    <t>08.000</t>
  </si>
  <si>
    <t>09.000</t>
  </si>
  <si>
    <t>Izglītība</t>
  </si>
  <si>
    <t>10.000</t>
  </si>
  <si>
    <t>Sociālā aizsardzība</t>
  </si>
  <si>
    <t>II.2</t>
  </si>
  <si>
    <t>Izdevumi atbilstoši ekonomiskajām kategorijām</t>
  </si>
  <si>
    <t>1000</t>
  </si>
  <si>
    <t>Atlīdzība</t>
  </si>
  <si>
    <t>Preces un pakalpojumi</t>
  </si>
  <si>
    <t>Dotācijas</t>
  </si>
  <si>
    <t>Procenti</t>
  </si>
  <si>
    <t>Pamatlīdzekļi</t>
  </si>
  <si>
    <t>Pabalsti</t>
  </si>
  <si>
    <t>Dažādi izdevumi, kas veidojas pēc uzkrāšanas principa un nav klasificēti iepriekš</t>
  </si>
  <si>
    <t>III.</t>
  </si>
  <si>
    <t>IZDEVUMI KOPĀ</t>
  </si>
  <si>
    <t>IV.</t>
  </si>
  <si>
    <t>Pieprasījuma noguldījumu atlikums gada sākumā</t>
  </si>
  <si>
    <t>Pieprasījuma noguldījumu atlikums perioda beigās</t>
  </si>
  <si>
    <t>Akcijas un cita līdzdalība pašu kapitāla</t>
  </si>
  <si>
    <t>Ieņēmumu pārsniegums (+) vai deficīts (-)</t>
  </si>
  <si>
    <t xml:space="preserve">                                                                                  3.pielikums</t>
  </si>
  <si>
    <t xml:space="preserve">kopsavilkums </t>
  </si>
  <si>
    <t xml:space="preserve">Palielinājums </t>
  </si>
  <si>
    <t xml:space="preserve">Samazinājums </t>
  </si>
  <si>
    <t>Naudas līdzekļu un noguldījumu izmaiņas</t>
  </si>
  <si>
    <t>FINANSĒŠANA</t>
  </si>
  <si>
    <t>Aizņēmumi</t>
  </si>
  <si>
    <t>17.0.0.0</t>
  </si>
  <si>
    <t>No valsts daļēji finansnetām  publiskām personām</t>
  </si>
  <si>
    <t>5.5.0.0.</t>
  </si>
  <si>
    <t>Dabas resursu nodoklis</t>
  </si>
  <si>
    <t xml:space="preserve">Finanšu un grāmatvedības nodaļas vadītāja </t>
  </si>
  <si>
    <t>J.Kalniņa</t>
  </si>
  <si>
    <t>Aizdevuma atmaksa</t>
  </si>
  <si>
    <t xml:space="preserve">Dobeles novada  pašvaldības 2024.gada  pamatbudžeta ieņēmumu un izdevumu </t>
  </si>
  <si>
    <t xml:space="preserve">                                                                   budžets 2024.gadam"</t>
  </si>
  <si>
    <t xml:space="preserve">                                                    saistošajiem noteikumiem Nr.X</t>
  </si>
  <si>
    <t xml:space="preserve">                                    Dobeles novada pašvaldības 27.12.2024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</si>
</sst>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i/>
      <sz val="1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58800012207406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1">
    <xf numFmtId="0" fontId="0" fillId="0" borderId="0" xfId="0"/>
    <xf numFmtId="2" fontId="5" fillId="0" borderId="0" xfId="0" applyNumberFormat="1" applyFont="1" applyAlignment="1">
      <alignment horizontal="right"/>
    </xf>
    <xf numFmtId="2" fontId="5" fillId="3" borderId="0" xfId="0" applyNumberFormat="1" applyFont="1" applyFill="1" applyAlignment="1">
      <alignment horizontal="right"/>
    </xf>
    <xf numFmtId="0" fontId="5" fillId="0" borderId="0" xfId="0" applyFont="1" applyAlignment="1">
      <alignment horizontal="right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17" fillId="0" borderId="0" xfId="0" applyNumberFormat="1" applyFont="1" applyAlignment="1">
      <alignment horizontal="left"/>
    </xf>
    <xf numFmtId="2" fontId="7" fillId="0" borderId="0" xfId="0" applyNumberFormat="1" applyFont="1" applyAlignment="1">
      <alignment horizontal="left"/>
    </xf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2" fontId="1" fillId="0" borderId="1" xfId="0" applyNumberFormat="1" applyFont="1" applyBorder="1"/>
    <xf numFmtId="0" fontId="3" fillId="0" borderId="2" xfId="0" applyFont="1" applyBorder="1"/>
    <xf numFmtId="0" fontId="5" fillId="0" borderId="2" xfId="0" applyFont="1" applyBorder="1"/>
    <xf numFmtId="0" fontId="6" fillId="0" borderId="2" xfId="0" applyFont="1" applyBorder="1"/>
    <xf numFmtId="2" fontId="2" fillId="0" borderId="0" xfId="0" applyNumberFormat="1" applyFont="1" applyAlignment="1">
      <alignment horizontal="center"/>
    </xf>
    <xf numFmtId="2" fontId="6" fillId="0" borderId="2" xfId="0" applyNumberFormat="1" applyFont="1" applyBorder="1"/>
    <xf numFmtId="2" fontId="6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2" fontId="5" fillId="0" borderId="2" xfId="0" applyNumberFormat="1" applyFont="1" applyBorder="1"/>
    <xf numFmtId="49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8" fillId="0" borderId="2" xfId="0" applyFont="1" applyBorder="1"/>
    <xf numFmtId="0" fontId="9" fillId="0" borderId="2" xfId="0" applyFont="1" applyBorder="1"/>
    <xf numFmtId="49" fontId="8" fillId="0" borderId="2" xfId="0" applyNumberFormat="1" applyFont="1" applyBorder="1"/>
    <xf numFmtId="49" fontId="8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6" fillId="0" borderId="6" xfId="0" applyFont="1" applyBorder="1"/>
    <xf numFmtId="49" fontId="3" fillId="0" borderId="3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49" fontId="9" fillId="0" borderId="2" xfId="0" applyNumberFormat="1" applyFont="1" applyBorder="1"/>
    <xf numFmtId="0" fontId="9" fillId="0" borderId="2" xfId="0" applyFont="1" applyBorder="1" applyAlignment="1">
      <alignment horizontal="left"/>
    </xf>
    <xf numFmtId="0" fontId="11" fillId="0" borderId="2" xfId="0" applyFont="1" applyBorder="1"/>
    <xf numFmtId="2" fontId="6" fillId="0" borderId="7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2" xfId="0" applyFont="1" applyBorder="1" applyAlignment="1">
      <alignment vertical="justify"/>
    </xf>
    <xf numFmtId="2" fontId="6" fillId="0" borderId="8" xfId="0" applyNumberFormat="1" applyFont="1" applyBorder="1"/>
    <xf numFmtId="2" fontId="5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8" fillId="0" borderId="7" xfId="0" applyFont="1" applyBorder="1"/>
    <xf numFmtId="0" fontId="4" fillId="0" borderId="7" xfId="0" applyFont="1" applyBorder="1"/>
    <xf numFmtId="2" fontId="4" fillId="2" borderId="9" xfId="0" applyNumberFormat="1" applyFont="1" applyFill="1" applyBorder="1" applyAlignment="1">
      <alignment horizontal="center"/>
    </xf>
    <xf numFmtId="2" fontId="4" fillId="2" borderId="8" xfId="0" applyNumberFormat="1" applyFont="1" applyFill="1" applyBorder="1"/>
    <xf numFmtId="0" fontId="4" fillId="2" borderId="10" xfId="0" applyFont="1" applyFill="1" applyBorder="1"/>
    <xf numFmtId="49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/>
    <xf numFmtId="0" fontId="4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7" fillId="0" borderId="0" xfId="0" applyFont="1"/>
    <xf numFmtId="1" fontId="5" fillId="0" borderId="2" xfId="0" applyNumberFormat="1" applyFont="1" applyBorder="1" applyAlignment="1">
      <alignment horizontal="right"/>
    </xf>
    <xf numFmtId="0" fontId="5" fillId="0" borderId="3" xfId="0" applyFont="1" applyBorder="1"/>
    <xf numFmtId="0" fontId="13" fillId="0" borderId="0" xfId="0" applyFont="1"/>
    <xf numFmtId="0" fontId="14" fillId="0" borderId="0" xfId="0" applyFont="1"/>
    <xf numFmtId="1" fontId="9" fillId="0" borderId="2" xfId="0" applyNumberFormat="1" applyFont="1" applyBorder="1"/>
    <xf numFmtId="0" fontId="15" fillId="0" borderId="0" xfId="0" applyFont="1"/>
    <xf numFmtId="0" fontId="16" fillId="0" borderId="2" xfId="0" applyFont="1" applyBorder="1"/>
    <xf numFmtId="2" fontId="0" fillId="0" borderId="0" xfId="0" applyNumberFormat="1"/>
    <xf numFmtId="1" fontId="7" fillId="0" borderId="0" xfId="0" applyNumberFormat="1" applyFont="1"/>
    <xf numFmtId="1" fontId="17" fillId="0" borderId="0" xfId="0" applyNumberFormat="1" applyFont="1"/>
    <xf numFmtId="164" fontId="17" fillId="0" borderId="0" xfId="0" applyNumberFormat="1" applyFont="1"/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1"/>
  <sheetViews>
    <sheetView tabSelected="1" topLeftCell="A25" zoomScale="120" zoomScaleNormal="120" workbookViewId="0">
      <selection activeCell="C42" sqref="C42"/>
    </sheetView>
  </sheetViews>
  <sheetFormatPr defaultRowHeight="15" x14ac:dyDescent="0.25"/>
  <cols>
    <col min="1" max="1" width="12.42578125" customWidth="1"/>
    <col min="2" max="2" width="61.28515625" customWidth="1"/>
    <col min="3" max="3" width="14.7109375" customWidth="1"/>
    <col min="5" max="5" width="12" customWidth="1"/>
    <col min="6" max="6" width="12.85546875" customWidth="1"/>
    <col min="8" max="8" width="16.28515625" customWidth="1"/>
    <col min="9" max="9" width="12.42578125" bestFit="1" customWidth="1"/>
  </cols>
  <sheetData>
    <row r="1" spans="1:3" ht="15.75" x14ac:dyDescent="0.25">
      <c r="A1" s="9"/>
      <c r="B1" s="3" t="s">
        <v>69</v>
      </c>
      <c r="C1" s="3"/>
    </row>
    <row r="2" spans="1:3" ht="15.75" x14ac:dyDescent="0.25">
      <c r="A2" s="9"/>
      <c r="B2" s="2" t="s">
        <v>86</v>
      </c>
      <c r="C2" s="2"/>
    </row>
    <row r="3" spans="1:3" ht="15.75" x14ac:dyDescent="0.25">
      <c r="A3" s="9"/>
      <c r="B3" s="1" t="s">
        <v>85</v>
      </c>
      <c r="C3" s="1"/>
    </row>
    <row r="4" spans="1:3" ht="15.75" x14ac:dyDescent="0.25">
      <c r="A4" s="9"/>
      <c r="B4" s="1" t="s">
        <v>0</v>
      </c>
      <c r="C4" s="1"/>
    </row>
    <row r="5" spans="1:3" ht="15.75" x14ac:dyDescent="0.25">
      <c r="A5" s="9"/>
      <c r="B5" s="1" t="s">
        <v>84</v>
      </c>
      <c r="C5" s="1"/>
    </row>
    <row r="6" spans="1:3" ht="9" customHeight="1" x14ac:dyDescent="0.25">
      <c r="A6" s="11"/>
      <c r="B6" s="10"/>
      <c r="C6" s="10"/>
    </row>
    <row r="7" spans="1:3" ht="15.75" x14ac:dyDescent="0.25">
      <c r="A7" s="6" t="s">
        <v>83</v>
      </c>
      <c r="B7" s="6"/>
      <c r="C7" s="6"/>
    </row>
    <row r="8" spans="1:3" ht="15.75" x14ac:dyDescent="0.25">
      <c r="A8" s="9"/>
      <c r="B8" s="16" t="s">
        <v>70</v>
      </c>
      <c r="C8" s="10"/>
    </row>
    <row r="9" spans="1:3" ht="15.75" x14ac:dyDescent="0.25">
      <c r="A9" s="27" t="s">
        <v>1</v>
      </c>
      <c r="B9" s="12"/>
      <c r="C9" s="5">
        <v>2024</v>
      </c>
    </row>
    <row r="10" spans="1:3" ht="11.25" customHeight="1" x14ac:dyDescent="0.25">
      <c r="A10" s="28" t="s">
        <v>2</v>
      </c>
      <c r="B10" s="29" t="s">
        <v>3</v>
      </c>
      <c r="C10" s="4"/>
    </row>
    <row r="11" spans="1:3" ht="17.25" customHeight="1" x14ac:dyDescent="0.25">
      <c r="A11" s="28" t="s">
        <v>4</v>
      </c>
      <c r="B11" s="9"/>
      <c r="C11" s="44" t="s">
        <v>5</v>
      </c>
    </row>
    <row r="12" spans="1:3" x14ac:dyDescent="0.25">
      <c r="A12" s="50" t="s">
        <v>6</v>
      </c>
      <c r="B12" s="51" t="s">
        <v>7</v>
      </c>
      <c r="C12" s="52">
        <f>C13+C18+C19+C23</f>
        <v>56278389</v>
      </c>
    </row>
    <row r="13" spans="1:3" x14ac:dyDescent="0.25">
      <c r="A13" s="37" t="s">
        <v>8</v>
      </c>
      <c r="B13" s="30" t="s">
        <v>9</v>
      </c>
      <c r="C13" s="49">
        <f>SUM(C14:C17)</f>
        <v>28461498</v>
      </c>
    </row>
    <row r="14" spans="1:3" x14ac:dyDescent="0.25">
      <c r="A14" s="21" t="s">
        <v>10</v>
      </c>
      <c r="B14" s="13" t="s">
        <v>22</v>
      </c>
      <c r="C14" s="14">
        <v>24767879</v>
      </c>
    </row>
    <row r="15" spans="1:3" x14ac:dyDescent="0.25">
      <c r="A15" s="21" t="s">
        <v>11</v>
      </c>
      <c r="B15" s="13" t="s">
        <v>23</v>
      </c>
      <c r="C15" s="14">
        <v>3549119</v>
      </c>
    </row>
    <row r="16" spans="1:3" x14ac:dyDescent="0.25">
      <c r="A16" s="31" t="s">
        <v>25</v>
      </c>
      <c r="B16" s="22" t="s">
        <v>24</v>
      </c>
      <c r="C16" s="14">
        <v>20000</v>
      </c>
    </row>
    <row r="17" spans="1:15" x14ac:dyDescent="0.25">
      <c r="A17" s="31" t="s">
        <v>78</v>
      </c>
      <c r="B17" s="22" t="s">
        <v>79</v>
      </c>
      <c r="C17" s="14">
        <v>124500</v>
      </c>
    </row>
    <row r="18" spans="1:15" x14ac:dyDescent="0.25">
      <c r="A18" s="38" t="s">
        <v>12</v>
      </c>
      <c r="B18" s="39" t="s">
        <v>13</v>
      </c>
      <c r="C18" s="40">
        <v>2052703</v>
      </c>
    </row>
    <row r="19" spans="1:15" x14ac:dyDescent="0.25">
      <c r="A19" s="18" t="s">
        <v>15</v>
      </c>
      <c r="B19" s="41" t="s">
        <v>16</v>
      </c>
      <c r="C19" s="15">
        <v>4650637</v>
      </c>
    </row>
    <row r="20" spans="1:15" hidden="1" x14ac:dyDescent="0.25">
      <c r="A20" s="42" t="s">
        <v>17</v>
      </c>
      <c r="B20" s="20" t="s">
        <v>18</v>
      </c>
      <c r="C20" s="14">
        <v>518328</v>
      </c>
    </row>
    <row r="21" spans="1:15" hidden="1" x14ac:dyDescent="0.25">
      <c r="A21" s="42"/>
      <c r="B21" s="20" t="s">
        <v>19</v>
      </c>
      <c r="C21" s="14"/>
    </row>
    <row r="22" spans="1:15" hidden="1" x14ac:dyDescent="0.25">
      <c r="A22" s="42" t="s">
        <v>20</v>
      </c>
      <c r="B22" s="20" t="s">
        <v>21</v>
      </c>
      <c r="C22" s="14">
        <v>203079</v>
      </c>
    </row>
    <row r="23" spans="1:15" x14ac:dyDescent="0.25">
      <c r="A23" s="43" t="s">
        <v>26</v>
      </c>
      <c r="B23" s="17" t="s">
        <v>27</v>
      </c>
      <c r="C23" s="15">
        <f>SUM(C24:C26)</f>
        <v>21113551</v>
      </c>
    </row>
    <row r="24" spans="1:15" x14ac:dyDescent="0.25">
      <c r="A24" s="21" t="s">
        <v>76</v>
      </c>
      <c r="B24" s="20" t="s">
        <v>77</v>
      </c>
      <c r="C24" s="14">
        <v>62175</v>
      </c>
    </row>
    <row r="25" spans="1:15" x14ac:dyDescent="0.25">
      <c r="A25" s="21" t="s">
        <v>28</v>
      </c>
      <c r="B25" s="19" t="s">
        <v>14</v>
      </c>
      <c r="C25" s="14">
        <v>20238143</v>
      </c>
    </row>
    <row r="26" spans="1:15" x14ac:dyDescent="0.25">
      <c r="A26" s="31" t="s">
        <v>29</v>
      </c>
      <c r="B26" s="45" t="s">
        <v>30</v>
      </c>
      <c r="C26" s="61">
        <v>813233</v>
      </c>
    </row>
    <row r="27" spans="1:15" x14ac:dyDescent="0.25">
      <c r="A27" s="53" t="s">
        <v>31</v>
      </c>
      <c r="B27" s="54" t="s">
        <v>63</v>
      </c>
      <c r="C27" s="55">
        <f>C28</f>
        <v>61685375</v>
      </c>
    </row>
    <row r="28" spans="1:15" x14ac:dyDescent="0.25">
      <c r="A28" s="46" t="s">
        <v>32</v>
      </c>
      <c r="B28" s="48" t="s">
        <v>33</v>
      </c>
      <c r="C28" s="47">
        <f>C29+C30+C31+C32+C33+C34+C35+C36+C37</f>
        <v>61685375</v>
      </c>
    </row>
    <row r="29" spans="1:15" x14ac:dyDescent="0.25">
      <c r="A29" s="34" t="s">
        <v>36</v>
      </c>
      <c r="B29" s="24" t="s">
        <v>34</v>
      </c>
      <c r="C29" s="24">
        <v>6631803</v>
      </c>
    </row>
    <row r="30" spans="1:15" x14ac:dyDescent="0.25">
      <c r="A30" s="34" t="s">
        <v>35</v>
      </c>
      <c r="B30" s="24" t="s">
        <v>37</v>
      </c>
      <c r="C30" s="24">
        <v>1246417</v>
      </c>
    </row>
    <row r="31" spans="1:15" x14ac:dyDescent="0.25">
      <c r="A31" s="34" t="s">
        <v>38</v>
      </c>
      <c r="B31" s="24" t="s">
        <v>39</v>
      </c>
      <c r="C31" s="60">
        <v>2686817</v>
      </c>
    </row>
    <row r="32" spans="1:15" x14ac:dyDescent="0.25">
      <c r="A32" s="34" t="s">
        <v>40</v>
      </c>
      <c r="B32" s="24" t="s">
        <v>41</v>
      </c>
      <c r="C32" s="24">
        <v>295775</v>
      </c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x14ac:dyDescent="0.25">
      <c r="A33" s="34" t="s">
        <v>42</v>
      </c>
      <c r="B33" s="24" t="s">
        <v>43</v>
      </c>
      <c r="C33" s="24">
        <v>7522492</v>
      </c>
      <c r="F33" s="67"/>
      <c r="G33" s="67"/>
      <c r="H33" s="67"/>
      <c r="I33" s="67"/>
      <c r="J33" s="67"/>
      <c r="K33" s="67"/>
      <c r="L33" s="67"/>
      <c r="M33" s="67"/>
      <c r="N33" s="67"/>
      <c r="O33" s="67"/>
    </row>
    <row r="34" spans="1:15" x14ac:dyDescent="0.25">
      <c r="A34" s="34" t="s">
        <v>44</v>
      </c>
      <c r="B34" s="24" t="s">
        <v>45</v>
      </c>
      <c r="C34" s="24">
        <v>26049</v>
      </c>
      <c r="F34" s="67"/>
      <c r="G34" s="67"/>
      <c r="H34" s="67"/>
      <c r="I34" s="67"/>
      <c r="J34" s="67"/>
      <c r="K34" s="67"/>
      <c r="L34" s="67"/>
      <c r="M34" s="67"/>
      <c r="N34" s="67"/>
      <c r="O34" s="67"/>
    </row>
    <row r="35" spans="1:15" x14ac:dyDescent="0.25">
      <c r="A35" s="34" t="s">
        <v>47</v>
      </c>
      <c r="B35" s="34" t="s">
        <v>46</v>
      </c>
      <c r="C35" s="24">
        <v>3992886</v>
      </c>
      <c r="F35" s="67"/>
      <c r="G35" s="67"/>
      <c r="H35" s="67"/>
      <c r="I35" s="67"/>
      <c r="J35" s="67"/>
      <c r="K35" s="67"/>
      <c r="L35" s="67"/>
      <c r="M35" s="67"/>
      <c r="N35" s="67"/>
      <c r="O35" s="67"/>
    </row>
    <row r="36" spans="1:15" x14ac:dyDescent="0.25">
      <c r="A36" s="34" t="s">
        <v>48</v>
      </c>
      <c r="B36" s="34" t="s">
        <v>49</v>
      </c>
      <c r="C36" s="24">
        <v>29171253</v>
      </c>
      <c r="F36" s="67"/>
      <c r="G36" s="67"/>
      <c r="H36" s="67"/>
      <c r="I36" s="67"/>
      <c r="J36" s="67"/>
      <c r="K36" s="67"/>
      <c r="L36" s="67"/>
      <c r="M36" s="67"/>
      <c r="N36" s="67"/>
      <c r="O36" s="67"/>
    </row>
    <row r="37" spans="1:15" x14ac:dyDescent="0.25">
      <c r="A37" s="34" t="s">
        <v>50</v>
      </c>
      <c r="B37" s="34" t="s">
        <v>51</v>
      </c>
      <c r="C37" s="24">
        <v>10111883</v>
      </c>
      <c r="F37" s="67"/>
      <c r="G37" s="8"/>
      <c r="H37" s="8"/>
      <c r="I37" s="68"/>
      <c r="J37" s="68"/>
      <c r="K37" s="67"/>
      <c r="L37" s="67"/>
      <c r="M37" s="67"/>
      <c r="N37" s="67"/>
      <c r="O37" s="67"/>
    </row>
    <row r="38" spans="1:15" x14ac:dyDescent="0.25">
      <c r="A38" s="26" t="s">
        <v>52</v>
      </c>
      <c r="B38" s="25" t="s">
        <v>53</v>
      </c>
      <c r="C38" s="23">
        <f>C39+C40+C41+C42+C43+C44+C45+C46</f>
        <v>61685375</v>
      </c>
      <c r="F38" s="67"/>
      <c r="G38" s="7"/>
      <c r="H38" s="7"/>
      <c r="I38" s="69"/>
      <c r="J38" s="69"/>
      <c r="K38" s="67"/>
      <c r="L38" s="67"/>
      <c r="M38" s="67"/>
      <c r="N38" s="67"/>
      <c r="O38" s="67"/>
    </row>
    <row r="39" spans="1:15" x14ac:dyDescent="0.25">
      <c r="A39" s="34" t="s">
        <v>54</v>
      </c>
      <c r="B39" s="34" t="s">
        <v>55</v>
      </c>
      <c r="C39" s="64">
        <v>35218708</v>
      </c>
      <c r="F39" s="67"/>
      <c r="G39" s="7"/>
      <c r="H39" s="7"/>
      <c r="I39" s="69"/>
      <c r="J39" s="70"/>
      <c r="K39" s="67"/>
      <c r="L39" s="67"/>
      <c r="M39" s="67"/>
      <c r="N39" s="67"/>
      <c r="O39" s="67"/>
    </row>
    <row r="40" spans="1:15" x14ac:dyDescent="0.25">
      <c r="A40" s="35">
        <v>2000</v>
      </c>
      <c r="B40" s="24" t="s">
        <v>56</v>
      </c>
      <c r="C40" s="64">
        <v>15392462</v>
      </c>
      <c r="F40" s="67"/>
      <c r="G40" s="7"/>
      <c r="H40" s="7"/>
      <c r="I40" s="69"/>
      <c r="J40" s="69"/>
      <c r="K40" s="67"/>
      <c r="L40" s="67"/>
      <c r="M40" s="67"/>
      <c r="N40" s="67"/>
      <c r="O40" s="67"/>
    </row>
    <row r="41" spans="1:15" x14ac:dyDescent="0.25">
      <c r="A41" s="35">
        <v>3000</v>
      </c>
      <c r="B41" s="24" t="s">
        <v>57</v>
      </c>
      <c r="C41" s="64">
        <v>2077852</v>
      </c>
      <c r="F41" s="67"/>
      <c r="G41" s="67"/>
      <c r="H41" s="67"/>
      <c r="I41" s="67"/>
      <c r="J41" s="67"/>
      <c r="K41" s="67"/>
      <c r="L41" s="67"/>
      <c r="M41" s="67"/>
      <c r="N41" s="67"/>
      <c r="O41" s="67"/>
    </row>
    <row r="42" spans="1:15" x14ac:dyDescent="0.25">
      <c r="A42" s="35">
        <v>4000</v>
      </c>
      <c r="B42" s="24" t="s">
        <v>58</v>
      </c>
      <c r="C42" s="64">
        <v>1169580</v>
      </c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x14ac:dyDescent="0.25">
      <c r="A43" s="35">
        <v>5000</v>
      </c>
      <c r="B43" s="24" t="s">
        <v>59</v>
      </c>
      <c r="C43" s="64">
        <v>4801662</v>
      </c>
      <c r="F43" s="67"/>
      <c r="G43" s="67"/>
      <c r="H43" s="67"/>
      <c r="I43" s="67"/>
      <c r="J43" s="67"/>
      <c r="K43" s="67"/>
      <c r="L43" s="67"/>
      <c r="M43" s="67"/>
      <c r="N43" s="67"/>
      <c r="O43" s="67"/>
    </row>
    <row r="44" spans="1:15" x14ac:dyDescent="0.25">
      <c r="A44" s="35">
        <v>6000</v>
      </c>
      <c r="B44" s="24" t="s">
        <v>60</v>
      </c>
      <c r="C44" s="64">
        <v>2500056</v>
      </c>
      <c r="F44" s="67"/>
      <c r="G44" s="67"/>
      <c r="H44" s="67"/>
      <c r="I44" s="67"/>
      <c r="J44" s="67"/>
      <c r="K44" s="67"/>
      <c r="L44" s="67"/>
      <c r="M44" s="67"/>
      <c r="N44" s="67"/>
      <c r="O44" s="67"/>
    </row>
    <row r="45" spans="1:15" x14ac:dyDescent="0.25">
      <c r="A45" s="35">
        <v>7000</v>
      </c>
      <c r="B45" s="24" t="s">
        <v>27</v>
      </c>
      <c r="C45" s="64">
        <v>525055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</row>
    <row r="46" spans="1:15" x14ac:dyDescent="0.25">
      <c r="A46" s="35">
        <v>8000</v>
      </c>
      <c r="B46" s="24" t="s">
        <v>61</v>
      </c>
      <c r="C46" s="24">
        <v>0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</row>
    <row r="47" spans="1:15" x14ac:dyDescent="0.25">
      <c r="A47" s="32" t="s">
        <v>62</v>
      </c>
      <c r="B47" s="23" t="s">
        <v>68</v>
      </c>
      <c r="C47" s="33">
        <f>C12-C28</f>
        <v>-5406986</v>
      </c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15.75" x14ac:dyDescent="0.25">
      <c r="A48" s="56" t="s">
        <v>64</v>
      </c>
      <c r="B48" s="57" t="s">
        <v>74</v>
      </c>
      <c r="C48" s="58">
        <f>C49+C52+C55+C56</f>
        <v>5406986</v>
      </c>
      <c r="F48" s="67"/>
      <c r="G48" s="67"/>
      <c r="H48" s="67"/>
      <c r="I48" s="67"/>
      <c r="J48" s="67"/>
      <c r="K48" s="67"/>
      <c r="L48" s="67"/>
      <c r="M48" s="67"/>
      <c r="N48" s="67"/>
      <c r="O48" s="67"/>
    </row>
    <row r="49" spans="1:15" x14ac:dyDescent="0.25">
      <c r="A49" s="35"/>
      <c r="B49" s="23" t="s">
        <v>73</v>
      </c>
      <c r="C49" s="33">
        <f>C50-C51</f>
        <v>6244705</v>
      </c>
      <c r="F49" s="67"/>
      <c r="G49" s="67"/>
      <c r="H49" s="67"/>
      <c r="I49" s="67"/>
      <c r="J49" s="67"/>
      <c r="K49" s="67"/>
      <c r="L49" s="67"/>
      <c r="M49" s="67"/>
      <c r="N49" s="67"/>
      <c r="O49" s="67"/>
    </row>
    <row r="50" spans="1:15" x14ac:dyDescent="0.25">
      <c r="A50" s="24"/>
      <c r="B50" s="36" t="s">
        <v>65</v>
      </c>
      <c r="C50" s="66">
        <v>8169300</v>
      </c>
      <c r="F50" s="67"/>
      <c r="G50" s="67"/>
      <c r="H50" s="67"/>
      <c r="I50" s="67"/>
      <c r="J50" s="67"/>
      <c r="K50" s="67"/>
      <c r="L50" s="67"/>
      <c r="M50" s="67"/>
      <c r="N50" s="67"/>
      <c r="O50" s="67"/>
    </row>
    <row r="51" spans="1:15" x14ac:dyDescent="0.25">
      <c r="A51" s="24"/>
      <c r="B51" s="36" t="s">
        <v>66</v>
      </c>
      <c r="C51" s="66">
        <v>1924595</v>
      </c>
      <c r="F51" s="67"/>
      <c r="G51" s="67"/>
      <c r="H51" s="67"/>
      <c r="I51" s="67"/>
      <c r="J51" s="67"/>
      <c r="K51" s="67"/>
      <c r="L51" s="67"/>
      <c r="M51" s="67"/>
      <c r="N51" s="67"/>
      <c r="O51" s="67"/>
    </row>
    <row r="52" spans="1:15" x14ac:dyDescent="0.25">
      <c r="A52" s="24"/>
      <c r="B52" s="23" t="s">
        <v>75</v>
      </c>
      <c r="C52" s="15">
        <f>C53+C54</f>
        <v>-837719</v>
      </c>
      <c r="F52" s="67"/>
      <c r="G52" s="67"/>
      <c r="H52" s="67"/>
      <c r="I52" s="67"/>
      <c r="J52" s="67"/>
      <c r="K52" s="67"/>
      <c r="L52" s="67"/>
      <c r="M52" s="67"/>
      <c r="N52" s="67"/>
      <c r="O52" s="67"/>
    </row>
    <row r="53" spans="1:15" x14ac:dyDescent="0.25">
      <c r="A53" s="24"/>
      <c r="B53" s="36" t="s">
        <v>71</v>
      </c>
      <c r="C53" s="66">
        <v>1629485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</row>
    <row r="54" spans="1:15" x14ac:dyDescent="0.25">
      <c r="A54" s="24"/>
      <c r="B54" s="36" t="s">
        <v>72</v>
      </c>
      <c r="C54" s="66">
        <v>-2467204</v>
      </c>
      <c r="F54" s="67"/>
      <c r="G54" s="67"/>
      <c r="H54" s="67"/>
      <c r="I54" s="67"/>
      <c r="J54" s="67"/>
      <c r="K54" s="67"/>
      <c r="L54" s="67"/>
      <c r="M54" s="67"/>
      <c r="N54" s="67"/>
      <c r="O54" s="67"/>
    </row>
    <row r="55" spans="1:15" x14ac:dyDescent="0.25">
      <c r="A55" s="24"/>
      <c r="B55" s="23" t="s">
        <v>82</v>
      </c>
      <c r="C55" s="15">
        <v>0</v>
      </c>
      <c r="F55" s="67"/>
      <c r="G55" s="67"/>
      <c r="H55" s="67"/>
      <c r="I55" s="67"/>
      <c r="J55" s="67"/>
      <c r="K55" s="67"/>
      <c r="L55" s="67"/>
      <c r="M55" s="67"/>
      <c r="N55" s="67"/>
      <c r="O55" s="67"/>
    </row>
    <row r="56" spans="1:15" x14ac:dyDescent="0.25">
      <c r="A56" s="24"/>
      <c r="B56" s="23" t="s">
        <v>67</v>
      </c>
      <c r="C56" s="15">
        <v>0</v>
      </c>
      <c r="G56" s="59"/>
    </row>
    <row r="59" spans="1:15" ht="15.75" x14ac:dyDescent="0.25">
      <c r="A59" s="62" t="s">
        <v>80</v>
      </c>
      <c r="C59" s="63" t="s">
        <v>81</v>
      </c>
    </row>
    <row r="60" spans="1:15" x14ac:dyDescent="0.25">
      <c r="C60" s="59"/>
    </row>
    <row r="61" spans="1:15" x14ac:dyDescent="0.25">
      <c r="F61" s="65"/>
    </row>
  </sheetData>
  <mergeCells count="11">
    <mergeCell ref="B1:C1"/>
    <mergeCell ref="B2:C2"/>
    <mergeCell ref="B3:C3"/>
    <mergeCell ref="B4:C4"/>
    <mergeCell ref="B5:C5"/>
    <mergeCell ref="G37:H37"/>
    <mergeCell ref="G38:H38"/>
    <mergeCell ref="G39:H39"/>
    <mergeCell ref="G40:H40"/>
    <mergeCell ref="A7:C7"/>
    <mergeCell ref="C9:C10"/>
  </mergeCells>
  <pageMargins left="0.74803149606299202" right="0.15748031496063" top="0.98425196850393704" bottom="0.98425196850393704" header="0.511811023622047" footer="0.511811023622047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Kalniņa</dc:creator>
  <cp:keywords/>
  <dc:description/>
  <cp:lastModifiedBy>Rita Bērtule</cp:lastModifiedBy>
  <cp:lastPrinted>2024-12-16T10:53:36Z</cp:lastPrinted>
  <dcterms:created xsi:type="dcterms:W3CDTF">2017-02-16T08:07:43Z</dcterms:created>
  <dcterms:modified xsi:type="dcterms:W3CDTF">2024-12-17T06:55:46Z</dcterms:modified>
  <cp:category/>
</cp:coreProperties>
</file>