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taE\Desktop\domes sēde 31.10.2024\"/>
    </mc:Choice>
  </mc:AlternateContent>
  <xr:revisionPtr revIDLastSave="0" documentId="13_ncr:1_{843F1EE9-B701-4DAF-BFD8-3AD64C7F25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52" i="1"/>
  <c r="C13" i="1" l="1"/>
  <c r="C49" i="1" l="1"/>
  <c r="C48" i="1" s="1"/>
  <c r="C12" i="1" l="1"/>
  <c r="C28" i="1" l="1"/>
  <c r="C38" i="1" l="1"/>
  <c r="C27" i="1"/>
  <c r="C47" i="1"/>
</calcChain>
</file>

<file path=xl/sharedStrings.xml><?xml version="1.0" encoding="utf-8"?>
<sst xmlns="http://schemas.openxmlformats.org/spreadsheetml/2006/main" count="88" uniqueCount="87">
  <si>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</si>
  <si>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</si>
  <si>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</si>
  <si>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</si>
  <si>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</si>
  <si>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</si>
  <si>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</si>
  <si>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</si>
  <si>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</si>
  <si>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</si>
  <si>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</si>
  <si>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</si>
  <si>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</si>
  <si>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</si>
  <si>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</si>
  <si>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</si>
  <si>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</si>
  <si>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</si>
  <si>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</si>
  <si>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</si>
  <si>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</si>
  <si>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</si>
  <si>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</si>
  <si>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</si>
  <si>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</si>
  <si>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</si>
  <si>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</si>
  <si>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</si>
  <si>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</si>
  <si>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</si>
  <si>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</si>
  <si>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</si>
  <si>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</si>
  <si>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</si>
  <si>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</si>
  <si>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</si>
  <si>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</si>
  <si>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</si>
  <si>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</si>
  <si>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</si>
  <si>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</si>
  <si>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</si>
  <si>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</si>
  <si>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</si>
  <si>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</si>
  <si>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</si>
  <si>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</si>
  <si>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</si>
  <si>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</si>
  <si>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</si>
  <si>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</si>
  <si>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</si>
  <si>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</si>
  <si>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</si>
  <si>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</si>
  <si>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</si>
  <si>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</si>
  <si>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</si>
  <si>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</si>
  <si>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</si>
  <si>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</si>
  <si>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</si>
  <si>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</si>
  <si>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</si>
  <si>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</si>
  <si>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</si>
  <si>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</si>
  <si>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</si>
  <si>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</si>
  <si>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</si>
  <si>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</si>
  <si>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</si>
  <si>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</si>
  <si>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</si>
  <si>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</si>
  <si>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</si>
  <si>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</si>
  <si>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</si>
  <si>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>5.5.0.0.</t>
  </si>
  <si>
    <t>Dabas resursu nodoklis</t>
  </si>
  <si>
    <t xml:space="preserve">Finanšu un grāmatvedības nodaļas vadītāja </t>
  </si>
  <si>
    <t>J.Kalniņa</t>
  </si>
  <si>
    <t>Aizdevuma atmaksa</t>
  </si>
  <si>
    <t xml:space="preserve">Dobeles novada  pašvaldības 2024.gada  pamatbudžeta ieņēmumu un izdevumu </t>
  </si>
  <si>
    <t xml:space="preserve">                                                                   budžets 2024.gadam"</t>
  </si>
  <si>
    <t xml:space="preserve">                                    Dobeles novada pašvaldības 31.10.2024 </t>
  </si>
  <si>
    <t xml:space="preserve">                                                    saistošajiem noteikumiem Nr.23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</si>
</sst>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i/>
      <sz val="10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8" fillId="0" borderId="6" xfId="0" applyFont="1" applyBorder="1"/>
    <xf numFmtId="0" fontId="4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2" fontId="4" fillId="3" borderId="8" xfId="0" applyNumberFormat="1" applyFont="1" applyFill="1" applyBorder="1"/>
    <xf numFmtId="0" fontId="4" fillId="3" borderId="10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4" fillId="3" borderId="3" xfId="0" applyFont="1" applyFill="1" applyBorder="1"/>
    <xf numFmtId="0" fontId="10" fillId="3" borderId="3" xfId="0" applyFont="1" applyFill="1" applyBorder="1" applyAlignment="1">
      <alignment horizontal="center"/>
    </xf>
    <xf numFmtId="0" fontId="12" fillId="3" borderId="3" xfId="0" applyFont="1" applyFill="1" applyBorder="1"/>
    <xf numFmtId="0" fontId="10" fillId="3" borderId="3" xfId="0" applyFont="1" applyFill="1" applyBorder="1"/>
    <xf numFmtId="0" fontId="7" fillId="0" borderId="0" xfId="0" applyFont="1"/>
    <xf numFmtId="1" fontId="5" fillId="0" borderId="3" xfId="0" applyNumberFormat="1" applyFont="1" applyBorder="1" applyAlignment="1">
      <alignment horizontal="right"/>
    </xf>
    <xf numFmtId="0" fontId="5" fillId="0" borderId="1" xfId="0" applyFont="1" applyBorder="1"/>
    <xf numFmtId="0" fontId="13" fillId="0" borderId="0" xfId="0" applyFont="1"/>
    <xf numFmtId="0" fontId="14" fillId="0" borderId="0" xfId="0" applyFont="1"/>
    <xf numFmtId="1" fontId="9" fillId="0" borderId="3" xfId="0" applyNumberFormat="1" applyFont="1" applyBorder="1"/>
    <xf numFmtId="0" fontId="15" fillId="0" borderId="0" xfId="0" applyFont="1"/>
    <xf numFmtId="0" fontId="16" fillId="0" borderId="3" xfId="0" applyFont="1" applyBorder="1"/>
    <xf numFmtId="2" fontId="0" fillId="0" borderId="0" xfId="0" applyNumberFormat="1"/>
    <xf numFmtId="1" fontId="7" fillId="0" borderId="0" xfId="0" applyNumberFormat="1" applyFont="1"/>
    <xf numFmtId="1" fontId="17" fillId="0" borderId="0" xfId="0" applyNumberFormat="1" applyFont="1"/>
    <xf numFmtId="164" fontId="17" fillId="0" borderId="0" xfId="0" applyNumberFormat="1" applyFont="1"/>
    <xf numFmtId="0" fontId="5" fillId="0" borderId="0" xfId="0" applyFont="1" applyAlignment="1">
      <alignment horizontal="right"/>
    </xf>
    <xf numFmtId="2" fontId="5" fillId="2" borderId="0" xfId="0" applyNumberFormat="1" applyFont="1" applyFill="1" applyAlignment="1">
      <alignment horizontal="right"/>
    </xf>
    <xf numFmtId="2" fontId="5" fillId="0" borderId="0" xfId="0" applyNumberFormat="1" applyFont="1" applyAlignment="1">
      <alignment horizontal="right"/>
    </xf>
    <xf numFmtId="2" fontId="7" fillId="0" borderId="0" xfId="0" applyNumberFormat="1" applyFont="1" applyAlignment="1">
      <alignment horizontal="left"/>
    </xf>
    <xf numFmtId="2" fontId="17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1"/>
  <sheetViews>
    <sheetView tabSelected="1" zoomScale="120" zoomScaleNormal="120" workbookViewId="0">
      <selection activeCell="B3" sqref="B3:C3"/>
    </sheetView>
  </sheetViews>
  <sheetFormatPr defaultRowHeight="15" x14ac:dyDescent="0.25"/>
  <cols>
    <col min="1" max="1" width="12.42578125" customWidth="1"/>
    <col min="2" max="2" width="61.28515625" customWidth="1"/>
    <col min="3" max="3" width="14.7109375" customWidth="1"/>
    <col min="5" max="5" width="12" customWidth="1"/>
    <col min="6" max="6" width="12.85546875" customWidth="1"/>
    <col min="8" max="8" width="16.28515625" customWidth="1"/>
    <col min="9" max="9" width="12.42578125" bestFit="1" customWidth="1"/>
  </cols>
  <sheetData>
    <row r="1" spans="1:3" ht="15.75" x14ac:dyDescent="0.25">
      <c r="A1" s="1"/>
      <c r="B1" s="63" t="s">
        <v>69</v>
      </c>
      <c r="C1" s="63"/>
    </row>
    <row r="2" spans="1:3" ht="15.75" x14ac:dyDescent="0.25">
      <c r="A2" s="1"/>
      <c r="B2" s="64" t="s">
        <v>85</v>
      </c>
      <c r="C2" s="64"/>
    </row>
    <row r="3" spans="1:3" ht="15.75" x14ac:dyDescent="0.25">
      <c r="A3" s="1"/>
      <c r="B3" s="65" t="s">
        <v>86</v>
      </c>
      <c r="C3" s="65"/>
    </row>
    <row r="4" spans="1:3" ht="15.75" x14ac:dyDescent="0.25">
      <c r="A4" s="1"/>
      <c r="B4" s="65" t="s">
        <v>0</v>
      </c>
      <c r="C4" s="65"/>
    </row>
    <row r="5" spans="1:3" ht="15.75" x14ac:dyDescent="0.25">
      <c r="A5" s="1"/>
      <c r="B5" s="65" t="s">
        <v>84</v>
      </c>
      <c r="C5" s="65"/>
    </row>
    <row r="6" spans="1:3" ht="9" customHeight="1" x14ac:dyDescent="0.25">
      <c r="A6" s="3"/>
      <c r="B6" s="2"/>
      <c r="C6" s="2"/>
    </row>
    <row r="7" spans="1:3" ht="15.75" x14ac:dyDescent="0.25">
      <c r="A7" s="68" t="s">
        <v>83</v>
      </c>
      <c r="B7" s="68"/>
      <c r="C7" s="68"/>
    </row>
    <row r="8" spans="1:3" ht="15.75" x14ac:dyDescent="0.25">
      <c r="A8" s="1"/>
      <c r="B8" s="8" t="s">
        <v>70</v>
      </c>
      <c r="C8" s="2"/>
    </row>
    <row r="9" spans="1:3" ht="15.75" x14ac:dyDescent="0.25">
      <c r="A9" s="19" t="s">
        <v>1</v>
      </c>
      <c r="B9" s="4"/>
      <c r="C9" s="69">
        <v>2024</v>
      </c>
    </row>
    <row r="10" spans="1:3" ht="11.25" customHeight="1" x14ac:dyDescent="0.25">
      <c r="A10" s="20" t="s">
        <v>2</v>
      </c>
      <c r="B10" s="21" t="s">
        <v>3</v>
      </c>
      <c r="C10" s="70"/>
    </row>
    <row r="11" spans="1:3" ht="17.25" customHeight="1" x14ac:dyDescent="0.25">
      <c r="A11" s="20" t="s">
        <v>4</v>
      </c>
      <c r="B11" s="1"/>
      <c r="C11" s="36" t="s">
        <v>5</v>
      </c>
    </row>
    <row r="12" spans="1:3" x14ac:dyDescent="0.25">
      <c r="A12" s="42" t="s">
        <v>6</v>
      </c>
      <c r="B12" s="43" t="s">
        <v>7</v>
      </c>
      <c r="C12" s="44">
        <f>C13+C18+C19+C23</f>
        <v>56101978</v>
      </c>
    </row>
    <row r="13" spans="1:3" x14ac:dyDescent="0.25">
      <c r="A13" s="29" t="s">
        <v>8</v>
      </c>
      <c r="B13" s="22" t="s">
        <v>9</v>
      </c>
      <c r="C13" s="41">
        <f>SUM(C14:C17)</f>
        <v>28461498</v>
      </c>
    </row>
    <row r="14" spans="1:3" x14ac:dyDescent="0.25">
      <c r="A14" s="13" t="s">
        <v>10</v>
      </c>
      <c r="B14" s="5" t="s">
        <v>22</v>
      </c>
      <c r="C14" s="6">
        <v>24767879</v>
      </c>
    </row>
    <row r="15" spans="1:3" x14ac:dyDescent="0.25">
      <c r="A15" s="13" t="s">
        <v>11</v>
      </c>
      <c r="B15" s="5" t="s">
        <v>23</v>
      </c>
      <c r="C15" s="6">
        <v>3549119</v>
      </c>
    </row>
    <row r="16" spans="1:3" x14ac:dyDescent="0.25">
      <c r="A16" s="23" t="s">
        <v>25</v>
      </c>
      <c r="B16" s="14" t="s">
        <v>24</v>
      </c>
      <c r="C16" s="6">
        <v>20000</v>
      </c>
    </row>
    <row r="17" spans="1:15" x14ac:dyDescent="0.25">
      <c r="A17" s="23" t="s">
        <v>78</v>
      </c>
      <c r="B17" s="14" t="s">
        <v>79</v>
      </c>
      <c r="C17" s="6">
        <v>124500</v>
      </c>
    </row>
    <row r="18" spans="1:15" x14ac:dyDescent="0.25">
      <c r="A18" s="30" t="s">
        <v>12</v>
      </c>
      <c r="B18" s="31" t="s">
        <v>13</v>
      </c>
      <c r="C18" s="32">
        <v>2052703</v>
      </c>
    </row>
    <row r="19" spans="1:15" x14ac:dyDescent="0.25">
      <c r="A19" s="10" t="s">
        <v>15</v>
      </c>
      <c r="B19" s="33" t="s">
        <v>16</v>
      </c>
      <c r="C19" s="7">
        <v>4640668</v>
      </c>
    </row>
    <row r="20" spans="1:15" hidden="1" x14ac:dyDescent="0.25">
      <c r="A20" s="34" t="s">
        <v>17</v>
      </c>
      <c r="B20" s="12" t="s">
        <v>18</v>
      </c>
      <c r="C20" s="6">
        <v>518328</v>
      </c>
    </row>
    <row r="21" spans="1:15" hidden="1" x14ac:dyDescent="0.25">
      <c r="A21" s="34"/>
      <c r="B21" s="12" t="s">
        <v>19</v>
      </c>
      <c r="C21" s="6"/>
    </row>
    <row r="22" spans="1:15" hidden="1" x14ac:dyDescent="0.25">
      <c r="A22" s="34" t="s">
        <v>20</v>
      </c>
      <c r="B22" s="12" t="s">
        <v>21</v>
      </c>
      <c r="C22" s="6">
        <v>203079</v>
      </c>
    </row>
    <row r="23" spans="1:15" x14ac:dyDescent="0.25">
      <c r="A23" s="35" t="s">
        <v>26</v>
      </c>
      <c r="B23" s="9" t="s">
        <v>27</v>
      </c>
      <c r="C23" s="7">
        <f>SUM(C24:C26)</f>
        <v>20947109</v>
      </c>
    </row>
    <row r="24" spans="1:15" x14ac:dyDescent="0.25">
      <c r="A24" s="13" t="s">
        <v>76</v>
      </c>
      <c r="B24" s="12" t="s">
        <v>77</v>
      </c>
      <c r="C24" s="6">
        <v>62175</v>
      </c>
    </row>
    <row r="25" spans="1:15" x14ac:dyDescent="0.25">
      <c r="A25" s="13" t="s">
        <v>28</v>
      </c>
      <c r="B25" s="11" t="s">
        <v>14</v>
      </c>
      <c r="C25" s="6">
        <v>20191445</v>
      </c>
    </row>
    <row r="26" spans="1:15" x14ac:dyDescent="0.25">
      <c r="A26" s="23" t="s">
        <v>29</v>
      </c>
      <c r="B26" s="37" t="s">
        <v>30</v>
      </c>
      <c r="C26" s="53">
        <v>693489</v>
      </c>
    </row>
    <row r="27" spans="1:15" x14ac:dyDescent="0.25">
      <c r="A27" s="45" t="s">
        <v>31</v>
      </c>
      <c r="B27" s="46" t="s">
        <v>63</v>
      </c>
      <c r="C27" s="47">
        <f>C28</f>
        <v>61574802</v>
      </c>
    </row>
    <row r="28" spans="1:15" x14ac:dyDescent="0.25">
      <c r="A28" s="38" t="s">
        <v>32</v>
      </c>
      <c r="B28" s="40" t="s">
        <v>33</v>
      </c>
      <c r="C28" s="39">
        <f>C29+C30+C31+C32+C33+C34+C35+C36+C37</f>
        <v>61574802</v>
      </c>
    </row>
    <row r="29" spans="1:15" x14ac:dyDescent="0.25">
      <c r="A29" s="26" t="s">
        <v>36</v>
      </c>
      <c r="B29" s="16" t="s">
        <v>34</v>
      </c>
      <c r="C29" s="16">
        <v>6675037</v>
      </c>
    </row>
    <row r="30" spans="1:15" x14ac:dyDescent="0.25">
      <c r="A30" s="26" t="s">
        <v>35</v>
      </c>
      <c r="B30" s="16" t="s">
        <v>37</v>
      </c>
      <c r="C30" s="16">
        <v>1246417</v>
      </c>
    </row>
    <row r="31" spans="1:15" x14ac:dyDescent="0.25">
      <c r="A31" s="26" t="s">
        <v>38</v>
      </c>
      <c r="B31" s="16" t="s">
        <v>39</v>
      </c>
      <c r="C31" s="52">
        <v>2686817</v>
      </c>
    </row>
    <row r="32" spans="1:15" x14ac:dyDescent="0.25">
      <c r="A32" s="26" t="s">
        <v>40</v>
      </c>
      <c r="B32" s="16" t="s">
        <v>41</v>
      </c>
      <c r="C32" s="16">
        <v>290568</v>
      </c>
      <c r="F32" s="59"/>
      <c r="G32" s="59"/>
      <c r="H32" s="59"/>
      <c r="I32" s="59"/>
      <c r="J32" s="59"/>
      <c r="K32" s="59"/>
      <c r="L32" s="59"/>
      <c r="M32" s="59"/>
      <c r="N32" s="59"/>
      <c r="O32" s="59"/>
    </row>
    <row r="33" spans="1:15" x14ac:dyDescent="0.25">
      <c r="A33" s="26" t="s">
        <v>42</v>
      </c>
      <c r="B33" s="16" t="s">
        <v>43</v>
      </c>
      <c r="C33" s="16">
        <v>7484465</v>
      </c>
      <c r="F33" s="59"/>
      <c r="G33" s="59"/>
      <c r="H33" s="59"/>
      <c r="I33" s="59"/>
      <c r="J33" s="59"/>
      <c r="K33" s="59"/>
      <c r="L33" s="59"/>
      <c r="M33" s="59"/>
      <c r="N33" s="59"/>
      <c r="O33" s="59"/>
    </row>
    <row r="34" spans="1:15" x14ac:dyDescent="0.25">
      <c r="A34" s="26" t="s">
        <v>44</v>
      </c>
      <c r="B34" s="16" t="s">
        <v>45</v>
      </c>
      <c r="C34" s="16">
        <v>26049</v>
      </c>
      <c r="F34" s="59"/>
      <c r="G34" s="59"/>
      <c r="H34" s="59"/>
      <c r="I34" s="59"/>
      <c r="J34" s="59"/>
      <c r="K34" s="59"/>
      <c r="L34" s="59"/>
      <c r="M34" s="59"/>
      <c r="N34" s="59"/>
      <c r="O34" s="59"/>
    </row>
    <row r="35" spans="1:15" x14ac:dyDescent="0.25">
      <c r="A35" s="26" t="s">
        <v>47</v>
      </c>
      <c r="B35" s="26" t="s">
        <v>46</v>
      </c>
      <c r="C35" s="16">
        <v>3963405</v>
      </c>
      <c r="F35" s="59"/>
      <c r="G35" s="59"/>
      <c r="H35" s="59"/>
      <c r="I35" s="59"/>
      <c r="J35" s="59"/>
      <c r="K35" s="59"/>
      <c r="L35" s="59"/>
      <c r="M35" s="59"/>
      <c r="N35" s="59"/>
      <c r="O35" s="59"/>
    </row>
    <row r="36" spans="1:15" x14ac:dyDescent="0.25">
      <c r="A36" s="26" t="s">
        <v>48</v>
      </c>
      <c r="B36" s="26" t="s">
        <v>49</v>
      </c>
      <c r="C36" s="16">
        <v>29095161</v>
      </c>
      <c r="F36" s="59"/>
      <c r="G36" s="59"/>
      <c r="H36" s="59"/>
      <c r="I36" s="59"/>
      <c r="J36" s="59"/>
      <c r="K36" s="59"/>
      <c r="L36" s="59"/>
      <c r="M36" s="59"/>
      <c r="N36" s="59"/>
      <c r="O36" s="59"/>
    </row>
    <row r="37" spans="1:15" x14ac:dyDescent="0.25">
      <c r="A37" s="26" t="s">
        <v>50</v>
      </c>
      <c r="B37" s="26" t="s">
        <v>51</v>
      </c>
      <c r="C37" s="16">
        <v>10106883</v>
      </c>
      <c r="F37" s="59"/>
      <c r="G37" s="66"/>
      <c r="H37" s="66"/>
      <c r="I37" s="60"/>
      <c r="J37" s="60"/>
      <c r="K37" s="59"/>
      <c r="L37" s="59"/>
      <c r="M37" s="59"/>
      <c r="N37" s="59"/>
      <c r="O37" s="59"/>
    </row>
    <row r="38" spans="1:15" x14ac:dyDescent="0.25">
      <c r="A38" s="18" t="s">
        <v>52</v>
      </c>
      <c r="B38" s="17" t="s">
        <v>53</v>
      </c>
      <c r="C38" s="15">
        <f>C39+C40+C41+C42+C43+C44+C45+C46</f>
        <v>61574802</v>
      </c>
      <c r="F38" s="59"/>
      <c r="G38" s="67"/>
      <c r="H38" s="67"/>
      <c r="I38" s="61"/>
      <c r="J38" s="61"/>
      <c r="K38" s="59"/>
      <c r="L38" s="59"/>
      <c r="M38" s="59"/>
      <c r="N38" s="59"/>
      <c r="O38" s="59"/>
    </row>
    <row r="39" spans="1:15" x14ac:dyDescent="0.25">
      <c r="A39" s="26" t="s">
        <v>54</v>
      </c>
      <c r="B39" s="26" t="s">
        <v>55</v>
      </c>
      <c r="C39" s="56">
        <v>35154215</v>
      </c>
      <c r="F39" s="59"/>
      <c r="G39" s="67"/>
      <c r="H39" s="67"/>
      <c r="I39" s="61"/>
      <c r="J39" s="62"/>
      <c r="K39" s="59"/>
      <c r="L39" s="59"/>
      <c r="M39" s="59"/>
      <c r="N39" s="59"/>
      <c r="O39" s="59"/>
    </row>
    <row r="40" spans="1:15" x14ac:dyDescent="0.25">
      <c r="A40" s="27">
        <v>2000</v>
      </c>
      <c r="B40" s="16" t="s">
        <v>56</v>
      </c>
      <c r="C40" s="56">
        <v>15188056</v>
      </c>
      <c r="F40" s="59"/>
      <c r="G40" s="67"/>
      <c r="H40" s="67"/>
      <c r="I40" s="61"/>
      <c r="J40" s="61"/>
      <c r="K40" s="59"/>
      <c r="L40" s="59"/>
      <c r="M40" s="59"/>
      <c r="N40" s="59"/>
      <c r="O40" s="59"/>
    </row>
    <row r="41" spans="1:15" x14ac:dyDescent="0.25">
      <c r="A41" s="27">
        <v>3000</v>
      </c>
      <c r="B41" s="16" t="s">
        <v>57</v>
      </c>
      <c r="C41" s="56">
        <v>2080357</v>
      </c>
      <c r="F41" s="59"/>
      <c r="G41" s="59"/>
      <c r="H41" s="59"/>
      <c r="I41" s="59"/>
      <c r="J41" s="59"/>
      <c r="K41" s="59"/>
      <c r="L41" s="59"/>
      <c r="M41" s="59"/>
      <c r="N41" s="59"/>
      <c r="O41" s="59"/>
    </row>
    <row r="42" spans="1:15" x14ac:dyDescent="0.25">
      <c r="A42" s="27">
        <v>4000</v>
      </c>
      <c r="B42" s="16" t="s">
        <v>58</v>
      </c>
      <c r="C42" s="56">
        <v>1169580</v>
      </c>
      <c r="F42" s="59"/>
      <c r="G42" s="59"/>
      <c r="H42" s="59"/>
      <c r="I42" s="59"/>
      <c r="J42" s="59"/>
      <c r="K42" s="59"/>
      <c r="L42" s="59"/>
      <c r="M42" s="59"/>
      <c r="N42" s="59"/>
      <c r="O42" s="59"/>
    </row>
    <row r="43" spans="1:15" x14ac:dyDescent="0.25">
      <c r="A43" s="27">
        <v>5000</v>
      </c>
      <c r="B43" s="16" t="s">
        <v>59</v>
      </c>
      <c r="C43" s="56">
        <v>5012538</v>
      </c>
      <c r="F43" s="59"/>
      <c r="G43" s="59"/>
      <c r="H43" s="59"/>
      <c r="I43" s="59"/>
      <c r="J43" s="59"/>
      <c r="K43" s="59"/>
      <c r="L43" s="59"/>
      <c r="M43" s="59"/>
      <c r="N43" s="59"/>
      <c r="O43" s="59"/>
    </row>
    <row r="44" spans="1:15" x14ac:dyDescent="0.25">
      <c r="A44" s="27">
        <v>6000</v>
      </c>
      <c r="B44" s="16" t="s">
        <v>60</v>
      </c>
      <c r="C44" s="56">
        <v>2498920</v>
      </c>
      <c r="F44" s="59"/>
      <c r="G44" s="59"/>
      <c r="H44" s="59"/>
      <c r="I44" s="59"/>
      <c r="J44" s="59"/>
      <c r="K44" s="59"/>
      <c r="L44" s="59"/>
      <c r="M44" s="59"/>
      <c r="N44" s="59"/>
      <c r="O44" s="59"/>
    </row>
    <row r="45" spans="1:15" x14ac:dyDescent="0.25">
      <c r="A45" s="27">
        <v>7000</v>
      </c>
      <c r="B45" s="16" t="s">
        <v>27</v>
      </c>
      <c r="C45" s="56">
        <v>471136</v>
      </c>
      <c r="F45" s="59"/>
      <c r="G45" s="59"/>
      <c r="H45" s="59"/>
      <c r="I45" s="59"/>
      <c r="J45" s="59"/>
      <c r="K45" s="59"/>
      <c r="L45" s="59"/>
      <c r="M45" s="59"/>
      <c r="N45" s="59"/>
      <c r="O45" s="59"/>
    </row>
    <row r="46" spans="1:15" x14ac:dyDescent="0.25">
      <c r="A46" s="27">
        <v>8000</v>
      </c>
      <c r="B46" s="16" t="s">
        <v>61</v>
      </c>
      <c r="C46" s="16">
        <v>0</v>
      </c>
      <c r="F46" s="59"/>
      <c r="G46" s="59"/>
      <c r="H46" s="59"/>
      <c r="I46" s="59"/>
      <c r="J46" s="59"/>
      <c r="K46" s="59"/>
      <c r="L46" s="59"/>
      <c r="M46" s="59"/>
      <c r="N46" s="59"/>
      <c r="O46" s="59"/>
    </row>
    <row r="47" spans="1:15" x14ac:dyDescent="0.25">
      <c r="A47" s="24" t="s">
        <v>62</v>
      </c>
      <c r="B47" s="15" t="s">
        <v>68</v>
      </c>
      <c r="C47" s="25">
        <f>C12-C28</f>
        <v>-5472824</v>
      </c>
      <c r="F47" s="59"/>
      <c r="G47" s="59"/>
      <c r="H47" s="59"/>
      <c r="I47" s="59"/>
      <c r="J47" s="59"/>
      <c r="K47" s="59"/>
      <c r="L47" s="59"/>
      <c r="M47" s="59"/>
      <c r="N47" s="59"/>
      <c r="O47" s="59"/>
    </row>
    <row r="48" spans="1:15" ht="15.75" x14ac:dyDescent="0.25">
      <c r="A48" s="48" t="s">
        <v>64</v>
      </c>
      <c r="B48" s="49" t="s">
        <v>74</v>
      </c>
      <c r="C48" s="50">
        <f>C49+C52+C55+C56</f>
        <v>5472824</v>
      </c>
      <c r="F48" s="59"/>
      <c r="G48" s="59"/>
      <c r="H48" s="59"/>
      <c r="I48" s="59"/>
      <c r="J48" s="59"/>
      <c r="K48" s="59"/>
      <c r="L48" s="59"/>
      <c r="M48" s="59"/>
      <c r="N48" s="59"/>
      <c r="O48" s="59"/>
    </row>
    <row r="49" spans="1:15" x14ac:dyDescent="0.25">
      <c r="A49" s="27"/>
      <c r="B49" s="15" t="s">
        <v>73</v>
      </c>
      <c r="C49" s="25">
        <f>C50-C51</f>
        <v>6310543</v>
      </c>
      <c r="F49" s="59"/>
      <c r="G49" s="59"/>
      <c r="H49" s="59"/>
      <c r="I49" s="59"/>
      <c r="J49" s="59"/>
      <c r="K49" s="59"/>
      <c r="L49" s="59"/>
      <c r="M49" s="59"/>
      <c r="N49" s="59"/>
      <c r="O49" s="59"/>
    </row>
    <row r="50" spans="1:15" x14ac:dyDescent="0.25">
      <c r="A50" s="16"/>
      <c r="B50" s="28" t="s">
        <v>65</v>
      </c>
      <c r="C50" s="58">
        <v>8169300</v>
      </c>
      <c r="F50" s="59"/>
      <c r="G50" s="59"/>
      <c r="H50" s="59"/>
      <c r="I50" s="59"/>
      <c r="J50" s="59"/>
      <c r="K50" s="59"/>
      <c r="L50" s="59"/>
      <c r="M50" s="59"/>
      <c r="N50" s="59"/>
      <c r="O50" s="59"/>
    </row>
    <row r="51" spans="1:15" x14ac:dyDescent="0.25">
      <c r="A51" s="16"/>
      <c r="B51" s="28" t="s">
        <v>66</v>
      </c>
      <c r="C51" s="58">
        <v>1858757</v>
      </c>
      <c r="F51" s="59"/>
      <c r="G51" s="59"/>
      <c r="H51" s="59"/>
      <c r="I51" s="59"/>
      <c r="J51" s="59"/>
      <c r="K51" s="59"/>
      <c r="L51" s="59"/>
      <c r="M51" s="59"/>
      <c r="N51" s="59"/>
      <c r="O51" s="59"/>
    </row>
    <row r="52" spans="1:15" x14ac:dyDescent="0.25">
      <c r="A52" s="16"/>
      <c r="B52" s="15" t="s">
        <v>75</v>
      </c>
      <c r="C52" s="7">
        <f>C53+C54</f>
        <v>-837719</v>
      </c>
      <c r="F52" s="59"/>
      <c r="G52" s="59"/>
      <c r="H52" s="59"/>
      <c r="I52" s="59"/>
      <c r="J52" s="59"/>
      <c r="K52" s="59"/>
      <c r="L52" s="59"/>
      <c r="M52" s="59"/>
      <c r="N52" s="59"/>
      <c r="O52" s="59"/>
    </row>
    <row r="53" spans="1:15" x14ac:dyDescent="0.25">
      <c r="A53" s="16"/>
      <c r="B53" s="28" t="s">
        <v>71</v>
      </c>
      <c r="C53" s="58">
        <v>1629485</v>
      </c>
      <c r="F53" s="59"/>
      <c r="G53" s="59"/>
      <c r="H53" s="59"/>
      <c r="I53" s="59"/>
      <c r="J53" s="59"/>
      <c r="K53" s="59"/>
      <c r="L53" s="59"/>
      <c r="M53" s="59"/>
      <c r="N53" s="59"/>
      <c r="O53" s="59"/>
    </row>
    <row r="54" spans="1:15" x14ac:dyDescent="0.25">
      <c r="A54" s="16"/>
      <c r="B54" s="28" t="s">
        <v>72</v>
      </c>
      <c r="C54" s="58">
        <v>-2467204</v>
      </c>
      <c r="F54" s="59"/>
      <c r="G54" s="59"/>
      <c r="H54" s="59"/>
      <c r="I54" s="59"/>
      <c r="J54" s="59"/>
      <c r="K54" s="59"/>
      <c r="L54" s="59"/>
      <c r="M54" s="59"/>
      <c r="N54" s="59"/>
      <c r="O54" s="59"/>
    </row>
    <row r="55" spans="1:15" x14ac:dyDescent="0.25">
      <c r="A55" s="16"/>
      <c r="B55" s="15" t="s">
        <v>82</v>
      </c>
      <c r="C55" s="7">
        <v>0</v>
      </c>
      <c r="F55" s="59"/>
      <c r="G55" s="59"/>
      <c r="H55" s="59"/>
      <c r="I55" s="59"/>
      <c r="J55" s="59"/>
      <c r="K55" s="59"/>
      <c r="L55" s="59"/>
      <c r="M55" s="59"/>
      <c r="N55" s="59"/>
      <c r="O55" s="59"/>
    </row>
    <row r="56" spans="1:15" x14ac:dyDescent="0.25">
      <c r="A56" s="16"/>
      <c r="B56" s="15" t="s">
        <v>67</v>
      </c>
      <c r="C56" s="7">
        <v>0</v>
      </c>
      <c r="G56" s="51"/>
    </row>
    <row r="59" spans="1:15" ht="15.75" x14ac:dyDescent="0.25">
      <c r="A59" s="54" t="s">
        <v>80</v>
      </c>
      <c r="C59" s="55" t="s">
        <v>81</v>
      </c>
    </row>
    <row r="60" spans="1:15" x14ac:dyDescent="0.25">
      <c r="C60" s="51"/>
    </row>
    <row r="61" spans="1:15" x14ac:dyDescent="0.25">
      <c r="F61" s="57"/>
    </row>
  </sheetData>
  <mergeCells count="11">
    <mergeCell ref="G37:H37"/>
    <mergeCell ref="G38:H38"/>
    <mergeCell ref="G39:H39"/>
    <mergeCell ref="G40:H40"/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Santa Eberte</cp:lastModifiedBy>
  <cp:lastPrinted>2024-11-01T09:10:42Z</cp:lastPrinted>
  <dcterms:created xsi:type="dcterms:W3CDTF">2017-02-16T08:07:43Z</dcterms:created>
  <dcterms:modified xsi:type="dcterms:W3CDTF">2024-11-01T09:10:45Z</dcterms:modified>
</cp:coreProperties>
</file>