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Zane_viss\Zane_1\Attistibas_programma_2021-2027\Gala\2023\Groz_aprilis\"/>
    </mc:Choice>
  </mc:AlternateContent>
  <bookViews>
    <workbookView xWindow="0" yWindow="0" windowWidth="28800" windowHeight="11835"/>
  </bookViews>
  <sheets>
    <sheet name="Investīciju plāns" sheetId="6" r:id="rId1"/>
    <sheet name="Integrētās investīciju teritori" sheetId="7" r:id="rId2"/>
    <sheet name="Investīcijas ZPR" sheetId="8" r:id="rId3"/>
  </sheets>
  <definedNames>
    <definedName name="_xlnm._FilterDatabase" localSheetId="0" hidden="1">'Investīciju plāns'!$A$3:$U$270</definedName>
    <definedName name="_xlnm.Print_Area" localSheetId="2">'Investīcijas ZPR'!$A$1:$K$44</definedName>
    <definedName name="_xlnm.Print_Area" localSheetId="0">'Investīciju plāns'!$A$1:$U$272</definedName>
    <definedName name="_xlnm.Print_Titles" localSheetId="0">'Investīciju plāns'!$2:$3</definedName>
  </definedNames>
  <calcPr calcId="152511"/>
</workbook>
</file>

<file path=xl/calcChain.xml><?xml version="1.0" encoding="utf-8"?>
<calcChain xmlns="http://schemas.openxmlformats.org/spreadsheetml/2006/main">
  <c r="J23" i="6" l="1"/>
  <c r="K23" i="6"/>
  <c r="K125" i="6" l="1"/>
  <c r="J170" i="6" l="1"/>
  <c r="L170" i="6"/>
  <c r="K190" i="6" l="1"/>
  <c r="K97" i="6" l="1"/>
  <c r="J97" i="6"/>
  <c r="J11" i="6" l="1"/>
  <c r="L11" i="6"/>
  <c r="J27" i="6"/>
  <c r="L27" i="6"/>
  <c r="L165" i="6" l="1"/>
  <c r="J165" i="6" s="1"/>
  <c r="H35" i="8" l="1"/>
</calcChain>
</file>

<file path=xl/sharedStrings.xml><?xml version="1.0" encoding="utf-8"?>
<sst xmlns="http://schemas.openxmlformats.org/spreadsheetml/2006/main" count="2694" uniqueCount="1089">
  <si>
    <t>Projekta nosaukums</t>
  </si>
  <si>
    <t>Vidēja termiņa prioritāte</t>
  </si>
  <si>
    <t>Stratēģiskā atbilstība</t>
  </si>
  <si>
    <t>Indikatīvā summa (EUR)</t>
  </si>
  <si>
    <t>Uzdevums</t>
  </si>
  <si>
    <t>Papildinātība ar citiem projektiem (projekta Nr.)</t>
  </si>
  <si>
    <t>Valsts, ESI fondu u.c. finanšu avotu nosaukums</t>
  </si>
  <si>
    <t>ESI fondu un cits ārējais finansējums</t>
  </si>
  <si>
    <t xml:space="preserve">Nr. </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</si>
  <si>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</si>
  <si>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</si>
  <si>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</si>
  <si>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</si>
  <si>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</si>
  <si>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</si>
  <si>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</si>
  <si>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</si>
  <si>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RV2</t>
  </si>
  <si>
    <t>Realizācijā</t>
  </si>
  <si>
    <t>VTP2</t>
  </si>
  <si>
    <t>VTP3</t>
  </si>
  <si>
    <t>RV3</t>
  </si>
  <si>
    <t>Projekta statuss informācijas sniegšanas brīdī (plānots/sagatavošanā; realizācijā; pabeigts)</t>
  </si>
  <si>
    <t>Projekta partneri</t>
  </si>
  <si>
    <t>Atbildīgie par projekta īstenošanu</t>
  </si>
  <si>
    <t>Īstenošanas teritorija (pilsēta, pagasts, ciems u.c.)</t>
  </si>
  <si>
    <t>Augstkalnes pag.</t>
  </si>
  <si>
    <t>Gājēju tilta izbūve  Augstkalnē</t>
  </si>
  <si>
    <t>Plānots</t>
  </si>
  <si>
    <t>Novads</t>
  </si>
  <si>
    <t>Krimūnu pag.</t>
  </si>
  <si>
    <t>Annenieku pag.</t>
  </si>
  <si>
    <t>Dobele</t>
  </si>
  <si>
    <t>Komunālā nodaļa</t>
  </si>
  <si>
    <t>Samazināt priekšlaicīgu mācību pārtraukšanu, īstenojot preventīvus un intervences pasākumus Dobeles novada izglītības iestādēs</t>
  </si>
  <si>
    <t>Izglītības pārvalde</t>
  </si>
  <si>
    <t>SAM 8.3.4.</t>
  </si>
  <si>
    <t>Atbilstība SAM/Programma</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</si>
  <si>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</si>
  <si>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</si>
  <si>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</si>
  <si>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</si>
  <si>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Dobeles olimpisko sporta veidu centra izbūves 2.kārta</t>
  </si>
  <si>
    <t>Dobeles olimpisko sporta veidu centra izbūves 3.kārta</t>
  </si>
  <si>
    <t>Dobeles pilsētas Ķestermeža brīvdabas estrādes pārbūves būvprojekta izstrāde</t>
  </si>
  <si>
    <t>Naudītes pag.</t>
  </si>
  <si>
    <t>Jaunbērzes kultūras nama pārbūves būvprojekta izstrāde</t>
  </si>
  <si>
    <t>Jaunbērzes pag.</t>
  </si>
  <si>
    <t>Attīstības un plānošanas nodaļa</t>
  </si>
  <si>
    <t xml:space="preserve">Laukuma Brīvības ielā 19, Dobelē labiekārtošana </t>
  </si>
  <si>
    <t>Uzvaras ielas (posmā no Viestura ielas līdz Brīvības ielai) Dobelē pārbūve</t>
  </si>
  <si>
    <t>Viestura ielas (posmā no Skolas ielas līdz Brīvības ielai) Dobelē pārbūve</t>
  </si>
  <si>
    <t>INTEGRĒTĀS INVESTĪCIJU TERITORIJAS</t>
  </si>
  <si>
    <t>Elektrības ielas pārbūve Dobeles pilsētā</t>
  </si>
  <si>
    <t>Auce</t>
  </si>
  <si>
    <t>Vītiņu pag.</t>
  </si>
  <si>
    <t>Īles pag.</t>
  </si>
  <si>
    <t>Ūdensapgādes un kanalizācijas sistēmas paplašināšana Auces aglomerācijā</t>
  </si>
  <si>
    <t xml:space="preserve">Bēnes pakalpojumu centra Stacijas ielā 8 energoefektivitātes paaugstināšana </t>
  </si>
  <si>
    <t>Citi komentāri</t>
  </si>
  <si>
    <t>VTP1</t>
  </si>
  <si>
    <t>Projekta ideja</t>
  </si>
  <si>
    <t>RV1</t>
  </si>
  <si>
    <t>RV4</t>
  </si>
  <si>
    <t>RV7</t>
  </si>
  <si>
    <t>RV5</t>
  </si>
  <si>
    <t>RV6</t>
  </si>
  <si>
    <t>RV12</t>
  </si>
  <si>
    <t>RV9</t>
  </si>
  <si>
    <t>U23</t>
  </si>
  <si>
    <t>U1</t>
  </si>
  <si>
    <t>U7</t>
  </si>
  <si>
    <t>U9</t>
  </si>
  <si>
    <t>U10</t>
  </si>
  <si>
    <t>U17</t>
  </si>
  <si>
    <t>U12</t>
  </si>
  <si>
    <t>U38</t>
  </si>
  <si>
    <t>RV15</t>
  </si>
  <si>
    <t>U14</t>
  </si>
  <si>
    <t>U15</t>
  </si>
  <si>
    <t>U13</t>
  </si>
  <si>
    <t>RV11</t>
  </si>
  <si>
    <t>U29</t>
  </si>
  <si>
    <t>RV14</t>
  </si>
  <si>
    <t>RV16</t>
  </si>
  <si>
    <t>U37</t>
  </si>
  <si>
    <t>U40</t>
  </si>
  <si>
    <t>Nr. p.k.</t>
  </si>
  <si>
    <t xml:space="preserve">Cits finansējums </t>
  </si>
  <si>
    <t>Tērvetes pag.</t>
  </si>
  <si>
    <t>Bēnes pag.</t>
  </si>
  <si>
    <t xml:space="preserve">Tērvetes pag. </t>
  </si>
  <si>
    <t>Bukaišu pag.</t>
  </si>
  <si>
    <t xml:space="preserve">Augstkalnes pag.  </t>
  </si>
  <si>
    <t>Īstenošanas teritorija (pilsēta, pagasts, novads)</t>
  </si>
  <si>
    <t>Energoefektivitātes paaugstināšana Jaunbērzes kultūras namā, Ceriņu ielā 2, Jaunbērzes pagastā, Dobeles novadā</t>
  </si>
  <si>
    <t>Baznīcas ielas Dobelē (posmā no Brīvības līdz Baznīcasi ielai Nr.12) seguma atjaunošana</t>
  </si>
  <si>
    <t>Auru pag.</t>
  </si>
  <si>
    <t>Pašvaldības autoceļa Nr. 5217 Šķibe - Smiltnieki Bērzes pagastā seguma atjaunošana</t>
  </si>
  <si>
    <t>Bērzes pag.</t>
  </si>
  <si>
    <t>Veikta pašvaldības autoceļa Nr. 5217 Šķibe - Smiltnieki Bērzes pagastā seguma atjaunošana, nodrošinot autobraucējiem drošu un kvalitatīvu pārvietošanos. 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</si>
  <si>
    <t>Veselības veicināšanas un slimību profilakses pakalpojumu pieejamības uzlabošana Dobeles novada iedzīvotājiem</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</si>
  <si>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</si>
  <si>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Zemgales plānošanas reģions</t>
  </si>
  <si>
    <t>SAM 9.2.4.2. (1.kārta)</t>
  </si>
  <si>
    <t>Projekta "Atver sirdi Zemgalē" īstenošana Deinstitucionalizācijas plāna īstenošana Dobeles novada pašvaldības teritorijā</t>
  </si>
  <si>
    <t>SAM 9.2.2.1.</t>
  </si>
  <si>
    <t>Sociālais dienests</t>
  </si>
  <si>
    <t>SAM 9.3.1.1. (DI)</t>
  </si>
  <si>
    <t>Projekts "Sabiedrībā balstīta sociālo pakalpojumu infrastruktūras attīstība Dobeles novadā" (būvniecība)</t>
  </si>
  <si>
    <t>SIA "DOBELES ŪDENS"</t>
  </si>
  <si>
    <t>Pašvaldība</t>
  </si>
  <si>
    <t>Lielauces pag.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</si>
  <si>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</si>
  <si>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</si>
  <si>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</si>
  <si>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</si>
  <si>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</si>
  <si>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</si>
  <si>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</si>
  <si>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</si>
  <si>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</si>
  <si>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</si>
  <si>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</si>
  <si>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</si>
  <si>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</si>
  <si>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</si>
  <si>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</si>
  <si>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</si>
  <si>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</si>
  <si>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</si>
  <si>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</si>
  <si>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</si>
  <si>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</si>
  <si>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</si>
  <si>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</si>
  <si>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</si>
  <si>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</si>
  <si>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</si>
  <si>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</si>
  <si>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</si>
  <si>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</si>
  <si>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</si>
  <si>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</si>
  <si>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</si>
  <si>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</si>
  <si>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</si>
  <si>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</si>
  <si>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</si>
  <si>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</si>
  <si>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</si>
  <si>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</si>
  <si>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</si>
  <si>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</si>
  <si>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</si>
  <si>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</si>
  <si>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Projekts "PuMPuRS". Ieviests un nodrošināts sistemātisks atbalsts priekšlaicīgas mācību pārtraukšanas riska mazināšanai.</t>
  </si>
  <si>
    <t>Pārbūvētas bijušā kinoteātra telpas,  pielāgojot tās Dobeles Jaunatnes iniciatīvu un veselības centra darbībai.</t>
  </si>
  <si>
    <t>Izstrādāts būvprojekts Dobeles pilsētas Ķestermeža brīvdabas estrādes pārbūvei un apkārtējās vides labiekārtošanas darbiem.</t>
  </si>
  <si>
    <t>Koordinācijas centra izveide, iegādātas un uzstādītas video novērošanas iekārtas, "īsā telefona līnija" ar dispičerdienestu.</t>
  </si>
  <si>
    <t xml:space="preserve">Izbūvēts gājēju tilts pār Svētes upi  uz rakstnieka - novadnieka Roberta Sēļa taku. </t>
  </si>
  <si>
    <t>Paplašināta ūdenssaimniecības un kanalizācijas sistēma Auces aglomerācijas robežās.</t>
  </si>
  <si>
    <t>Pārbūvēta Uzvaras iela un ar to saistītās inženiertehniskās komunikācijas Dobelē posmā no Viestura ielas līdz Brīvības ielai.</t>
  </si>
  <si>
    <t>Pārbūvēta Viestura iela  un ar to saistītās inženiertehniskās komunikācijas posmā no Skolas ielas līdz Brīvības ielai.</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</si>
  <si>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</si>
  <si>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</si>
  <si>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</si>
  <si>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</si>
  <si>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</si>
  <si>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</si>
  <si>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</si>
  <si>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</si>
  <si>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</si>
  <si>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</si>
  <si>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</si>
  <si>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</si>
  <si>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</si>
  <si>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</si>
  <si>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</si>
  <si>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</si>
  <si>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</si>
  <si>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</si>
  <si>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charset val="186"/>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</si>
  <si>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charset val="186"/>
      </rPr>
      <t>Ne</t>
    </r>
    <r>
      <rPr>
        <sz val="10"/>
        <color theme="1"/>
        <rFont val="Ebrima"/>
        <charset val="186"/>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charset val="186"/>
      </rPr>
      <t xml:space="preserve">Tērvetes/Augstkalnes </t>
    </r>
    <r>
      <rPr>
        <sz val="10"/>
        <color theme="1"/>
        <rFont val="Ebrima"/>
        <charset val="186"/>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</si>
  <si>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charset val="186"/>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</si>
  <si>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</si>
  <si>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</si>
  <si>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</si>
  <si>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</si>
  <si>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</si>
  <si>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</si>
  <si>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</si>
  <si>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</si>
  <si>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</si>
  <si>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</si>
  <si>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</si>
  <si>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</si>
  <si>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</si>
  <si>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</si>
  <si>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</si>
  <si>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</si>
  <si>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</si>
  <si>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</si>
  <si>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</si>
  <si>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</si>
  <si>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</si>
  <si>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</si>
  <si>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</si>
  <si>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</si>
  <si>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</si>
  <si>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</si>
  <si>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</si>
  <si>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</si>
  <si>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</si>
  <si>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</si>
  <si>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</si>
  <si>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</si>
  <si>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</si>
  <si>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</si>
  <si>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</si>
  <si>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</si>
  <si>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</si>
  <si>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</si>
  <si>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</si>
  <si>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</si>
  <si>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</si>
  <si>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</si>
  <si>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</si>
  <si>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</si>
  <si>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</si>
  <si>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</si>
  <si>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</si>
  <si>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</si>
  <si>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</si>
  <si>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</si>
  <si>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</si>
  <si>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</si>
  <si>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</si>
  <si>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</si>
  <si>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</si>
  <si>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</si>
  <si>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</si>
  <si>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</si>
  <si>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</si>
  <si>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</si>
  <si>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</si>
  <si>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</si>
  <si>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</si>
  <si>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</si>
  <si>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</si>
  <si>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</si>
  <si>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</si>
  <si>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</si>
  <si>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</si>
  <si>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</si>
  <si>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</si>
  <si>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</si>
  <si>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</si>
  <si>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</si>
  <si>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</si>
  <si>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</si>
  <si>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</si>
  <si>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</si>
  <si>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</si>
  <si>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</si>
  <si>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</si>
  <si>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</si>
  <si>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</si>
  <si>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charset val="186"/>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</si>
  <si>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</si>
  <si>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</si>
  <si>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</si>
  <si>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</si>
  <si>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</si>
  <si>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</si>
  <si>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</si>
  <si>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</si>
  <si>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</si>
  <si>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</si>
  <si>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</si>
  <si>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</si>
  <si>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</si>
  <si>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</si>
  <si>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</si>
  <si>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</si>
  <si>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</si>
  <si>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</si>
  <si>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</si>
  <si>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</si>
  <si>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</si>
  <si>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</si>
  <si>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</si>
  <si>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</si>
  <si>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</si>
  <si>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</si>
  <si>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</si>
  <si>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</si>
  <si>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</si>
  <si>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</si>
  <si>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</si>
  <si>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</si>
  <si>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</si>
  <si>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</si>
  <si>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</si>
  <si>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</si>
  <si>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</si>
  <si>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</si>
  <si>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</si>
  <si>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charset val="186"/>
      </rPr>
      <t xml:space="preserve"> </t>
    </r>
  </si>
  <si>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</si>
  <si>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</si>
  <si>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</si>
  <si>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</si>
  <si>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</si>
  <si>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</si>
  <si>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</si>
  <si>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</si>
  <si>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</si>
  <si>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</si>
  <si>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</si>
  <si>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</si>
  <si>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</si>
  <si>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</si>
  <si>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</si>
  <si>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</si>
  <si>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</si>
  <si>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</si>
  <si>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</si>
  <si>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</si>
  <si>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</si>
  <si>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</si>
  <si>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</si>
  <si>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</si>
  <si>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</si>
  <si>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</si>
  <si>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</si>
  <si>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</si>
  <si>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</si>
  <si>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</si>
  <si>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</si>
  <si>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</si>
  <si>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</si>
  <si>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</si>
  <si>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</si>
  <si>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</si>
  <si>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</si>
  <si>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</si>
  <si>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</si>
  <si>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</si>
  <si>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</si>
  <si>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</si>
  <si>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</si>
  <si>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</si>
  <si>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</si>
  <si>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</si>
  <si>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</si>
  <si>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</si>
  <si>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</si>
  <si>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</si>
  <si>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</si>
  <si>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</si>
  <si>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Dobeles novada attīstības programma 2021. - 2027. gadam, INVESTĪCIJU PLĀNS 2021. - 2024. GADAM</t>
  </si>
  <si>
    <t>Atbilstība SAM/citas programmas</t>
  </si>
  <si>
    <t>LEADER</t>
  </si>
  <si>
    <t>SIA "Auces komunālie pakalpojumi"</t>
  </si>
  <si>
    <t>ES Kohēzijas fonds</t>
  </si>
  <si>
    <t>Atjaunojamos energoresursus (AER) izmantojošo elektroenerģiju ražojošo iekārtu iegāde, uzstādīšana un ieregulēšana notekūdeņu attīrīšanas sistēmā Dobelē</t>
  </si>
  <si>
    <t xml:space="preserve">Atjaunojamos energoresursus (AER) izmantojošo elektroenerģiju ražojošo iekārtu iegāde, uzstādīšana un ieregulēšana notekūdeņu attīrīšanas sistēmās Auces pilsētā </t>
  </si>
  <si>
    <t>Atjaunojamos energoresursus (AER) izmantojošo elektroenerģiju ražojošo iekārtu iegāde, uzstādīšana un ieregulēšana notekūdeņu attīrīšanas sistēmās Kroņauces ciemā</t>
  </si>
  <si>
    <t>Atjaunojamos energoresursus (AER) izmantojošo elektroenerģiju ražojošo iekārtu iegāde, uzstādīšana un ieregulēšana ūdensapgādes sistēmās Dobelē</t>
  </si>
  <si>
    <t xml:space="preserve">Atjaunojamos energoresursus (AER) izmantojošo elektroenerģiju ražojošo iekārtu iegāde, uzstādīšana un ieregulēšana ūdensapgādes sistēmās Aucē  </t>
  </si>
  <si>
    <t>Atjaunojamos energoresursus (AER) izmantojošo elektroenerģiju ražojošo iekārtu iegāde, uzstādīšana un ieregulēšana ūdensapgādes sistēmās Kroņauces ciemā</t>
  </si>
  <si>
    <t>Kroņauces ciema ūdens atdzelžošanas stacijai iegādātas, uzstādītas un ieregulētas atjaunojamo energoresursu (AER) izmantojošas elektroenerģijas ražojošas iekārtas.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</si>
  <si>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</si>
  <si>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</si>
  <si>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</si>
  <si>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</si>
  <si>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</si>
  <si>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</si>
  <si>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</si>
  <si>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</si>
  <si>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</si>
  <si>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</si>
  <si>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</si>
  <si>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</si>
  <si>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</si>
  <si>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</si>
  <si>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</si>
  <si>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</si>
  <si>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</si>
  <si>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Notekūdeņu attīrīšanas iekārtu “Krīgeri” pārbūve</t>
  </si>
  <si>
    <t>Notekūdeņu attīrīšanas iekārtu “Zemgalieši" pārbūve</t>
  </si>
  <si>
    <t xml:space="preserve">Notekūdeņu attīrīšanas iekārtu “Ķirpēni” pārbūve </t>
  </si>
  <si>
    <t>Pārbūvētas NAI, slāpekļa (N) un fosfora (P) savienojumu redukcijai, atbilstošas koncentrācijas iekārtas uzstādīšana.</t>
  </si>
  <si>
    <t xml:space="preserve">Pārbūvētas NAI, slāpekļa (N) un fosfora (P) savienojumu redukcijai, atbilstošas koncentrācijas iekārtas uzstādīšana. </t>
  </si>
  <si>
    <t xml:space="preserve">Pārbūvētas NAI "Krīgeri", slāpekļa (N) un fosfora (P) savienojumu redukcijai, atbilstošas koncentrācijas iekārtas uzstādīšana. </t>
  </si>
  <si>
    <t xml:space="preserve">Notekūdeņu attīrīšanas iekārtu “Penkule” pārbūve  </t>
  </si>
  <si>
    <t>Penkules pag.</t>
  </si>
  <si>
    <t>Notekūdeņu attīrīšanas iekārtu pārbūve Augstkalnes ciemā</t>
  </si>
  <si>
    <t>Notekūdeņu attīrīšanas iekārtu pārbūve apdzīvotā vietā Dzeguzēni</t>
  </si>
  <si>
    <t xml:space="preserve">Notekūdeņu attīrīšanas iekārtu pārbūve Bukaišu ciemā </t>
  </si>
  <si>
    <t>Notekūdeņu attīrīšanas iekārtu pārbūve apzīvotā vietā Klūnas</t>
  </si>
  <si>
    <t>Jauna dziļurbuma izveide un esošā urbuma tamponēšana dzeramā ūdens sagatavošanas stacijā ”Pīlēni”</t>
  </si>
  <si>
    <t xml:space="preserve">Izveidots dziļubums, uzlabojumi dzeramā ūdens kvalitātes nodrošināšanai. </t>
  </si>
  <si>
    <t xml:space="preserve">Jauna dziļurbuma izveide un esošā urbuma tamponēšana dzeramā ūdens sagatavošanas stacijā ”Purmaļi” Auru ciemā </t>
  </si>
  <si>
    <t xml:space="preserve">Jauna dziļurbuma izveide un esošā urbuma tamponēšana dzeramā ūdens sagatavošanas stacijā ”Slīpji” Apguldes ciemā  </t>
  </si>
  <si>
    <t xml:space="preserve">Jauna dziļurbuma izveide un esošā urbuma tamponēšana dzeramā ūdens sagatavošanas stacijā Klūnās </t>
  </si>
  <si>
    <t xml:space="preserve">Sulfātu samazināšanas iekārtas uzstādīšana ūdens sagatavošanas stacijā Akāciju ciemā </t>
  </si>
  <si>
    <t>Uzstādītas iekārtas UAS, uzlabojumi dzeramā ūdens kvalitātes nodrošināšanai.</t>
  </si>
  <si>
    <t>Sulfātu samazināšanas iekārtas uzstādīšana  ūdens sagatavošanas stacijā  Šķibes ciemā</t>
  </si>
  <si>
    <t>Sulfātu samazināšanas iekārtas uzstādīšana ūdens sagatavošanas stacijā “Bērze”</t>
  </si>
  <si>
    <t>Sulfātu samazināšanas iekārtas uzstādīšana  ūdens sagatavošanas stacijā Augstkalnes   ciemā</t>
  </si>
  <si>
    <t xml:space="preserve">Sulfātu samazināšanas iekārtas uzstādīšana ūdens sagatavošanas stacijā Bukaišu  ciemā </t>
  </si>
  <si>
    <t xml:space="preserve">Kanalizācijas ārējo inženiertīklu un kolektora pārbūve  ar dzelzceļa šķērsojumu,  Bērzes ielā, Dobelē </t>
  </si>
  <si>
    <t>Pārbūvēti kanalizācijas ārējie inženiertīkli (1,0 km) un kolektors ar dzelzceļa šķērsojumu,  Bērzes ielā, Dobelē.</t>
  </si>
  <si>
    <t>Kanalizācijas ārējo inženiertīklu pārbūve Gardenes ciemā</t>
  </si>
  <si>
    <t xml:space="preserve">Pārbūvēti kanalizācijas ārējie inženiertīkli (1,0 km) Gardenes ciemā. </t>
  </si>
  <si>
    <t xml:space="preserve">Kanalizācijas ārējo inženiertīklu posmu daļēja pārbūve Augstkalnes ciemā </t>
  </si>
  <si>
    <t xml:space="preserve">Pārbūvēts kanalizācijas ārējo inženiertīklu posms (1,0 km) Augstkalnes ciemā. </t>
  </si>
  <si>
    <t xml:space="preserve">Kanalizācijas ārējo inženiertīklu pārbūve apdzīvotā vietā Dzeguzēni </t>
  </si>
  <si>
    <t>Pārbūvēti kanalizācijas ārējie inženiertīkli (0,6 km) apdzīvotā vietā Dzeguzēni.</t>
  </si>
  <si>
    <t xml:space="preserve">Kanalizācijas ārējo inženiertīklu posmu daļēja pārbūve Bukaišu ciemā </t>
  </si>
  <si>
    <t xml:space="preserve">Pārbūvēts kanalizācijas ārējo inženiertīklu posms (1,0 km) Bukaišu ciemā. </t>
  </si>
  <si>
    <t xml:space="preserve">Kanalizācijas ārējo inženiertīklu pārbūve apdzīvotā vietā Klūnas </t>
  </si>
  <si>
    <t>Pārbūvēti kanalizācijas ārējie inženiertīkli (0,5 km) apdzīvotā vietā Klūnas.</t>
  </si>
  <si>
    <t xml:space="preserve">Ūdensapgādes ārējo inženiertīklu paplašināšana Dobelē, Muldavas ielā </t>
  </si>
  <si>
    <t xml:space="preserve">Izbūvēti ūdensapgādes ārējie inženiertīkli (0,5 km). </t>
  </si>
  <si>
    <t xml:space="preserve">Ūdensapgādes ārējo inženiertīklu paplašināšana  Dobelē, Baznīcas-Brīvības ielu posmā  </t>
  </si>
  <si>
    <t xml:space="preserve">Izbūvēti ūdensapgādes ārējie inženiertīkli (0,2 km). </t>
  </si>
  <si>
    <t>Ūdensapgādes ārējo inženiertīklu posmu daļēja pārbūve Augstkalnes ciemā</t>
  </si>
  <si>
    <t>Pārbūvēts ūdensapgādes ārējo inženiertīklu posms (1,0 km) Augstkalnes ciemā.</t>
  </si>
  <si>
    <t xml:space="preserve">Ūdensapgādes ārējo inženiertīklu pārbūve apdzīvotā vietā Dzeguzēni </t>
  </si>
  <si>
    <t>Izbūvēti ūdensapgādes  ārējie inženiertīkli (0,6 km) apdzīvotā vietā Dzeguzēni.</t>
  </si>
  <si>
    <t xml:space="preserve">Ūdensapgādes ārējo inženiertīklu posmu daļēja pārbūve Bukaišu ciemā </t>
  </si>
  <si>
    <t xml:space="preserve">Pārbūvēts ūdensapgādes ārējo inženiertīklu posms  (1,0 km) Bukaišu ciemā. </t>
  </si>
  <si>
    <t>Ūdensapgādes ārējo inženiertīklu pārbūve apdzīvotā vietā Klūnas</t>
  </si>
  <si>
    <t>Pārbūvēti ūdensapgādes ārējie inženiertīkli (0,5 km)  apdzīvotā vietā Klūnas.</t>
  </si>
  <si>
    <t>Videi draudzīga transporta izmantošana  ūdensaimniecības pakalpojumu sniegšanā</t>
  </si>
  <si>
    <t xml:space="preserve">VTP3 </t>
  </si>
  <si>
    <t xml:space="preserve">SIA "Auces komunālie pakalpojumi" </t>
  </si>
  <si>
    <t>Auces pilsētas notekūdeņu attīrīšanas ietaisēm iegādāts, uzstādīts un ieregulēts atjaunojamo energoresursu (AER) izmantojošo elektroenerģiju ražojošas iekārtas.</t>
  </si>
  <si>
    <t>Kroņauces ciema notekūdeņu attīrīšanas ietaisēm iegādātas un uzstādītas atjaunojamo energoresursu (AER) izmantojošo elektroenerģiju ražojošas iekārtas.</t>
  </si>
  <si>
    <t>Pašvaldības zaļās zonas uzturēšanai traktortehnikas ar teleskopisko pļaušanu iegāde</t>
  </si>
  <si>
    <t>Atvieglota un uzlabota  grāvju appļaušana.</t>
  </si>
  <si>
    <t>SIA "Komunālie pakalpojumi"</t>
  </si>
  <si>
    <t>Pašvaldības ielu un ceļu uzturēšanas darbiem  nepieciešamā greidera ar aprīkojumu iegāde</t>
  </si>
  <si>
    <t>Pašvaldības ielu un ceļu uzturēšanas darbiem nepieciešamā greidera bez izlīdzinošās lāpstas iegāde</t>
  </si>
  <si>
    <t>Uzlabota pašvaldības ielu un ceļu tīklu kvalitāte.</t>
  </si>
  <si>
    <t>Videi draudzīga transporta iegāde priekš pašvaldības budžeta iestāžu efektīvas darbības nodrošināšanas.</t>
  </si>
  <si>
    <t>Atkritumu šķirošanas (BNA, tekstils, vieglais iepakojums, stikls) sistēmas ieviešana un konteineru iegāde</t>
  </si>
  <si>
    <t>Pilna kompleksa atkritumu šķirošanas ieviešana Dobeles novada teritorijā.</t>
  </si>
  <si>
    <t>Atkritumu šķirošanai (BNA, tekstils, vieglais iepakojums, stikls) nepieciešamā transporta iegāde</t>
  </si>
  <si>
    <t>Nodrošināta šķiroto atkritumu pārvadāšana Dobeles novadā.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</si>
  <si>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</si>
  <si>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</si>
  <si>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</si>
  <si>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</si>
  <si>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</si>
  <si>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Teritorijas  ikdienas kopšanai jaunas uzkopšanas mašīnas iegāde</t>
  </si>
  <si>
    <t>Nodrošināti operatīvi un efektīvi sakopšanas darbi un daļēji nodrošināta darba roku aizvietošana.</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</si>
  <si>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</si>
  <si>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</si>
  <si>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</si>
  <si>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</si>
  <si>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</si>
  <si>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</si>
  <si>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U30</t>
  </si>
  <si>
    <t>Pašvaldības zaļās zonas uzturēšanai, kapsētu uzturēšanai un teritoriju ikdienas kopšanai universālās kravas automašīnas ar hidromanipulātoru, āķi un iekārtu ar CNG iegāde</t>
  </si>
  <si>
    <t>U34/U37</t>
  </si>
  <si>
    <t>RV14/RV15</t>
  </si>
  <si>
    <t>SAC "Tērvete"</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</si>
  <si>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</si>
  <si>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</si>
  <si>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</si>
  <si>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</si>
  <si>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</si>
  <si>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</si>
  <si>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</si>
  <si>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</si>
  <si>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 aktivitāte ES fondu investīcijas REACT-EU finansējumam</t>
  </si>
  <si>
    <t>Dobeles pilsētas ūdens atdzelžošanas stacijā "Pīlēni" iegādātas, uzstādītas un ieregulētas atjaunojamos energoresursus (AER) izmantojošo elektroenerģiju ražojošas iekārtas:
1.1. Uzstādīta saules elektrostacija (ar jaudu līdz 30 kW).
1.2. Saražotā elektroenerģija (~21 800 kWh gadā) tiek izmantota  ūdenssaimniecības sabiedrisko pakalpojumu sniegšanā.
1.3. Ogļskābās gāzes (CO2) ekvivalenta emisiju samazinājums ~ 2,4 t/gadā.</t>
  </si>
  <si>
    <t>1.Notekūdeņu attīrīšanas ietaisēm "Krīgeri" (Bērzes pag.) Dobelē iegādātas un uzstādītas atjaunojamos energoresursus (AER) izmantojošo elektroenerģiju ražojošas iekārtas:
1.1. Uzstādīta saules elektrostacija (ar jaudu līdz 55 kW).
1.2. Saražotā elektroenerģija ( ~45 400 kWh gadā) tiek izmantota  ūdenssaimniecības sabiedrisko pakalpojumu sniegšanai.
1.3.0gļskābās gāzes (CO2) ekvivalenta emisiju samazinājums  ~ 5,0 t/gadā.
2. Notekūdeņu attīrīšanas ietaisēm "Krīgeri" energoefektivitātes uzlabošanai nomainīta programmējamās vadības sistēmas.</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</si>
  <si>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</si>
  <si>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</si>
  <si>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</si>
  <si>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Ēkas, Brīvības iela 7, Dobelē siltināšana</t>
  </si>
  <si>
    <t>Dobeles PII "Spodrītis" infrastruktūras sakārtošana un teritorijas labiekārtošana</t>
  </si>
  <si>
    <t xml:space="preserve">Dobeles PII "Zvaniņš" infrastruktūras sakārtošana un teritorijas labiekārtošana </t>
  </si>
  <si>
    <t xml:space="preserve">Dobeles PII "Jāņtārpiņš" infrastruktūras sakārtošana </t>
  </si>
  <si>
    <t>Dobeles PII "Valodiņa" infrastruktūras sakārtošana</t>
  </si>
  <si>
    <t>Annenieku pagasta PII "Riekstiņš" infrastruktūras sakārtošana un teritorijas labiekārtošana</t>
  </si>
  <si>
    <t>Dobeles Valsts ģimnāzijas infrastruktūras sakārtošana</t>
  </si>
  <si>
    <t>Dobeles 1.vidusskolas infrastruktūras sakārtošana</t>
  </si>
  <si>
    <t>Dobeles Amatniecības un vispārizglītojošās vidusskolas ugunsdrošības signalizācijas sakārtošana</t>
  </si>
  <si>
    <t>Dobeles sākumskolas infrastruktūras sakārtošana</t>
  </si>
  <si>
    <t>Dobeles Mākslas skolas infrastruktūras sakārtošana</t>
  </si>
  <si>
    <t xml:space="preserve">Krimūnu PII "Ābolītis" infrastruktūras sakārtošana </t>
  </si>
  <si>
    <t>Krimūnu PII "Ābolītis" āra nojumes izbūve</t>
  </si>
  <si>
    <t>Dobeles pag.</t>
  </si>
  <si>
    <t>Mežinieku pamatskolas sporta zāles infrastruktūras sakārtošana</t>
  </si>
  <si>
    <t>Bikstu pag.</t>
  </si>
  <si>
    <t>Bikstu pamatskolas jaunas saimniecības ēkas būvniecības projektēšana un ēkas būvniecība</t>
  </si>
  <si>
    <t>Dobeles Sporta skolas sporta zāles ventilācijas izbūve</t>
  </si>
  <si>
    <t>Bērzupes speciālās internātpamatskolas apkures sistēmas izbūve</t>
  </si>
  <si>
    <t>Bērzupes speciālās internātpamatskolas sporta infrastruktūras sakārtošana</t>
  </si>
  <si>
    <t>Augstkalnes pamatskolas sporta infrastruktūras sakārtošana</t>
  </si>
  <si>
    <t>Augstkalnes pils (skolas) parka labiekārtošanas projekta izstrāde</t>
  </si>
  <si>
    <t>A.Brigaderes pamatskolas ventilācijas sistēmas izbūve</t>
  </si>
  <si>
    <t>Auces vidusskolas infrastruktūras sakārtošana</t>
  </si>
  <si>
    <t>Bēnes pamatskolas infrastruktūras sakārtošana</t>
  </si>
  <si>
    <t>Auces PII "Pīlādzītis" infrastruktūras sakārtošana</t>
  </si>
  <si>
    <t>Auces PII "Vecauce" infrastruktūras sakārtošana</t>
  </si>
  <si>
    <t>Bēnes Mūzikas un mākslas skolas infrastruktūras sakārtošana</t>
  </si>
  <si>
    <t>Dobeles Mākslas skola</t>
  </si>
  <si>
    <t>Mežinieku pamatsk.</t>
  </si>
  <si>
    <t>Penkules pamatsk.</t>
  </si>
  <si>
    <t>Bikstu pamatsk.</t>
  </si>
  <si>
    <t>PII "Jāņtārpiņš"</t>
  </si>
  <si>
    <t>Augstkalnes pamatsk.</t>
  </si>
  <si>
    <t>A.Brigaderes pamatsk.</t>
  </si>
  <si>
    <t>PII "Minkuparks"</t>
  </si>
  <si>
    <t>PII "Riekstiņš"</t>
  </si>
  <si>
    <t>PII "Auriņš"</t>
  </si>
  <si>
    <t>Dobeles sākumskola</t>
  </si>
  <si>
    <t>DVĢ</t>
  </si>
  <si>
    <t>Dobeles 1.vsk.</t>
  </si>
  <si>
    <t>DAVV</t>
  </si>
  <si>
    <t>Gardenes pamatsk.</t>
  </si>
  <si>
    <t>Bērzupes speciālā internātpamatsk.</t>
  </si>
  <si>
    <t>Auces vsk.</t>
  </si>
  <si>
    <t>Bēnes pamatsk.</t>
  </si>
  <si>
    <t>PII "Pīlādzītis"</t>
  </si>
  <si>
    <t>PII "Vecauce"</t>
  </si>
  <si>
    <t>PII "Rūķīši"</t>
  </si>
  <si>
    <t>Augstkalnes pag.pārv.</t>
  </si>
  <si>
    <t>Bēnes Mūzikas un mākslas skola</t>
  </si>
  <si>
    <t>Sporta pārvalde</t>
  </si>
  <si>
    <t>Dobeles Sporta centra stadiona infrastruktūras uzlabošana</t>
  </si>
  <si>
    <t>Komunālā nodaļa/Dobeles Sporta centrs</t>
  </si>
  <si>
    <t>Kultūras pārvalde</t>
  </si>
  <si>
    <t>Bikstu kultūras nama infrastruktūras uzlabošana</t>
  </si>
  <si>
    <t>Krimūnu tautas nama infrastruktūras uzlabošana</t>
  </si>
  <si>
    <t>Jaunbērzes kultūras nama infrastruktūras uzlabošana</t>
  </si>
  <si>
    <t>Auces brīvdabas estrādes koka fasādes atjaunošana, solu remonts</t>
  </si>
  <si>
    <t>Auces kultūras nama infrastruktūras uzlabošana</t>
  </si>
  <si>
    <t>Vītiņu brīvdabas estrādes infrastruktūras uzlabošana</t>
  </si>
  <si>
    <t>Dobeles Novadpētniecības muzeja infrastruktūras sakārtošana</t>
  </si>
  <si>
    <t>Komunālā nodaļa/Dobeles Novadpētniecības muzejs</t>
  </si>
  <si>
    <t>Sociālais dienests/ĢAC "Lejasstazdi"</t>
  </si>
  <si>
    <t>Ģimenes atbalsta centra "Lejasstrazdi" teritorijas nožogojuma izbūve</t>
  </si>
  <si>
    <t>Sociālais dienests/Grupu dzīvokļi</t>
  </si>
  <si>
    <t>Sociālā dienesta administrācijas ēkas Francmaņa ielā 6 jumta seguma nomaiņa</t>
  </si>
  <si>
    <t>Annenieku pag.pārv.</t>
  </si>
  <si>
    <t>Auru pag.pārv.</t>
  </si>
  <si>
    <t>Dobeles pag.pārv.</t>
  </si>
  <si>
    <t>Jaunbērzes pag.pārv.</t>
  </si>
  <si>
    <t>Naudītes pag.pārv.</t>
  </si>
  <si>
    <t>Penkules pag.pārv.</t>
  </si>
  <si>
    <t>Zebrenes pag.</t>
  </si>
  <si>
    <t>Zebrenes pag.pārv.</t>
  </si>
  <si>
    <t>Auces pilsētas pārvaldes ēkas būvkonstrukciju pastiprināšana un telpu remonts</t>
  </si>
  <si>
    <t>Vītiņu pag.pārv.</t>
  </si>
  <si>
    <t>Bēnes pag.pārv.</t>
  </si>
  <si>
    <t>Lielauces pag.pārv.</t>
  </si>
  <si>
    <t>Ukru pag.</t>
  </si>
  <si>
    <t>Ukru pag.pārv.</t>
  </si>
  <si>
    <t>Gājēju tiltiņu atjaunošana Dobelē</t>
  </si>
  <si>
    <t>Vērpju kapu zvana torņa atjaunošana</t>
  </si>
  <si>
    <t>Krimūnu pag.pārv.</t>
  </si>
  <si>
    <t>Sporta laukuma ierīkošana Krimūnās</t>
  </si>
  <si>
    <t>Jāņa Čakstes ielas Dobelē pārbūves 2.kārta</t>
  </si>
  <si>
    <t>Lietus ūdens kanalizācijas izbūve PII ēkai "Zvaniņi"</t>
  </si>
  <si>
    <t>PII "Zvaniņi"</t>
  </si>
  <si>
    <t>Kroņauces PII "Sprīdītis" ventilācijas sistēmas sakārtošana</t>
  </si>
  <si>
    <t>Izglītības pārvalde/ Komunālā nodaļa</t>
  </si>
  <si>
    <t>Komunālā nodaļa/ Bikstu pag.pārv.</t>
  </si>
  <si>
    <t>Komunālā nodaļa/ Krimūnu pag.pārv.</t>
  </si>
  <si>
    <t>Komunālā nodaļa/ Jaunbērzes pag.pārv.</t>
  </si>
  <si>
    <t>Komunālā nodaļa/ Penkules pag.pārv.</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</si>
  <si>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Ebrima"/>
        <charset val="186"/>
      </rPr>
      <t>s</t>
    </r>
    <r>
      <rPr>
        <sz val="11"/>
        <color theme="1"/>
        <rFont val="Ebrima"/>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</si>
  <si>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t>Bikstu pag.pārv.</t>
  </si>
  <si>
    <t>Bērzes pag.pārv.</t>
  </si>
  <si>
    <t>Gājēju celiņa izbūve Ukros</t>
  </si>
  <si>
    <t>Gājēju infrastruktūras projektēšana</t>
  </si>
  <si>
    <t xml:space="preserve">Saimnieciskās kanalizācijas tīklu izbūve Kroņaucē, Tērvetes pagastā </t>
  </si>
  <si>
    <t>Bēnes PII "Rūķīši" infrastruktūras sakārtošana un teritorijas labiekārtošana</t>
  </si>
  <si>
    <t>Apkures sistēmas uzlabošana Bukaišu tautas namā un pagasta pārvaldes ēkā</t>
  </si>
  <si>
    <t>Bukaišu pag.pārv.</t>
  </si>
  <si>
    <t>Ģimenes atbalsta centra "Lejasstrazdi" energoefektivitātes uzlabošana</t>
  </si>
  <si>
    <t>Dobeles Jaunatnes iniciatīvu un veselības centra ēkas Zaļkalnos infrastruktūras sakārtošana</t>
  </si>
  <si>
    <t>Grupu dzīvokļu Uzvaras ielā 50 infrastruktūras uzlabošana un ārtelpas sakārtošana</t>
  </si>
  <si>
    <t xml:space="preserve">Saimnieciskās kanalizācijas attīrīšanas iekārtu izbūve Sanatorijas ciemā </t>
  </si>
  <si>
    <t>Komunālā nodaļa /DJIVC, Izglītības pārvalde</t>
  </si>
  <si>
    <t xml:space="preserve">SAC "Tērvete" infrastruktūras attīstība </t>
  </si>
  <si>
    <t>Pansijas “Lielauce” pakalpojuma pieejamības un kvalitātes uzlabošana</t>
  </si>
  <si>
    <t>Uzlabota un paplašināta ūdenssaimniecības un kanalizācijas sistēma Bēnes pagastā.</t>
  </si>
  <si>
    <t>Pašvaldības policija</t>
  </si>
  <si>
    <t xml:space="preserve">Attīstības un plānošanas nodaļa </t>
  </si>
  <si>
    <t xml:space="preserve">Komunālā nodaļa </t>
  </si>
  <si>
    <t>Nosiltināta Bēnes pagasta ēka Stacijas ielā 8, uzlabojot ēkas energoefektivitāti.</t>
  </si>
  <si>
    <t>Komunālā nodaļa/PIUAC</t>
  </si>
  <si>
    <t>Auces pils.pārv., Tērvetes pag. pārv.</t>
  </si>
  <si>
    <t>Auces pils.pārv.</t>
  </si>
  <si>
    <t>Tērvetes pag.pārv.</t>
  </si>
  <si>
    <t>Komunālā nodaļa/ Kultūras pārvalde</t>
  </si>
  <si>
    <t>Sociālais denests/ Zemgales plānošanas reģions</t>
  </si>
  <si>
    <t xml:space="preserve">Augstkalnes pag.pārv. </t>
  </si>
  <si>
    <t>Auces pils.pārv./ Auces kultūras nams</t>
  </si>
  <si>
    <t>Auces pils.pārv./ 
Penkules pag.pārv.</t>
  </si>
  <si>
    <t>Lejasstrazdu sākumsk.</t>
  </si>
  <si>
    <t>Vītiņu pag.pārv./ Vītiņu tautas nams</t>
  </si>
  <si>
    <t>Kultūras pārvalde/ Sporta pārvalde/ NVO</t>
  </si>
  <si>
    <t>RC "Tērvete" infrastruktūras uzlabošana</t>
  </si>
  <si>
    <t xml:space="preserve">Satiksmes infrastruktūras uzlabošana nokļūšanai uz RC "Tērvete" </t>
  </si>
  <si>
    <t>VTP1; VTP3</t>
  </si>
  <si>
    <t>U2</t>
  </si>
  <si>
    <t>U8</t>
  </si>
  <si>
    <t>U41</t>
  </si>
  <si>
    <t>U16</t>
  </si>
  <si>
    <t>RV8</t>
  </si>
  <si>
    <t>Gājēju celiņa izbūve gar valsts autocļu P103 "Dobele-Bauska" no tilta pār Tērvetes upi līdz Krasta ielai</t>
  </si>
  <si>
    <t>Komunālā nodaļa/ Tērvetes pag.pārv.</t>
  </si>
  <si>
    <t>U8/U24</t>
  </si>
  <si>
    <t>RV1/RV9</t>
  </si>
  <si>
    <t>VTP1/VTP3</t>
  </si>
  <si>
    <t>RV1/RV4</t>
  </si>
  <si>
    <t>U1/U10</t>
  </si>
  <si>
    <t>RV1/RV15</t>
  </si>
  <si>
    <t>U1/U38</t>
  </si>
  <si>
    <t>U28/U29</t>
  </si>
  <si>
    <t>Komunālo pakalpojumu pārvaldības digitalizācija novadā</t>
  </si>
  <si>
    <t>Komunālo pakalpojumu sniedzēji</t>
  </si>
  <si>
    <t>Interreg Latvijas-Lietuvas pārrobežu programma 2021.-2027.gadam</t>
  </si>
  <si>
    <t xml:space="preserve">Sabiedrības drošības uzlabošana </t>
  </si>
  <si>
    <t xml:space="preserve">Publisko pakalpojumu pieejamības un kvalitātes uzlabošana </t>
  </si>
  <si>
    <t>U19/U20</t>
  </si>
  <si>
    <t>Administratīvā nodaļa/ Kultūras pārvalde</t>
  </si>
  <si>
    <t>Atkritumu apsaimniekošanas pilnveidošana Auces pilsētā un Tērvetes pagastā</t>
  </si>
  <si>
    <t>Rekreācijas zonu attīstība novadā</t>
  </si>
  <si>
    <t>Mobilās vienības izveide mājas aprūpes pakalpojumu nodrošināšanai</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</si>
  <si>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</si>
  <si>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Tūrisma produktu pilnveidošana un attīstība novada teritorijā</t>
  </si>
  <si>
    <t>Tērvetes pag.pārv./ Īles pag.pārv.</t>
  </si>
  <si>
    <t>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vieni no lielākajiem novada uzņēmumiem: SIA "TENACHEM" un SIA "TENAX", pakalpojuma sniedzējs - pašapkalpošanās auto mazgātuve, A/S Sadales tīkls, kā arī atrodas daudzdzīvokļu dzīvojamā māja. SIA "TENACHEM" ielas tiešā tuvumā plāno paplašināt savu darbību, līdz 2024.gadam uzbūvēt jaunas noliktavas, tam sekojoši administrācijas ēku. Uzņēmumā plānots investēt ap 6 milj. EUR un izveidot līdz 20 jaunām darba vietām. Ielai piegulošas ir pašvaldības īpašumā esošas 2 brīvas teritorijas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</si>
  <si>
    <t>Komunālā nodaļa /SIA "Dobeles ūdens", SIA "Tenachem", SIA "Tenax"</t>
  </si>
  <si>
    <t xml:space="preserve">Pārbūvēta Elektrības iela 0,492 km, ierīkots ielas apgaismojums, izbūvēta gājēju ietve. Realizējot projektu sniegts atbalsts komersantiem, veicināta apgūt un sakārtot uzņēmējiem un privātpersonām piederošu degradēto vidi. </t>
  </si>
  <si>
    <t xml:space="preserve">Gājēju ietves izbūve Penkulē </t>
  </si>
  <si>
    <t>Gājēju ietves izbūve Aucē</t>
  </si>
  <si>
    <t>Veikta jaunas saimniecības ēkas pie Bikstu pamatskolas būvniecības projekta izstrāde un būvniecība.</t>
  </si>
  <si>
    <t xml:space="preserve">Apkures sistēmas sakārtošanai veikta projektēšana un apkures sistēmas izbūve (granulu vai gāzes apkures katls). </t>
  </si>
  <si>
    <t>Veikta skolas basketbola laukuma bruģēšana.</t>
  </si>
  <si>
    <t>Izbūvēta Dobeles Sporta skolas sporta zāles ventilācija.</t>
  </si>
  <si>
    <t>Izstrādāts projekts parka labiekārtošanai.</t>
  </si>
  <si>
    <t>Izbūvēta lietus ūdens kanalizācija PII "Zvaniņi" Augstkalnē.</t>
  </si>
  <si>
    <t>Veikta Dobeles stadiona pārbūves 3.kārta, atjaunots ledus laukums stadiona teritorijā.</t>
  </si>
  <si>
    <t>Atjaunota brīvdabas estrādes koka fasāde, veikts solu remonts.</t>
  </si>
  <si>
    <t>1. un 2.stāva hallles, kāpņu telpas, izstāžu zāles kosmētiskais remonts.</t>
  </si>
  <si>
    <t>Estrādes asfalta segums daļēji nomainīts pret bruģa segumu.</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</si>
  <si>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</si>
  <si>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11 un Brīvības ielā 11A Dobelē.</t>
  </si>
  <si>
    <t>Izbūvēts labiekārtots laukums ar vides objektu.</t>
  </si>
  <si>
    <t>Izbūvēts ĢAC "Lejasstrazdi" teritorijas nožogojums.</t>
  </si>
  <si>
    <t>Nomainīts jumta segums pašvaldības ēkai Francmaņa ielā 6.</t>
  </si>
  <si>
    <t>Atbilstoši iedalītajam finansējumam katru gadu tiek atjaunotas vai ierīkotas jaunas istabiņas pansijas "Lielauce" iemītniekiem.</t>
  </si>
  <si>
    <t>Nodrošināta vides pieejamība personām ar funkcionāliem traucējumiem (vizuālās informācijas uzlabojumi, kāpņu pacēlāju vai pandusu ierīkošana, automātisko durvju uzstādīšana u.c.).</t>
  </si>
  <si>
    <t>Veikta Auces pilsētas pārvaldes administrācijas ēkas būvkonstrukciju pastiprināšana un telpu remonts.</t>
  </si>
  <si>
    <t>Nomainīti malkas apkures katli pret automatizētiem granulu apkures katliem.</t>
  </si>
  <si>
    <t>Atjaunots kapu zvana tornis.</t>
  </si>
  <si>
    <t>Veikta Baznīcas ielas (posmā no Brīvības ielas līdz Baznīcas ielai Nr.12)  seguma atjaunošana, nodrošinot autobraucējiem drošu un kvalitatīvu pārvietošanos.</t>
  </si>
  <si>
    <t>Realizēta Jāņa Čakstes ielas pārbūves 2.kārta.</t>
  </si>
  <si>
    <t>Izbūvēts bruģēts celiņš līdz Ukru estrādei.</t>
  </si>
  <si>
    <t>Tērvetes pagasta Sanatorijas ciemā izbūvētas saimnieciskās kanalizācijas attīrīšanas iekārtas.</t>
  </si>
  <si>
    <t>Saimnieciskās kanalizācijas tīklu izbūve Kroņaucē, Tērvetes pagastā.</t>
  </si>
  <si>
    <t>Izbūvēts gājēju celiņš (370 m) Tērvetes pagastā gar autoceļu P103 no tilta pār Tērvetes upi līdz Krasta ielai.</t>
  </si>
  <si>
    <t>Pārbūvēta O.Kalpaka iela Aucē.</t>
  </si>
  <si>
    <t>Zaļās teritorijas (blakus Auces veloparkam) starp dzelzceļu un Auces vidusskolu labiekārtošana (celiņu ierīkošana, soliņu uzstādīšana, apgaismojuma izbūve).</t>
  </si>
  <si>
    <t>Atjaunota piebraucamā ceļa (pašvaldības ceļš Te37) virsma, izbūvēts gājēju celiņš gar piebraucamoo ceļu, pārbūvēts stāvlaukums RC "Tērvete".</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</si>
  <si>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</si>
  <si>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</si>
  <si>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</si>
  <si>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 xml:space="preserve">Sadarbībā ar pierobežas pilsētu Akmenes un Žagares (Lietuva) pašvaldības policiju turpināt attīstīt sabiedrības drošības jautājumus, uzstādīt novērošanas kameras un veidot uzraudzības sistēmu visā novada teritorijā. </t>
  </si>
  <si>
    <t>Uzlabota publisko pakalpojumu pieejamība un kvalitāte novada attālākajās administratīvajās vienībās. Nodrošinātas apmācības, stiprinot bibliotēku un pagasta pārvalžu darbinieku kapacitāti. Iegādāts tehniskais nodrošinājums.</t>
  </si>
  <si>
    <r>
      <t>Sabiedrību izglītojošā vides centra izveide  Stacijas ielā 5, Dobelē</t>
    </r>
    <r>
      <rPr>
        <i/>
        <sz val="11"/>
        <color rgb="FF000000"/>
        <rFont val="Ebrima"/>
        <charset val="186"/>
      </rPr>
      <t xml:space="preserve"> </t>
    </r>
    <r>
      <rPr>
        <sz val="11"/>
        <color rgb="FF000000"/>
        <rFont val="Ebrima"/>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</si>
  <si>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color rgb="FF000000"/>
        <rFont val="Ebrima"/>
        <charset val="186"/>
      </rPr>
      <t xml:space="preserve">ūdens resursu izmantošana, aprite, notekūdeņi u.t.) </t>
    </r>
    <r>
      <rPr>
        <sz val="11"/>
        <color rgb="FF000000"/>
        <rFont val="Ebrima"/>
        <charset val="186"/>
      </rPr>
      <t xml:space="preserve">izglītojošo  semināru organizēšanai.                                                                                                    2.posms Vēsturiskās ekspozījas (ūdens ieguve, ūdensapgāde u.tt. novadā) izveide, uzturēšana 3.posms  Skolēnu, studentu un ekskursantu grupu apmeklējumu organizēšana.   </t>
    </r>
  </si>
  <si>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</si>
  <si>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O. Kalpaka ielas Aucē pārbūve</t>
  </si>
  <si>
    <t xml:space="preserve">Pilnībā / daļēji atjaunota RC "Tērvete" ēkas fasāde. </t>
  </si>
  <si>
    <t xml:space="preserve">RC "Tērvete" ēkas fasādes atjaunošana </t>
  </si>
  <si>
    <t>Finansējums valsts kultūras pieminekļiem</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</si>
  <si>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</si>
  <si>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Rotaļu iekārtu un āra trenažieru piegāde un uzstādīšana četros Dobeles novada pagastos</t>
  </si>
  <si>
    <t>RV2/RV4</t>
  </si>
  <si>
    <t>U10/U7</t>
  </si>
  <si>
    <t xml:space="preserve">Rotaļu un aktīvās atpūtas iespēju pilnveidošana Dobeles novadā </t>
  </si>
  <si>
    <t>Augstkalnes pagasta kopienas aktivitāšu centra “Domu nams” izveide</t>
  </si>
  <si>
    <t>Uzstādīti rotaļu laukumu aprīkojuma elementi Aucē, Vītiņos, Bēnē, Ukros un Lielaucē.</t>
  </si>
  <si>
    <t>IZPILDE (EUR)</t>
  </si>
  <si>
    <t>Iesniegts LAD, apstiprināts</t>
  </si>
  <si>
    <t>Jaunbērzes pagasta PII "Minkuparks" infrastruktūras sakārtošana</t>
  </si>
  <si>
    <t>Grants seguma ielu un ceļa dubultā virsmas apstrāde Auru pagastā</t>
  </si>
  <si>
    <t>Ielu apgaismojuma tīklu pārbūve Auru pagastā</t>
  </si>
  <si>
    <t xml:space="preserve">Gardenes pamatskolas ārtelpas sakārtošana </t>
  </si>
  <si>
    <t>Iesniegts</t>
  </si>
  <si>
    <t>Grants seguma ielu dubultā virsmas apstrāde Bēnes pagastā</t>
  </si>
  <si>
    <t>Asfaltēto ielu un ceļa seguma atjaunošana Bēnes pagastā</t>
  </si>
  <si>
    <t>Sociālais dienests/Auces pilsētas, Lielauces, Bēnes un Krimūnu pag.pārv.</t>
  </si>
  <si>
    <r>
      <t>Vides pieejamības nodrošināšanas pasākumi pašvaldības Sociālā dienesta Lielauces, Vītiņu, Ukru, Īles un</t>
    </r>
    <r>
      <rPr>
        <sz val="11"/>
        <color rgb="FFFF0000"/>
        <rFont val="Ebrima"/>
        <charset val="186"/>
      </rPr>
      <t xml:space="preserve"> </t>
    </r>
    <r>
      <rPr>
        <sz val="11"/>
        <rFont val="Ebrima"/>
        <charset val="186"/>
      </rPr>
      <t>Krimūnu</t>
    </r>
    <r>
      <rPr>
        <sz val="11"/>
        <color theme="1"/>
        <rFont val="Ebrima"/>
        <charset val="186"/>
      </rPr>
      <t xml:space="preserve"> klientu apkalpošanas punktos </t>
    </r>
  </si>
  <si>
    <t>Ielu apgaismojuma pārbūve Bēnes pagastā</t>
  </si>
  <si>
    <t>Grants seguma ielu dubultā virsmas apstrāde Bērzes pagastā</t>
  </si>
  <si>
    <t>Tilta remonts T5221 Šķibes tilts uz autoceļa Nr.5221 "Krišjāņi-Šķibe" pār Ālaves upi Bērzes pagastā</t>
  </si>
  <si>
    <t>Bērzupes spec.internātskolas infrastruktūras sakārtošana</t>
  </si>
  <si>
    <t>55 028.00 sastāda pārejošās saistības saimniecības ēkas (malkas šķūņa) būvdarbi+būvuzraudzība no 2022.g.</t>
  </si>
  <si>
    <t xml:space="preserve">Kaķenieku sporta centra infrastruktūras sakārtošana </t>
  </si>
  <si>
    <t>Annenieku pag.pārv.,
Sporta pārvalde</t>
  </si>
  <si>
    <t>Ielu apgaismojuma izbūve Annenieku pagastā</t>
  </si>
  <si>
    <t xml:space="preserve">Grants seguma ceļu dubultā virsmas apstrāde Annenieku pagastā </t>
  </si>
  <si>
    <t>Ceļa seguma atjaunošana Annenieku pagastā</t>
  </si>
  <si>
    <t xml:space="preserve">Grants seguma ielu dubultā virsmas apstrāde Aucē </t>
  </si>
  <si>
    <t>Grants seguma ielu un ceļu dubultā virsmas apstrāde Aucē</t>
  </si>
  <si>
    <t>Labiekārtošana-bruģa seguma atjaunošana Auces pilsētā</t>
  </si>
  <si>
    <t>Centralizētās kanalizācijas izbūve Aucē</t>
  </si>
  <si>
    <t xml:space="preserve">Auces pils.pārv.
SIA "Auces komunālie pakalpojumi" </t>
  </si>
  <si>
    <t>Kanalizācijas septiķa demontāža Auces pilsētas centrālajā laukumā</t>
  </si>
  <si>
    <t>Kanalizācijas sistēmas remonts Aucē, pilsētas centrālajā laukumā</t>
  </si>
  <si>
    <t>Kanalizācijas sistēmas remonts Aucē Raiņa ielā 4 (stāvlaukumā); Pakalpojuma līgums</t>
  </si>
  <si>
    <t>Apgaismojuma infrastruktūras uzlabošana Auces pilsētā</t>
  </si>
  <si>
    <t>Auces mūzikas skolas infrastruktūras sakārtošana</t>
  </si>
  <si>
    <t>Auces mūzikas skola</t>
  </si>
  <si>
    <t>Auces invalīdu biedrības telpu sakārtošana</t>
  </si>
  <si>
    <t>U6</t>
  </si>
  <si>
    <t>Veikta sešu telpu vienākāršotā atjaunošana</t>
  </si>
  <si>
    <t xml:space="preserve">Grants seguma ceļa dubultā virsmas apstrāde Augstkalnes pagastā </t>
  </si>
  <si>
    <t>Augstkalnes bibliotēkas remonts</t>
  </si>
  <si>
    <t>Kultūras pārvalde
Augstkalnes pag.pārv.</t>
  </si>
  <si>
    <t>Augstkalnes pamatskolas remonts</t>
  </si>
  <si>
    <t>PII "Zvaniņi" infrastruktūras sakārtošana</t>
  </si>
  <si>
    <t xml:space="preserve">Ceļa seguma atjaunošana Bikstu pagastā </t>
  </si>
  <si>
    <t xml:space="preserve"> U28</t>
  </si>
  <si>
    <t>Grants seguma ceļu dubultā virsmas apstrāde Bikstu pagastā</t>
  </si>
  <si>
    <t>Ceļa Nr. 5411 asfalta seguma atjaunošana Bikstu pagastā</t>
  </si>
  <si>
    <t xml:space="preserve">Ielu apgaismojuma izbūve Bikstu pagastā </t>
  </si>
  <si>
    <t xml:space="preserve"> U29</t>
  </si>
  <si>
    <t>Bikstu pamatskolas infrastruktūras sakārtošana</t>
  </si>
  <si>
    <t>Grants seguma ceļu dubultā virsmas apstrāde Bukaišu pagastā</t>
  </si>
  <si>
    <t>Lejasstrazdu sākumskolas teritorijas labiekārtošana un sporta laukuma pārbūve</t>
  </si>
  <si>
    <t xml:space="preserve">Gaurata ezera publiskās peldvietas labiekārtošana </t>
  </si>
  <si>
    <t>U36</t>
  </si>
  <si>
    <t>Aizstrautnieku un Lejasstrazdu sabiedrisko teritoriju labiekārtošana</t>
  </si>
  <si>
    <t>Grants seguma ceļu dubultā virsmas apstrāde Dobeles pagastā</t>
  </si>
  <si>
    <t>Ceļa Nr. 6031 seguma atjaunošana Dobeles pagastā</t>
  </si>
  <si>
    <t>Ceļa Nr. 6015 un Nr 6029 seguma atjaunošana Dobeles pagastā</t>
  </si>
  <si>
    <t>Gājēju veloceliņu izbūve Lejasstrazdi-Dobele</t>
  </si>
  <si>
    <t>Gājēju infrastruktūras uzlabošana Dobeles pagastā</t>
  </si>
  <si>
    <t>Papildus ielu apgaismojuma izbūve Dobeles pagastā</t>
  </si>
  <si>
    <t>Tualetes izbūve pie atpūtas laukuma Saules parks</t>
  </si>
  <si>
    <t>Tualetes izbūve pumptrack trasē Jāņa Čakstes ielā Dobelē</t>
  </si>
  <si>
    <t>Atpūtas zonas Ķestermežā labiekārtošana</t>
  </si>
  <si>
    <t>Dobeles pilsētas kapsētas datu digitalizācija</t>
  </si>
  <si>
    <t xml:space="preserve">Hildas Vīkas ielas Dobelē pārbūve </t>
  </si>
  <si>
    <t xml:space="preserve">Grants seguma ielu dubultā virsmas apstrāde Dobelē </t>
  </si>
  <si>
    <t>Asfaltēto ielu seguma atjaunošana Dobeles pilsētā</t>
  </si>
  <si>
    <t>Stāvlaukuma Zaļā ielā 22 Dobelē izbūve</t>
  </si>
  <si>
    <t>Dobeles 1.vidusskolas iebraucamā ceļa un laukuma atjaunošana</t>
  </si>
  <si>
    <t>Ārējā ūdensvada un kanalizācijas izbūve Miera, Parka, Ābeļu ielā Dobelē</t>
  </si>
  <si>
    <t xml:space="preserve"> Ieguldījums DŪ pamatkapitālā</t>
  </si>
  <si>
    <t>Apgaismojuma infrastruktūras uzlabošana Dobelē</t>
  </si>
  <si>
    <t>Pašvaldības remonta darbi (fasādes projekts Brīvības 17, Brīvības iela 7 remonts)</t>
  </si>
  <si>
    <t>Dobeles 1.vidusskolas pārbūves projekta izstrāde</t>
  </si>
  <si>
    <t>Izglītības pārvalde/
Dobeles 1.vsk.</t>
  </si>
  <si>
    <t>Izglītības pārvalde/
DAVV</t>
  </si>
  <si>
    <t>Kopmītnes Gaurata ielā infrastruktūras sakārtošana</t>
  </si>
  <si>
    <t>Izglītības pārvalde/
Sporta skola</t>
  </si>
  <si>
    <t>Izglītības pārvalde/
DJIVC</t>
  </si>
  <si>
    <t>Izglītības pārvalde/
PII "Jāņtārpiņš"</t>
  </si>
  <si>
    <t>Izglītības pārvalde/ 
PII "Spodrītis"</t>
  </si>
  <si>
    <t>Izglītības pārvalde/ 
PII "Valodiņa"</t>
  </si>
  <si>
    <t xml:space="preserve">Dobeles PII "Zvaniņš" teritorijas labiekārtošana </t>
  </si>
  <si>
    <t>Izglītības pārvalde/ 
PII "Zvaniņš"</t>
  </si>
  <si>
    <t xml:space="preserve"> Komunālā nodaļa</t>
  </si>
  <si>
    <t>Izglītības pārvalde/
PII "Zvaniņš"</t>
  </si>
  <si>
    <t>Īles tautas nama infrastruktūras sakārtošana (2.kārta)</t>
  </si>
  <si>
    <t>Komunālā nodaļa/
Īles pag.pārv.</t>
  </si>
  <si>
    <t>Sporta zāles infrastruktūras sakārtošana Īles pagastā</t>
  </si>
  <si>
    <t xml:space="preserve">Grants seguma ceļa dubultā virsmas apstrāde Īles pagastā </t>
  </si>
  <si>
    <t>Īles pag.pārv.</t>
  </si>
  <si>
    <t>Līgo pļaviņas projektēšanas darbi Ceriņu ielā 2 Jaunbērzes pagastā</t>
  </si>
  <si>
    <t xml:space="preserve">Pumptrack trases ierīkošana Ceriņu ielā 2, Jaunbērzē </t>
  </si>
  <si>
    <t>Grants seguma ceļu atjaunošana Jaunbērzes pagastā</t>
  </si>
  <si>
    <t xml:space="preserve">Grants seguma ielu dubultā virsmas apstrāde Jaunbērzes pagastā </t>
  </si>
  <si>
    <t>Mežinieku pamataskolas pārbūves projekta izstrāde</t>
  </si>
  <si>
    <t>Veikts tautas nama 2. stāva koridora remonts.</t>
  </si>
  <si>
    <t>Izbūvēta āra nojume rotaļu laukumā PII vajadzībām.</t>
  </si>
  <si>
    <t>Izglītības pārvalde/
PII "Ābolītis"</t>
  </si>
  <si>
    <t>Grants seguma ielu  un ceļu dubultā virsmas apstrāde Krimūnu pagastā</t>
  </si>
  <si>
    <t>Ielu seguma atjaunošana Krimūnu pagastā</t>
  </si>
  <si>
    <t>Ceļu asfaltēšana Krimūnu pagastā</t>
  </si>
  <si>
    <t>Gājēju infrastruktūras uzlabošana Krimūnu pagastā</t>
  </si>
  <si>
    <t>Lietus ūdens novadīšanas izbūve pie Krimūnu pagasta pārvaldes Krimūnu pagastā</t>
  </si>
  <si>
    <t>Izbūvēta lietus ūdens novadīšanas sistēma no  piebraucamā ceļa  pie pagasta pārvaldes.</t>
  </si>
  <si>
    <t>Ielu apgaismojuma infrastruktūras uzlabošana Krimūnu pagastā</t>
  </si>
  <si>
    <t>Ierīkots strītbola laukumu Krimūnu pagasta Krimūnu ciemā.</t>
  </si>
  <si>
    <t>Fitnesa laukuma ierīkošana Lielauces pagastā</t>
  </si>
  <si>
    <t>Ēkas Ezerkrasti Lielauces pagastā infrastruktūras uzlabošana</t>
  </si>
  <si>
    <t>Ēkas fasādes, ieejas mezgla un logu remonts</t>
  </si>
  <si>
    <t>Vidi degradējošo graustu nojaukšana Lielauces pagastā</t>
  </si>
  <si>
    <t>Grants seguma ceļa dubultā virsmas apstrāde Lielauces pagastā</t>
  </si>
  <si>
    <t>Komunālā nodaļa/
Naudītes pag.pārv.</t>
  </si>
  <si>
    <t>Naudītes sporta zāles infrastruktūras sakārtošana</t>
  </si>
  <si>
    <t xml:space="preserve">Grants seguma ceļu dubultā virsmas apstrāde Naudītes pagastā </t>
  </si>
  <si>
    <t>Penkules kultūras nama infrastruktūras uzlabošana</t>
  </si>
  <si>
    <t xml:space="preserve">Grants seguma ceļu dubultā virsmas apstrāde Penkules pagastā </t>
  </si>
  <si>
    <t>Ceļa seguma atjaunošana Penkules pagastā</t>
  </si>
  <si>
    <t xml:space="preserve">Ceļu seguma  atjaunošana Penkules pagastā </t>
  </si>
  <si>
    <t>Āra teritorijas sakārtošana pie Penkules pagasta pārvaldes ēkas "Ielejas"</t>
  </si>
  <si>
    <t>Auru pag.pārv.
Dobeles pag.pārv.
Annenieku pag.pārv.
Penkules pag.pārv.</t>
  </si>
  <si>
    <t>2022.gadā izstrādāts būvprojekts</t>
  </si>
  <si>
    <t xml:space="preserve">Grants seguma ceļu dubultā virsmas apstrāde Tērvetes pagastā </t>
  </si>
  <si>
    <t>Elektropieslēguma un elektrosadalnes izbūve Tērvetes pagastā</t>
  </si>
  <si>
    <t>Ielu apgaismojuma izbūve Tērvetes pagastā</t>
  </si>
  <si>
    <t>Ūdenssaimniecības inženiertīklu sakārtošana Tērvetes, Augstkalnes un Bukaišu pagastā</t>
  </si>
  <si>
    <t>Ieguldījums DŪ pamatkapitālā</t>
  </si>
  <si>
    <t>Grants seguma ceļu dubultā virsmas apstrāde Vītiņu pagastā (Ceļš Nr.609 Vītiņi-Kaļķu ceplis)</t>
  </si>
  <si>
    <t>Vecauces pag.</t>
  </si>
  <si>
    <t>Grants seguma ceļa dubultā virsmas apstrāde Zebrenes pagastā (Ceļš Nr.9808 Berku ceļš, līdz Grabu kapiem)</t>
  </si>
  <si>
    <t>Tilta remonta darbi Zebrenes pagastā</t>
  </si>
  <si>
    <t>Ielu apgaismojuma izbūve Zebrenes pagastā</t>
  </si>
  <si>
    <t>Āra apgaismojuma nomaiņa.
Teritorijas nožogojuma nomaiņa.
Infrastruktūras sakārtošana.</t>
  </si>
  <si>
    <r>
      <t xml:space="preserve">Grīdas seguma remonts 5.grupas lodžijā.
Kāpņu atjaunošana.
2 ārdurvju nomaiņa, uzstādot kodatslēgu.
4 āra apgaismojuma stabu nomaiņa.
</t>
    </r>
    <r>
      <rPr>
        <sz val="11"/>
        <rFont val="Ebrima"/>
        <charset val="186"/>
      </rPr>
      <t>Zibensnovedēja projekta izstrāde un ierīkošana.
Guļamtelpas starpsiens demontāža.
Āra kāpņu atjaunošana.
Ventilācijas projektēšana.</t>
    </r>
  </si>
  <si>
    <t>Kāpņu telpas remonts.
Pandusa projekta izstrāde.</t>
  </si>
  <si>
    <r>
      <t xml:space="preserve">2.-3. grupas un 4.-5.grupas kāpņu telpu remonti.
Kosmētiskais remonts 1.grupas telpā, t.sk., durvju un elektroinstalācijas nomaiņa.
Ieeju kāpņu remonts pie 1., 6., 7. un 8.grupas, virtuves ieejām.
</t>
    </r>
    <r>
      <rPr>
        <sz val="11"/>
        <rFont val="Ebrima"/>
        <charset val="186"/>
      </rPr>
      <t>Teritorijas nožogojuma nomaiņa un jaunu ieejas vārtu (3 gab) uzstādīšana.</t>
    </r>
    <r>
      <rPr>
        <sz val="11"/>
        <color rgb="FFFF0000"/>
        <rFont val="Ebrima"/>
        <charset val="186"/>
      </rPr>
      <t xml:space="preserve">
</t>
    </r>
  </si>
  <si>
    <t>Veikts remonts PII kāpņu telpā un medmāsas kabinetā.</t>
  </si>
  <si>
    <t>Veikts 4.grupas telpu remonts un 1.grupas tualešu telpu remonts.</t>
  </si>
  <si>
    <r>
      <t>Siltummezgla pārbūve.</t>
    </r>
    <r>
      <rPr>
        <sz val="11"/>
        <color rgb="FFFF0000"/>
        <rFont val="Ebrima"/>
        <charset val="186"/>
      </rPr>
      <t xml:space="preserve"> </t>
    </r>
    <r>
      <rPr>
        <sz val="11"/>
        <color theme="1"/>
        <rFont val="Ebrima"/>
        <charset val="186"/>
      </rPr>
      <t xml:space="preserve">
Siltummezgla projektēšana un remonts. 
Ēkas fasādes un ieeju kāpņu remonts, saimniecības ēkas remonts. 
</t>
    </r>
    <r>
      <rPr>
        <sz val="11"/>
        <rFont val="Ebrima"/>
        <charset val="186"/>
      </rPr>
      <t>PII zāles kosmētiskais remonts.
Ieejas kāpņu un pandusu remonts.
Siltumtīklu telpu remonts.</t>
    </r>
  </si>
  <si>
    <t>Kāpņu telpas remontdarbi.
Saimniecības ēkas fasādes un vārtu remonts.
Veikti divu grupu telpu remontdarbi.</t>
  </si>
  <si>
    <t>Veikts PII guļamistabas telpu un tualešu remonts.</t>
  </si>
  <si>
    <t>Veikta linoleja grīdas seguma nomaiņa divu grupu telpās.</t>
  </si>
  <si>
    <t>Veikta PII Ābolītis kāpņu pārklāšana ar dekoratīvo pārklājumu.</t>
  </si>
  <si>
    <t xml:space="preserve">Uzlabota PII "Vecauce" ēkas energoefektivitāte.
</t>
  </si>
  <si>
    <t>PII "Rūķīši" izbūvēti un saremontēti 2 ieejas lieveņi.
Bruģa seguma gājēju ietves atjaunošana.
Laukuma pārbūve.
PII teritorijas asfaltēšana.</t>
  </si>
  <si>
    <t>Veikta Dobeles 1.vsk. iebraucamā ceļa un laukuma atjaunošana.</t>
  </si>
  <si>
    <t>Kopmītnes Gaurata ielā logu nomaiņa un apkures projektēšana un nomaiņa.</t>
  </si>
  <si>
    <t>Izstrādāts Dobeles 1.vsk. pārbūves projekts.</t>
  </si>
  <si>
    <t xml:space="preserve">2023
</t>
  </si>
  <si>
    <t>Izstrādāts ventilācijas sistēmas rekonstrukcijas projekts Kroņauces PII "Sprīdītis". 
Veikta ventilācijas sistēmas rekonstrukcija.</t>
  </si>
  <si>
    <t xml:space="preserve">Bruģa ieklāšana pie ēkas galvenās ieejas.
2.stāva putupolistirola griestu nomaiņa.
PII telpu remontdarbi.
Veikta ēkas 1.stāva koridora grīdas seguma nomaiņa. </t>
  </si>
  <si>
    <t>Izsludināts iepirkums par 1.stāva koridora grīdas segum nomaiņu</t>
  </si>
  <si>
    <t>Ūdensvada un kanalizācijas aku pārbūve.
Ēku tekņu nomaiņa un jumta remonts.
PII telpu remontdarbi.
Veikts remonts PII sporta un aktu zālē.</t>
  </si>
  <si>
    <t>Auru pagasta PII "Auriņš" infrastruktūras sakārtošana</t>
  </si>
  <si>
    <t>Veikts PII 2.stāva grīdas seguma maiņu.
Veikts PII palīgēkas remonts.</t>
  </si>
  <si>
    <t>Izbūvēts 100 m skrejceļš.
2.stāva gaiteņa priekštelpas remonts.</t>
  </si>
  <si>
    <t>Izstrādāts ventilācijas sistēmas ierīkošanas projekts A.Brigaderes pamatskolai.
A.Brigaderes pamatskolā ierīkota ventilācijas sistēma.</t>
  </si>
  <si>
    <t>Apkures izbūve atsevišķās pagrabstāva telpās.
Ieejas vārtu no Zaļās ielas nomaiņa.
Kabinetu remonts.</t>
  </si>
  <si>
    <t>GVĢ  telpu remonts.
Ārējo ugunsdzēsības kāpņu izbūve dabaszinātņu mācību ēkai.</t>
  </si>
  <si>
    <t>Veikti skolas infrastruktūras sakārtošanas darbi.</t>
  </si>
  <si>
    <r>
      <t>Veikta ugunsdrošības signalizācijas apvienošana.
DAVV skolas ēkas jumta remonts 215 m</t>
    </r>
    <r>
      <rPr>
        <vertAlign val="superscript"/>
        <sz val="11"/>
        <color theme="1"/>
        <rFont val="Ebrima"/>
        <charset val="186"/>
      </rPr>
      <t>2</t>
    </r>
    <r>
      <rPr>
        <sz val="11"/>
        <color theme="1"/>
        <rFont val="Ebrima"/>
        <charset val="186"/>
      </rPr>
      <t>.</t>
    </r>
  </si>
  <si>
    <t>Veikta skolas teritorijas labiekārtošana un sporta laukuma pārbūve.
Veikts Lejasstrazdu sākumskolas šķūņa remonts.</t>
  </si>
  <si>
    <t xml:space="preserve">Sporta zāles grīdas remontdarbi.
Sporta zāles fasādes sienas apmetuma remonts. </t>
  </si>
  <si>
    <r>
      <t>Vecās ēkas demontāža</t>
    </r>
    <r>
      <rPr>
        <sz val="11"/>
        <color theme="1"/>
        <rFont val="Ebrima"/>
        <charset val="186"/>
      </rPr>
      <t>.
Uzbūvēts malkas šķūnis Zaļkalnos</t>
    </r>
    <r>
      <rPr>
        <sz val="11"/>
        <color theme="1"/>
        <rFont val="Ebrima"/>
        <charset val="186"/>
      </rPr>
      <t>.</t>
    </r>
  </si>
  <si>
    <r>
      <t>Penkules pamatskolas ārtelpas</t>
    </r>
    <r>
      <rPr>
        <sz val="11"/>
        <rFont val="Ebrima"/>
        <charset val="186"/>
      </rPr>
      <t xml:space="preserve"> un skolas telpu infrastruktūras sakārtošana</t>
    </r>
  </si>
  <si>
    <r>
      <t>Nobruģēts laukums pie Penkules pamatskolas.</t>
    </r>
    <r>
      <rPr>
        <sz val="11"/>
        <rFont val="Ebrima"/>
        <charset val="186"/>
      </rPr>
      <t xml:space="preserve">
Veikts divu kāpņu telpu remontu.
Sakārtota skolas infrastrutktūra.</t>
    </r>
  </si>
  <si>
    <t>Bungu mājas terases atjaunošana, gleznošanas kabineta, 2.stāva uzgaidāmās telpas kosmētiskais remonts.
Ēkas siltināšana.</t>
  </si>
  <si>
    <t>Sakārtota Auces mūzikas skolas telpu infrastruktūra.</t>
  </si>
  <si>
    <t>Veikts kultūras nama garderobes, kāpņu un kāpņu telpas remonts.
Ierīkota spice ūdens nodrošināšanai Bikstu kultūras namā.</t>
  </si>
  <si>
    <t>U9/U37</t>
  </si>
  <si>
    <t>RV1/RV3</t>
  </si>
  <si>
    <t>Tautas nama zāles remonts.
Skursteņa apšūšana uz jumta.
Ventilācijas ierīkošana bibliotēkas telpās.</t>
  </si>
  <si>
    <r>
      <t>Priekštelpas durvju ar stikla sienu nomaiņa.
Kabinetu remonti.
Izstāžu zāles 2.stāvā remonts.
Zemskatuves telpas remonts un kāpņu atjaunošana.
Veikts parketa grīdas remonts kultūras nama zālē un</t>
    </r>
    <r>
      <rPr>
        <sz val="11"/>
        <color rgb="FFFF0000"/>
        <rFont val="Ebrima"/>
        <charset val="186"/>
      </rPr>
      <t xml:space="preserve"> </t>
    </r>
    <r>
      <rPr>
        <sz val="11"/>
        <rFont val="Ebrima"/>
        <charset val="186"/>
      </rPr>
      <t>skatuves sienas remonts.</t>
    </r>
  </si>
  <si>
    <t>Veikta Mazās zāles parketa gridas nomaiņa.
Veikts kultūras nama 2.stāva telpu remonts.</t>
  </si>
  <si>
    <t>Novada pagastu pārvalžu ēku infrastruktūras sakārtošana</t>
  </si>
  <si>
    <t>Stadiona nožogojuma atjaunošana.</t>
  </si>
  <si>
    <t>Novada pagastu pārvalžu ēku infrastruktūras sakārtošana un teritorijas labiekārtošana</t>
  </si>
  <si>
    <t>Veikta sporta zāles grīdas nomaiņa.
Izveidota hidroizolācija pie sporta zāles ārējās sienas.</t>
  </si>
  <si>
    <t>Komunālā nodaļa/ĢAC "Lejasstazdi"</t>
  </si>
  <si>
    <t>Uzbūvēta āra terase Grupu dzīvokļu klientiem.
Veikts Grupu dzīvokļu 1.stāva istabu remonts.</t>
  </si>
  <si>
    <t>Dobeles pag.
Biksktu pag.
Penkules pag.
Ukru pag.
Annenieku pag.
Naudītes pag.
Augstkalnes pag.
Vītiņu pag.</t>
  </si>
  <si>
    <t>Rotaļu laukumu atjaunošana novada teritorijā</t>
  </si>
  <si>
    <t>Papildināts rotaļu laukums Jaunbērzes pagastā ar jaunām iekārtām.
Īles ciemā papildināts rotaļu laukums, uzstādot āra batutu.
Apguldes un Naudītes ciemā atjaunotas rotaļu iekārtas.</t>
  </si>
  <si>
    <t>Jaunbērzes pag.pārv.
Īles pag.pārv.
Naudītes pag.pārv.</t>
  </si>
  <si>
    <t>Būvvalde/Komunālā nodaļa</t>
  </si>
  <si>
    <r>
      <t>Atjaunoti gājēju tiltiņi, t.sk. pie Ķestermeža estrādes</t>
    </r>
    <r>
      <rPr>
        <sz val="11"/>
        <rFont val="Ebrima"/>
        <charset val="186"/>
      </rPr>
      <t xml:space="preserve"> (klāja segums), Zemgales ielā (segums, margas), Spodrības tilts (margas).</t>
    </r>
  </si>
  <si>
    <t xml:space="preserve">  Izbūvēt Dārza ielas, Skolas un Upes ielas apgaismojuma pagarinājumu,t.sk., PII teritorijā.
  Ielu apgaismojuma izbūve Kaķeniekos posmā Upes, Skolas ielu krustojums - "Imantas komplekss".</t>
  </si>
  <si>
    <t xml:space="preserve">  Pagarināts ielas apgaismojums līdz Auces pilsētas robežai, izbūvēts gājēju trotuāra apgaismojums (projektēšana un izbūve).
  Novecojušās sadalnes nomaiņa Skolas un Jaunās ielas krustojumā efektīvākai apgaismojuma koordinēšanai.
  Miera ielas esošā apgaismojuma savienošana ar Amatnieku ielu.
  Novecojušās sadalnes nomaiņa Amatnieku ielā efektīvākai apgaismojuma koordinēšanai.
  Neatbilstošas sadalnes nomaiņa 1.maija-Ausmas ielas krustojumā efektīvākai apgaismojuma koordinēšanai.
  Apgaismojuma pie bērnu slīdkalniņa skeitparkā Skolas ielā ieslēgšana ziemas periodā.
  Brīvības ielas apgaismojuma bojātā kabeļa posma nomaiņa, savienošana ar Alkšņu ielu.
  Sadales uzstādīšana pēc Puškina ielas remonta (Brigaderes un Skolas ielas krustojums).
  Novecojušās sadalnes nomaiņa Bēnes-Alkšņu ielas krustojumā, efektīvākai apgaismojuma koordinēšanai.
</t>
  </si>
  <si>
    <t>Videonovērošanas sistēmas attīstīšana Auces pilsētā un Vītiņu pagastā</t>
  </si>
  <si>
    <t>Kultūras pārvalde/
Sporta pārvalde/
Komunālā nodaļa</t>
  </si>
  <si>
    <t>Vītiņu pag.pārv.
Auces pils.pārv.</t>
  </si>
  <si>
    <t>Izpildes summa norādīta par 2022. gadu</t>
  </si>
  <si>
    <t>Grants seguma atjaunošana Jaunbērzes pagasta ceļiem:
ceļš Nr.6834 Klētnieki-Ķīši.
ceļš Nr.6808 Vidmas ceļš.
ceļš Nr.6821 Jukši-Buķelis (daļēji).
ceļš Nr.6811 Pūliņi-Vēsmas.
ceļš Nr.6829 Burbuļu ceļš.
ceļš Nr.6826 Ceriņu iela-Galiņi.
ceļš Nr.6816 Ruciņu ceļš.</t>
  </si>
  <si>
    <t>Veikta gājēju ietves un veco betona plākšņu maiņa uz betona bruģakmens segumu.</t>
  </si>
  <si>
    <t>Veikta trotuāru bruģēšana un remonts Aizstrautnieku un Lejasstrazdu ciemā.</t>
  </si>
  <si>
    <t>Izbūvēts gājēju-veloceliņš no Lejasstrazdiem līdz Dobelei.</t>
  </si>
  <si>
    <t>Izbūvēta gājēju ietve Penkulē.</t>
  </si>
  <si>
    <t>Izbūvēta gājēju ietve Aucē Jelgavas ielā (posmā no O.Kalpaka ielas līdz Bēnes ielai).</t>
  </si>
  <si>
    <t>Grants seguma ceļam Nr.8013 Apguldes skola-Slīpji un Nr.8014 Slīpji-Lapsiņas- veikta dubultā virsmas apstrāde.</t>
  </si>
  <si>
    <t>Veikta grants ielu - Skolas, Robežu, Bērzu, Pļavu ielas dubultā virsmas apstrāde.</t>
  </si>
  <si>
    <t>Ceļa Nr.5416 Centra ceļš-Nr.5413 Centrs-Tukuma ceļš un Pievedceļa pagastmājai seguma atjaunošana (būvdarbi un būvuzraudzība).</t>
  </si>
  <si>
    <t xml:space="preserve"> Veikta ceļa Nr.5415 Griežu ceļš, Nr.5414 Mārsilu ceļš grants seguma dubultā virsmas apstrāde. </t>
  </si>
  <si>
    <t xml:space="preserve"> Veikta ceļš Nr.5411 Riekstiņu ceļš asfaltēšana.</t>
  </si>
  <si>
    <t>Veikta grants seguma ceļa Nr.511V1128 Centrs-Ružu ezers dubultā virsmas apstrāde.</t>
  </si>
  <si>
    <t>Veikta ceļa Nr.Au01 Šalkas-Lapsas-Klinti-Stūri grants seguma dubultā virsmas apstrāde.</t>
  </si>
  <si>
    <t>Veikta grants ceļa Nr.609 Vītiņi-Kaļķu ceplis dubultā virsmas apstrāde.</t>
  </si>
  <si>
    <t>Veikta grants seguma ceļa - Nr.413 Zemgaļu ceļš dubultā virsmas apstrāde.</t>
  </si>
  <si>
    <t xml:space="preserve"> Veikta grants seguma ceļa Nr.9808 Berku ceļš līdz Grabu kapiem dubultā virsmas apstrāde.</t>
  </si>
  <si>
    <t>Veikta grants ceļa Nr.Bu18 Pasts-Ezeriņi un ceļa Nr.Bu22 Zirņi-Smiļģi dubultā virsmas apstrāde.</t>
  </si>
  <si>
    <t>Veikta asfalta seguma atjaunošana ceļam Nr.8421 Šoseja-Sējas kalte.
Grants seguma atjaunošana ceļam Nr.8411 Saulgrieži-Ābeļu iela.</t>
  </si>
  <si>
    <t>Atjaunots ceļa Nr.8432 Noras-Rūķīši segums.
Būvdarbu laikā nodrošināta būvuzraudzība.</t>
  </si>
  <si>
    <t>Meliorācijas sistēmu atjaunošana Auru pagastā (Veczemnieki, Jaunzemnieki u.c.).
Meliorācijas sistēju atjaunošana un novadgrāvju uzturēšana  Dobeles pagastā.
Meliorācijas sistēmu atjaunošana Annenieku pagastā.
Meliorācijas sitēmu atjaunošana Penkules pagastā.</t>
  </si>
  <si>
    <t>Veikti bruģa seguma atjaunošanas darbi:
Stacijas ielas posmā no Raiņa ielas līdz Stacijas ielai 6.
 Ausmas ielas posmā no Bēnes ielas līdz Kultūras centra ieeja.
Baznīcas ielā, stāvlaukumā pie veikala TOP.</t>
  </si>
  <si>
    <t>Krimūnu pag.
Jaunbērzes pag.
Bēnes pag.
Lielauces pag.
Auru pag.
Zebrenes pag.
Bērzes pag.
Tērvetes pag.</t>
  </si>
  <si>
    <t>Multifunkcionāla atpūtas laukuma izveide pie Auces vidusskolas</t>
  </si>
  <si>
    <t>SAM 5.1.1.</t>
  </si>
  <si>
    <t>Modernizēta apkures sistēma un inženiertīkli.
Ūdensdziedniecības nodaļas attīstība.
Klientu istabiņu modernizācija.
Palīgēku-šķūņa un lapenes-atjaunošana.</t>
  </si>
  <si>
    <r>
      <t xml:space="preserve">Klašu ventilācijas projektēšana. 
Divu kāpņu telpu remonts. 
Neizmantojamo WC telpu remonts. 
Apkures </t>
    </r>
    <r>
      <rPr>
        <sz val="11"/>
        <rFont val="Ebrima"/>
        <charset val="186"/>
      </rPr>
      <t>projekta aktualizācija</t>
    </r>
    <r>
      <rPr>
        <sz val="11"/>
        <color theme="1"/>
        <rFont val="Ebrima"/>
        <charset val="186"/>
      </rPr>
      <t xml:space="preserve"> un sistēmas nomaiņa.
</t>
    </r>
    <r>
      <rPr>
        <sz val="11"/>
        <rFont val="Ebrima"/>
        <charset val="186"/>
      </rPr>
      <t>Ūdensapgādes projekta izstrāde un ūdensapgādes sistēmas nomaiņa.</t>
    </r>
  </si>
  <si>
    <t>Uzbūvēta saimniecības ēka (malkas šķūnis).</t>
  </si>
  <si>
    <t>4 kabinetu un katlu mājas remonts.</t>
  </si>
  <si>
    <t xml:space="preserve"> Veikta signalizācijas nomaiņa, sporta zāles grīdas remonts, gaiteņa priekštelpas grīdas atjaunošana.</t>
  </si>
  <si>
    <t>Veļas telpas modernizācija, iekārtu un aprīkojuma attīstība.
Ziemas dārza, relaksācijas un vingrošanas telpu atjaunošana.</t>
  </si>
  <si>
    <t>Ierīkota tualete pie pumptrack trases Dobelē.
Ūdens un kanalizācijas pieslēguma izbūve tualetes darbības nodrošināšanai.</t>
  </si>
  <si>
    <t>Izbūvēts stāvlaukums Zaļā ielā 22 PII "Spodrītis" vajadzībām.
Veikta laukuma izbūves darbu būvuzraudzība.</t>
  </si>
  <si>
    <t>Pagalma laukuma bruģēšana.
Pandusa izveide, trepju sakārtošana un bruģēta celiņa izveide pie pagasta pārvaldes ēkas.</t>
  </si>
  <si>
    <t>Izstrādāti projekti gājēju ietves izbūvei
Penkules pagastā
Auces pilsētā Jelgavas ielā (posmā no O.Kalpaka ielas līdz Bēnes ielai).</t>
  </si>
  <si>
    <t>Veikta Krasta ielas, Lauku ielas, Pakalnu ielas, Pasta un Ezera ielas grants seguma dubultā virsmas apstrāde.</t>
  </si>
  <si>
    <t>Veikta Rūpniecības un Teodora Celma ielas asfalta seguma atjaunošana.
Veikta ceļa V1136 Pievedceļš Garā kalna karjeram asfalta seguma atjaunošana.</t>
  </si>
  <si>
    <t>Veikta grants seguma ielu un ceļa dubultā virsmas apstrāde Auru pagastā (Parka iela Auros, Līvānu iela Ķirpēnos, ceļš Nr.4604 Velnakrogs-Silenieki-Zvaigznes).</t>
  </si>
  <si>
    <t>Veikta grants seguma ceļu - Nr.4208 Baznīcas ceļš, Nr.4209 Skolas ceļš, Nr.4210 Kapu ceļš - dubultā virsmas apstrāde.</t>
  </si>
  <si>
    <t>Veikta ceļa Nr.4201 Jaunpavāri-Brieži asfalta seguma virsmas apstrāde.</t>
  </si>
  <si>
    <t>Veikta ceļa Nr.6015 Čiekuri-Lejas un ceļa Nr.6029 Aizstrautnieki-Brenčia asfaltēšanu ar karsto masu.</t>
  </si>
  <si>
    <t xml:space="preserve">Veikta grants seguma ceļa Nr.6018 Cūku komplekss-Lejasstrazdi, un ceļa Nr.6011 Pienava-Gaurata ezers dubultā virsmas apstrāde. </t>
  </si>
  <si>
    <t>Veikta Hildas Vīkas ielas (posms no Tērvetes ielas un nobrauktuve līdz estrādei) būvprojekta izstrāde, būvniecība, autoruzraudzība un būvuzraudzība.</t>
  </si>
  <si>
    <t xml:space="preserve"> Veikta Graudu ielas asfalta seguma atjaunošanu un Smilšu ielas asfalta seguma izbūve.</t>
  </si>
  <si>
    <t>Veikta grants seguma ielu -  Sporta, Deglava, Robežu, Hildas Vīkas, Kalna, Lāčplēša, Keramikas, Spodrības - dubultā virsmas apstrāde t.sk., ar aku pacelšanu.</t>
  </si>
  <si>
    <t>Veikta grants seguma ielas un ceļu (Vītiņu iela - uz pienotavu piebraucamais ceļš, piebraucmais ceļš uz Tehnikas 15, Lāčkalna kapsēta - jaunie kapi) dubultā virsmas apstrāde, t.sk., aku pacelšana.</t>
  </si>
  <si>
    <t>Veikta grants seguma ceļu-Te35 Jelgavas šoseja-Avotiņi, Te36 Jelgavas šoseja-Atvari, Te37 Jelgavas šoseja-Vīksnas dubultā virsmas apstrāde.</t>
  </si>
  <si>
    <t>Veikta grants seguma ielu (Kapsētas, Lejas, Jura Mātera, Skolas iela) dubultā virsmas apstrāde, t.sk., aku pacelšana.</t>
  </si>
  <si>
    <t>Veikta grants seguma ielu un ceļa dubultā virsmas apstrāde Bērzes pagasta Šķibes ciemā (Jasmīnu, Parka, Līvānu iela).</t>
  </si>
  <si>
    <t>Veikts tilta T5221 Šķibes tilts uz autoceļa Nr.5221 "Krišjāņi-Šķibe" pār Ālaves upi remonts.</t>
  </si>
  <si>
    <t xml:space="preserve">Novada mūzikas skolu pārrobežu sadarbības un kapacitātes stiprināšana </t>
  </si>
  <si>
    <t xml:space="preserve">Pils teritorijas attīstība, iekļaujot mūsdienīgus digitālizētus risinājumus </t>
  </si>
  <si>
    <t>Jaunakmene (Lietuva)</t>
  </si>
  <si>
    <t>INTERREG LAT-LIT</t>
  </si>
  <si>
    <t>Pils dārza teritorijas labiekārtošana (celiņi, apgaismojums, soliņi), gājēju tiltiņa pār Bērzes upi izbūve, pieredzes apmaiņas braucieni kultūras un tūrisma speciālistiem, apmācības tūrisma produktu satura veidošanā un digitalizācijā, pils dārza svētku rīkošana.</t>
  </si>
  <si>
    <t>Dobeles Mūzikas skola
Auces Mūzikas skola
Jaunakmene (Lietuva)</t>
  </si>
  <si>
    <t>Integrēta publisko interaktīvo dārzu attīstība Baltijas jūras reģionā</t>
  </si>
  <si>
    <t>INTERREG Baltijas jūras reģions</t>
  </si>
  <si>
    <t>Pamatojoties uz vietējo bioloģisko daudzveidību Krasta ielas masīva Bērzes upes kreisajā krastā attīstīta zaļā zona, izstrādāta integrēta sistēma mērķtiecīgai publisku interaktīvu dārzu izveidei, sadarbībā ar zinātnieku institūcijām izstrādātas vadlīnijas, izveidoti virtuālie paraugdārzi, izveidota informācijas apmaiņas platforma.</t>
  </si>
  <si>
    <t>Dārzkopības institūts
Zemgales plānošanas reģions
Lietuvas partneri
Igaunijas partneri
Vidzemes augstskola</t>
  </si>
  <si>
    <t>Atbalsta pasākumi mājokļa vides pielāgošanai personām ar funkcionēšanas ierobežojumiem</t>
  </si>
  <si>
    <t>4.3.1.3. atbalsta pasākums "Sociāli mazaizsargātām personām"</t>
  </si>
  <si>
    <t xml:space="preserve">Projektā plānota Sociālā dienesta struktūrvienības Dienas centra "Baltā māja" teritorijas labiekārtošana ( bruģēšana, lapenes un žoga izbūve, apgaismojuma ierīkošana, rotaļu aprīkojuma uzstādīšana). 
</t>
  </si>
  <si>
    <t xml:space="preserve">Galvenais partneris- Zemgales plānošanas reģions, Dobeles novada Sociālais dienests
</t>
  </si>
  <si>
    <t xml:space="preserve">Projektā plānota saules paneļu sistēmas uzstādīšana elektroenerģijas ražošanai pašpatēriņam SAC Tērvete, pašvaldību ēku izvērtēšana enerģijas patēriņa samazināšanas pasākumu ieviešanai, aplikācijas- datu platformas integrēšana pašvaldības pilota ēkās.  
</t>
  </si>
  <si>
    <t>Interreg Centrālā Baltijas jūras programma 2021.-2027.gadam</t>
  </si>
  <si>
    <t>SAC Tērvete
Sadarbības partneri: ZREA (Latvija), Turku (Somija),  CC4 un ZEBAU (Vācija)</t>
  </si>
  <si>
    <t>RV1/ RV12</t>
  </si>
  <si>
    <t>U1/ U29</t>
  </si>
  <si>
    <t>RV1/RV12</t>
  </si>
  <si>
    <t>U1/U28/U29</t>
  </si>
  <si>
    <t>U1/U37</t>
  </si>
  <si>
    <t xml:space="preserve">  Represēto pieminekļa Stacijas ielā apgaismojuma pārbūve uz LED gaismeklļiem.
  Pastāvīgā elektrības pieslēguma izbūve pupmtreck trases teritoirijā (projektēšana, būvdarbi).
Dainu ielas apgaismojuma pārbūve (ir izstrādāts būvprojekts 2016.g., būvprojekta aktualizācija un būvdarbi).</t>
  </si>
  <si>
    <r>
      <t>Ventilācijas ierīkošana jaunā korpusa aktu zālē.  
Kondicioniera uzstādīšana jaunā korpusa aktu zālē.
Vecā korpusa jumta seguma nomaiņa. 
Nožogojuma ierīkošana un jaunās teritorijas labiekārtošana.</t>
    </r>
    <r>
      <rPr>
        <sz val="11"/>
        <color rgb="FFFF0000"/>
        <rFont val="Ebrima"/>
        <charset val="186"/>
      </rPr>
      <t xml:space="preserve">
</t>
    </r>
    <r>
      <rPr>
        <sz val="11"/>
        <rFont val="Ebrima"/>
        <charset val="186"/>
      </rPr>
      <t>Vecā korpusa fasādes siltināšanas projekts, jaunā korpusa fasādes un katlu mājas projekts.
Zibensnovedēja projekta izstrāde un ierīkošana.
Vecā korpusa logu remonts.
Jaunā korpusa nopuvušās koka fasādes remonts.
PII telpu remontdarbi.</t>
    </r>
  </si>
  <si>
    <t>Veikta skolas ārdurvju restaurācija un kāpņu laukuma nomaiņa.</t>
  </si>
  <si>
    <t>Izstrādāts skolas jaunā korpusa pārbūves projekts.</t>
  </si>
  <si>
    <t>Veikt skolas piebraucamā ceļa un stadiona skrejceļa remontdarbus.</t>
  </si>
  <si>
    <t>Bikstu pamatskolas saimniecības ēkas pārbūve.</t>
  </si>
  <si>
    <t>Izbūvēts ventilācijas sistēmas siltummezgls.
Veikta siltumtrases izbūve un remontdarbi.
Veikts metodiskā kabineta remonts.</t>
  </si>
  <si>
    <r>
      <t>Veikts skolas sporta zāles kosmētiskais remonts un zāles grīdas remonts,</t>
    </r>
    <r>
      <rPr>
        <sz val="11"/>
        <color rgb="FFFF0000"/>
        <rFont val="Ebrima"/>
        <charset val="186"/>
      </rPr>
      <t xml:space="preserve"> </t>
    </r>
    <r>
      <rPr>
        <sz val="11"/>
        <rFont val="Ebrima"/>
        <charset val="186"/>
      </rPr>
      <t>pamatskolas 3.stāva remonts.</t>
    </r>
  </si>
  <si>
    <t>Atbilstoši projekta aktivitātēm</t>
  </si>
  <si>
    <t>Veikta Dobeles stadiona pārbūves 2.kārtas - multifunkcionālā laukuma projektēšana un izbūve, t.sk. stadiona ēkas Tērvetes ielā 1 infrastruktūras sakārtošana.</t>
  </si>
  <si>
    <t>Sakārtota sporta zāles infrastruiktūra.</t>
  </si>
  <si>
    <t>Sakārtota tautas nama infrastruiktūra.</t>
  </si>
  <si>
    <t>Veikts remonts Dobeles Novadpētniecības muzeja lielajā zālē.
Sakārtota muzeja telpu infrastruktūra.</t>
  </si>
  <si>
    <t>Veikta pagasta pārvalžu ēku infrastruktūras sakārtošana Krimūnu,  Jaunbērzes, Bēnes, Lielauces, Auru, Zebrenes, Bērzes pagastā.</t>
  </si>
  <si>
    <t>Veikta pagasta pārvalžu ēku infrastruktūras sakārtošana Dobeles, Bikstu, Penkules, Ukru, Annenieku, Naudītes, Augstkalnes un Vītiņu  pagastā.</t>
  </si>
  <si>
    <t>Izstrādāts projekts fasādes atjaunošanai pašvaldības ēkai Brīvības ielā 17.</t>
  </si>
  <si>
    <t>Izremontētas bibliotēkas telpas.</t>
  </si>
  <si>
    <t xml:space="preserve">Izveidots aktivitāšu centrs "Domu nams", sakārtota infrastruktūra dažādām iedzīvotāju interešu grupām, rodot iespēju interesanti un saturīgi pavadīt brīvo laiku. </t>
  </si>
  <si>
    <t>Abos pagasta ciemos uzstādīti vides dizaina elementi (puķu podi, soliņi utml.).</t>
  </si>
  <si>
    <t>Veikta zaļās zonas labiekārtojuma projekta izstrāde.</t>
  </si>
  <si>
    <t>Līdzās pēc privātas iniciatīvas topošajai velotrasei izveidota pumptrack velotrase.</t>
  </si>
  <si>
    <t>Fitnesa laukuma ierīkošana Lielauces pagastā.</t>
  </si>
  <si>
    <t>Uzstādīti jaunu galdi, soli, veikts žogu remonts.</t>
  </si>
  <si>
    <t>Ierīkota tualete pie atpūtas laukuma Saules parks.</t>
  </si>
  <si>
    <t>Veikti Kolkas slūžu tilta pār Bērzes upi remonta darbi, Nr.9802 Mālkalnu ceļš, km 2,67 (projekta izstrāde un būvdarbi).</t>
  </si>
  <si>
    <t>Nojaukts grausts-kūts ēka "Āmariņi", sakārtota vide.</t>
  </si>
  <si>
    <t>Uzstādīti āra trenažieri Auru pagasta Auru un Ķirpēnu ciemā, Annenieku pagasta Kaķenieku ciemā un Zebrenes pagastā. Uzstādītas rotaļu iekārtas Auru pagasta Gardenes ciemā, Dobeles pagasta Lejasstrazdu ciemā un Annenieku pagasta Annenieku ciemā.</t>
  </si>
  <si>
    <t>Nojumes/jumtiņa izbūve atpūtas zonā Ķestermeža teritorijā, Dobelē (t.sk,, projektēšanas darbi un būvniecības darbi).</t>
  </si>
  <si>
    <t>Veiktu ielu apgaismojuma izbūve Bikstu ciemā.</t>
  </si>
  <si>
    <t xml:space="preserve"> Veikta ielu apgaismojuma izbūve Zebrenes ciemā.</t>
  </si>
  <si>
    <t>Veikt ielu apgaismojuma pārbūvi Bēnes ciemā un nomainīt gaismekļus uz LED lampām Līduma ielā Bēnes pagastā.</t>
  </si>
  <si>
    <t xml:space="preserve">Veikt ielu apgaismojuma tīklu pārbūvi objektā "TA-663 Auru skola", "T35310 Lazdiņi". </t>
  </si>
  <si>
    <t>Izbūvēts papildus ielu apgaismojums Akāciju ciemā.
Veikta dokumentācijas izstrāde un Ielu apgaismojuma bojāto betona stabu nomaiņa pie pagasta pārvaldes.</t>
  </si>
  <si>
    <t>Elektropieslēguma izbūve Tērvetes viduslaiku pilsdrupām (t.sk. projektēšana, būvdarbi, arheoloģiskā uzraudzība).
Elektrosadalnes izbūve Tērvetes estrādē (t. sk., projektēšana+būvdarbi).</t>
  </si>
  <si>
    <t>Izbūvēts ielu apgaismojums ciemā "Gaismas"; apgaismojuma līnija gar autoceļu Te45 (t. sk., tehniskais projekts un būvdarbi).</t>
  </si>
  <si>
    <t>Uzstādīta videonovērošana Vītiņu estrādei.
Uzstādīta videonovērošana Vītiņu sporta hallei.
Veikt videonovērošanas ierīkošanu Jelgavas ielā 1A, Dārza garāžās, Vītiņu ielā 19, Kapsētas ielā 13.</t>
  </si>
  <si>
    <t>Veikta grants seguma ielu un ceļu - Paegļu ceļš, Kadiķu ceļš, Skolas iela-Austrumi (Krimūnu centrs), Lauciņi-Bebri dubultā virsmas apstrāde.</t>
  </si>
  <si>
    <t>Veikta Stirnu, Arhitektu un Līvānu ielas asfaltēšana ar karsto masu.</t>
  </si>
  <si>
    <t>Veikta Krimūnu skolas pagalma un ceļa Asteres-Upmaļi-Rimeikas, laukuma pie pagasta pārvaldes asfalta seguma atjaunošana.</t>
  </si>
  <si>
    <t>Veikta grants seguma ceļa Nr.8426 Ziediņi-Liepkalni un Nr.8409 Liepzari-Saulstari dubultā virsmas apstrāde.</t>
  </si>
  <si>
    <t xml:space="preserve"> Veikta ūdensvada izbūves 2.kārta, pašteces kanalizācijas izbūves 2.kārta, kanalizācijas spiedvadu izbūves 2.kārta, ielu segumu atjaunošana (grunts darbi).</t>
  </si>
  <si>
    <t>Organizētas pedagogu meistarklases,  skolēnu festivāli, tematiskie koncerti, iegādāti mūzikas instrumenti.</t>
  </si>
  <si>
    <t>Veikta Dobeles pilsētas kapu digitalizācija.</t>
  </si>
  <si>
    <t xml:space="preserve">Veikti ieguldījumi SIA "DOBELES ŪDENS" darbības uzsākšanai Tērvetes, Augstkalnes un Bukaišu pagastā. </t>
  </si>
  <si>
    <t>Demontēts kanalizācijas septiķis Auces pilsētas centrālajā laukumā.</t>
  </si>
  <si>
    <t>Veikts kanalizācijas sistēmas remonts Aucē Raiņa ielā 4.</t>
  </si>
  <si>
    <t>Izbūvēta centralizētā kanalizācija Aucē Oskara Kalpaka ielā, t.sk, veikta projektēšana un būvdarbi.</t>
  </si>
  <si>
    <t>Veikts kanalizācijas sistēmas remonts Aucs pilsētas centrālajā laukumā.</t>
  </si>
  <si>
    <t>Auces pilsētas ūdens atdzelžošanas stacijai iegādāt, uzstādīts un ieregulēts atjaunojamo energoresursu (AER) izmantojošo elektroenerģiju ražojošas iekārtas.</t>
  </si>
  <si>
    <t>Bezemisiju transporta līdzekļa iegāde izglītojamo mobilitātes un skolu tīkla sasniedzamības nodrošināšanai Dobeles novadā</t>
  </si>
  <si>
    <t xml:space="preserve">Bezemisiju tansportlīdzekļa- elektriskā skolas autobusa iegāde.
Bezemisiju transportlīdzekļa uzlādes iekārtas iegāde un infrastruktūras izveide.
Ar fosīlās izcelsmes degvielu darbināma transportlīdzekļa (SETRA S309HD, reģ.Nr. ET 1400) utilizēšana.
</t>
  </si>
  <si>
    <t>5 mājokļu vides pielāgošana personām ar funkcionēšanas ierobežojumiem.</t>
  </si>
  <si>
    <t xml:space="preserve">Sociālo vai īres mājokļu atjaunošana vai jauna būvniecība </t>
  </si>
  <si>
    <t>Sociālo mājokļu atjaunošana vai jaunu būvniecība, ņemot vērā rindu uz dzīvokļiem pašvaldībā.</t>
  </si>
  <si>
    <t xml:space="preserve"> U33</t>
  </si>
  <si>
    <t>U34</t>
  </si>
  <si>
    <t>RV1/RV8</t>
  </si>
  <si>
    <t>U2/U21</t>
  </si>
  <si>
    <t>VTP3/VTP1</t>
  </si>
  <si>
    <t>RV14/RV8</t>
  </si>
  <si>
    <t>U33/U21</t>
  </si>
  <si>
    <t>Krimūnu pag./
Jaunbērzes pag./
Bēnes pag./
Lielauces pag./
Auru pag./
Zebrenes pag./
Bērzes pag./
Tērvetes pag.</t>
  </si>
  <si>
    <t>Dobeles pag./
Biksktu pag./
Penkules pag./
Ukru pag./
Annenieku pag./
Naudītes pag./
Augstkalnes pag./
Vītiņu pag.</t>
  </si>
  <si>
    <t>Lielauces pag./
Vītiņu pag./
Ukru pag./
Īles pag./
Krimūnu pag.</t>
  </si>
  <si>
    <t>Jaunbērzes pag./
Īles pag./
Naudītes pag.</t>
  </si>
  <si>
    <t xml:space="preserve">Auce/
Vītiņu pag. </t>
  </si>
  <si>
    <t>Penkules pag./
Auce</t>
  </si>
  <si>
    <t>Auru pag./
Dobeles pag./
Annenieku pag./
Penkules pag.</t>
  </si>
  <si>
    <t>Dobele/
Auce</t>
  </si>
  <si>
    <t>Dobele/
Bēnes pag.</t>
  </si>
  <si>
    <t>Auce/
Tērvetes pag.</t>
  </si>
  <si>
    <t>Dobele/
Tērvetes pag./
Īles pag.</t>
  </si>
  <si>
    <t>Tērvetes pag./
Augstkalnes pag./
Bukaišu pag.</t>
  </si>
  <si>
    <t>Auce/
Vītiņu pag./
Vecauces pag.</t>
  </si>
  <si>
    <r>
      <t>Sabiedrības drošība / projekts "Pārrobežu sadarbība sabiedrisko pakalpojumu drošības un efektivitātes uzlabošanai"</t>
    </r>
    <r>
      <rPr>
        <b/>
        <sz val="11"/>
        <color rgb="FFFF0000"/>
        <rFont val="Ebrima"/>
        <charset val="186"/>
      </rPr>
      <t xml:space="preserve"> </t>
    </r>
  </si>
  <si>
    <t>Investīciju projekts Covid-19 izraisītās krīzes seku mazināšanai un novēršanai</t>
  </si>
  <si>
    <t>Sabiedrības drošības uzlabošanas /LATLIT  projekts "Pārrobežu sadarbība sabiedrisko pakalpojumu drošības un efektivitātes uzlabošanai"</t>
  </si>
  <si>
    <t>Sadarbībā ar Lietuvas pilsētas (Šauļi) pašvaldību sabiedrības drošības un civilās aizsardzības nodrošināšanai  iegādāties aprīkojumu pašvaldības policijas vajadzībām (specializētais transports, strāvas ģenerators utml.).</t>
  </si>
  <si>
    <t>Aktualizēt veselīgu un fiziski aktīvu dzīvesveidu un regulāras fiziskas aktivitātes, konkrēti veicināt pārvietošanos kājām.</t>
  </si>
  <si>
    <t>Dobele/
Auce/
Tērvete</t>
  </si>
  <si>
    <t>U12/U21</t>
  </si>
  <si>
    <t>RV5/RV8</t>
  </si>
  <si>
    <t xml:space="preserve">Kompleksu tūrisma produktu un pakalpojumu piedāvājumu veidošana, veicinot klasteru attīstību Zemgales reģionā. </t>
  </si>
  <si>
    <t>27; 28</t>
  </si>
  <si>
    <t>26; 28</t>
  </si>
  <si>
    <t>26; 27</t>
  </si>
  <si>
    <t>39; 40</t>
  </si>
  <si>
    <t>38; 40</t>
  </si>
  <si>
    <t>38; 39</t>
  </si>
  <si>
    <t>51; 52</t>
  </si>
  <si>
    <t>50; 52</t>
  </si>
  <si>
    <t>50; 51</t>
  </si>
  <si>
    <t>62; 63</t>
  </si>
  <si>
    <t>61; 63</t>
  </si>
  <si>
    <t>61; 62</t>
  </si>
  <si>
    <t>Auru pag./
Annenieku pag./
Zebrenes pag./
Dobeles pag.</t>
  </si>
  <si>
    <t>Auce/
Bēnes pag./
Vītiņu pag./
Ukru pag./
Lielauces pag.</t>
  </si>
  <si>
    <t>91; 101; 107</t>
  </si>
  <si>
    <t>134; 135</t>
  </si>
  <si>
    <t>120; 197</t>
  </si>
  <si>
    <t>120; 196</t>
  </si>
  <si>
    <t>196; 197</t>
  </si>
  <si>
    <t>101; 107; 199</t>
  </si>
  <si>
    <t>91; 107; 199</t>
  </si>
  <si>
    <t>91; 101; 199</t>
  </si>
  <si>
    <t xml:space="preserve">Labiekārtota Dobeles Livonijas ordeņa pils kompleksa teritorija uzņēmējdarbības attīstīšanai amatniecības jomā. 
Izbūvēta elektrība uz Tēvetes viduslaiku pilsdrupām, nodrošinot apgaismojumu teritorijā un uzlabojot pasākumu rīkošanas iespējas.
Labiekārtota Spārnu pilskalna teritorija. </t>
  </si>
  <si>
    <t>Izbūvēt papildus apgaismojumu - 3 laternas Aizstrautnieku ciematā pie autobusu pieturas.</t>
  </si>
  <si>
    <t>"Miljards soļu"</t>
  </si>
  <si>
    <t>Birži, Ignalina, Viļņa (Lietuva)</t>
  </si>
  <si>
    <t>1.2.1.3.i. investīcija</t>
  </si>
  <si>
    <t>Veikta ĢAC ēkas energoefektivitātes uzlabošana, t.sk,. apkures sistēmas sakārtošana</t>
  </si>
  <si>
    <t>ES Atveseļošanas un noturības mehānisms, 3.1.1.6.i. investīcija</t>
  </si>
  <si>
    <t>Izveidotas un labiekārtotas pastaigu takas Dobeles Ķestermežā gar Bērzes upes abiem krastiem.
Izveidota veselības taka gar Bēnes ezera piekrasti.</t>
  </si>
  <si>
    <t>PIUAC</t>
  </si>
  <si>
    <t xml:space="preserve">Attīstības un plānošanas nodaļa
</t>
  </si>
  <si>
    <t>Teritorijas labiekārtošana pie Sociālā dienesta struktūrvienības Dienas centra "Baltā māja", Miera ielā 16, Aucē/ LAT-LIT projekts</t>
  </si>
  <si>
    <t xml:space="preserve">Saules paneļu sistēmas izbūve Tērvetes SAC /Interreg BSR projekts </t>
  </si>
  <si>
    <t>Ielaisti zivju mazuļi Tērvetes ūdenskrātuvē, Zebrus ezerā, Apguldes un Gaurata ezerā</t>
  </si>
  <si>
    <t>Valsts Zivju fonds</t>
  </si>
  <si>
    <t xml:space="preserve">Zivju resursu atjaunošana novada ūdenstipēs </t>
  </si>
  <si>
    <t>Tērvetes pag./
Bikstu pag./
Naudītes pag./
Dobeles pag.</t>
  </si>
  <si>
    <t>Auces PII "Vecauce" energoefektivitātes paaugstināšanas būvprojekta izstrāde</t>
  </si>
  <si>
    <t>Izstrādāts būvprojekts PII "Vecauce" ēkas energoefektivitāte paaugstināšanas būvdarbiem</t>
  </si>
  <si>
    <t>Dobeles Amatu māja/
Anīkšķu Mākslas inkubators (Lietuva)</t>
  </si>
  <si>
    <t>Amatniecība kā radošā tūrisma ekonomiskā potenciāla veicinātājs</t>
  </si>
  <si>
    <t>Uzlabota Dobeles Amatu mājas infrastruktūra. Iegādāts aprīkojums izstāžu zālei, iekārtotas divu amatnieku darbnīas (keramiķa un rotkaļa). Ortanizētas teorētiskās apmācības un radošās darbnīcas. Pilsētvidē uzstādīti interaktīvie stendi.</t>
  </si>
  <si>
    <t>19; 20</t>
  </si>
  <si>
    <t>18; 19</t>
  </si>
  <si>
    <t xml:space="preserve"> Veikta ceļa Nr.6031 Šoseja Dobele-Lestene-Aizstrautnieki-Kalna Oši seguma atjaunošana (būvdarbi un būvuzraudzība).</t>
  </si>
  <si>
    <t>Valsts aizņēmums</t>
  </si>
  <si>
    <t>Veikta Liepu ielas (posmā no Zaļās ielas līdz Meža prospektam)  būvprojekta izstrāde, būvniecība, autoruzraudzība.</t>
  </si>
  <si>
    <t xml:space="preserve">Liepu ielas posma pārbūve no Zaļās ielas līdz Meža prospektam Dobelē, Dobeles novadā </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</si>
</sst>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186"/>
      <scheme val="minor"/>
    </font>
    <font>
      <sz val="8"/>
      <name val="Calibri"/>
      <family val="2"/>
      <scheme val="minor"/>
    </font>
    <font>
      <sz val="11"/>
      <color theme="1"/>
      <name val="Ebrima"/>
      <charset val="186"/>
    </font>
    <font>
      <sz val="10"/>
      <color rgb="FFFF0000"/>
      <name val="Ebrima"/>
      <charset val="186"/>
    </font>
    <font>
      <b/>
      <sz val="11"/>
      <color theme="1"/>
      <name val="Ebrima"/>
      <charset val="186"/>
    </font>
    <font>
      <b/>
      <sz val="16"/>
      <color theme="1"/>
      <name val="Ebrima"/>
      <charset val="186"/>
    </font>
    <font>
      <b/>
      <sz val="20"/>
      <color theme="1"/>
      <name val="Ebrima"/>
      <charset val="186"/>
    </font>
    <font>
      <b/>
      <sz val="11"/>
      <name val="Ebrima"/>
      <charset val="186"/>
    </font>
    <font>
      <sz val="10"/>
      <name val="Ebrima"/>
      <charset val="186"/>
    </font>
    <font>
      <sz val="10"/>
      <color theme="1"/>
      <name val="Arial"/>
      <family val="2"/>
      <charset val="186"/>
    </font>
    <font>
      <b/>
      <sz val="10"/>
      <color rgb="FF000000"/>
      <name val="Ebrima"/>
      <charset val="186"/>
    </font>
    <font>
      <b/>
      <sz val="10"/>
      <color theme="1"/>
      <name val="Ebrima"/>
      <charset val="186"/>
    </font>
    <font>
      <sz val="10"/>
      <color theme="1"/>
      <name val="Ebrima"/>
      <charset val="186"/>
    </font>
    <font>
      <sz val="10"/>
      <color rgb="FF00B050"/>
      <name val="Ebrima"/>
      <charset val="186"/>
    </font>
    <font>
      <sz val="10"/>
      <color rgb="FF000000"/>
      <name val="Ebrima"/>
      <charset val="186"/>
    </font>
    <font>
      <sz val="11"/>
      <name val="Ebrima"/>
      <charset val="186"/>
    </font>
    <font>
      <b/>
      <sz val="11"/>
      <color theme="0"/>
      <name val="Calibri"/>
      <family val="2"/>
      <charset val="186"/>
      <scheme val="minor"/>
    </font>
    <font>
      <sz val="11"/>
      <color theme="1"/>
      <name val="Ebrima"/>
      <charset val="186"/>
    </font>
    <font>
      <sz val="10"/>
      <color theme="1"/>
      <name val="Ebrima"/>
      <charset val="186"/>
    </font>
    <font>
      <b/>
      <sz val="11"/>
      <color rgb="FFFF0000"/>
      <name val="Ebrima"/>
      <charset val="186"/>
    </font>
    <font>
      <b/>
      <sz val="11"/>
      <color theme="0"/>
      <name val="Ebrima"/>
      <charset val="186"/>
    </font>
    <font>
      <sz val="11"/>
      <color rgb="FFFF0000"/>
      <name val="Ebrima"/>
      <charset val="186"/>
    </font>
    <font>
      <b/>
      <sz val="11"/>
      <color theme="1"/>
      <name val="Ebrima"/>
      <charset val="186"/>
    </font>
    <font>
      <sz val="11"/>
      <color rgb="FF000000"/>
      <name val="Ebrima"/>
      <charset val="186"/>
    </font>
    <font>
      <i/>
      <sz val="11"/>
      <color rgb="FF000000"/>
      <name val="Ebrima"/>
      <charset val="186"/>
    </font>
    <font>
      <sz val="10"/>
      <color rgb="FF000000"/>
      <name val="Ebrima"/>
      <charset val="186"/>
    </font>
    <font>
      <b/>
      <sz val="14"/>
      <color rgb="FF7030A0"/>
      <name val="Ebrima"/>
      <charset val="186"/>
    </font>
    <font>
      <b/>
      <sz val="11"/>
      <color rgb="FF7030A0"/>
      <name val="Ebrima"/>
      <charset val="186"/>
    </font>
    <font>
      <sz val="11"/>
      <color rgb="FF7030A0"/>
      <name val="Ebrima"/>
      <charset val="186"/>
    </font>
    <font>
      <sz val="10"/>
      <color rgb="FF7030A0"/>
      <name val="Ebrima"/>
      <charset val="186"/>
    </font>
    <font>
      <vertAlign val="superscript"/>
      <sz val="11"/>
      <color theme="1"/>
      <name val="Ebrima"/>
      <charset val="186"/>
    </font>
    <font>
      <b/>
      <sz val="12"/>
      <name val="Ebrima"/>
      <charset val="186"/>
    </font>
    <font>
      <b/>
      <sz val="12"/>
      <color theme="1"/>
      <name val="Ebrima"/>
      <charset val="186"/>
    </font>
    <font>
      <sz val="12"/>
      <color theme="1"/>
      <name val="Ebrima"/>
      <charset val="186"/>
    </font>
    <font>
      <sz val="11"/>
      <color theme="1"/>
      <name val="Calibri"/>
      <family val="2"/>
      <scheme val="minor"/>
    </font>
    <font>
      <sz val="12"/>
      <color rgb="FF000000"/>
      <name val="Calibri"/>
      <family val="2"/>
      <charset val="186"/>
    </font>
    <font>
      <sz val="12"/>
      <color rgb="FF000000"/>
      <name val="Calibri"/>
      <family val="2"/>
      <charset val="186"/>
      <scheme val="minor"/>
    </font>
    <font>
      <sz val="11"/>
      <color rgb="FF00B050"/>
      <name val="Ebrima"/>
      <charset val="186"/>
    </font>
  </fonts>
  <fills count="18">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F2F2F2"/>
        <bgColor rgb="FFF2F2F2"/>
      </patternFill>
    </fill>
    <fill>
      <patternFill patternType="solid">
        <fgColor theme="0"/>
        <bgColor rgb="FFF2F2F2"/>
      </patternFill>
    </fill>
    <fill>
      <patternFill patternType="solid">
        <fgColor theme="0"/>
        <bgColor rgb="FFEA9999"/>
      </patternFill>
    </fill>
    <fill>
      <patternFill patternType="solid">
        <fgColor theme="0"/>
        <bgColor theme="0"/>
      </patternFill>
    </fill>
    <fill>
      <patternFill patternType="solid">
        <fgColor theme="0"/>
        <bgColor rgb="FFE06666"/>
      </patternFill>
    </fill>
    <fill>
      <patternFill patternType="solid">
        <fgColor rgb="FFFFFFFF"/>
        <bgColor rgb="FFFFFFFF"/>
      </patternFill>
    </fill>
    <fill>
      <patternFill patternType="solid">
        <fgColor theme="0"/>
        <bgColor rgb="FFFFFF00"/>
      </patternFill>
    </fill>
    <fill>
      <patternFill patternType="solid">
        <fgColor rgb="FFA5A5A5"/>
      </patternFill>
    </fill>
    <fill>
      <patternFill patternType="solid">
        <fgColor theme="0" tint="-0.34998626667073579"/>
        <bgColor indexed="64"/>
      </patternFill>
    </fill>
    <fill>
      <patternFill patternType="solid">
        <fgColor rgb="FFFFCCCC"/>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17" fillId="14" borderId="8" applyNumberFormat="0" applyAlignment="0" applyProtection="0"/>
    <xf numFmtId="9" fontId="35" fillId="0" borderId="0" applyFont="0" applyFill="0" applyBorder="0" applyAlignment="0" applyProtection="0"/>
  </cellStyleXfs>
  <cellXfs count="242">
    <xf numFmtId="0" fontId="0" fillId="0" borderId="0" xfId="0"/>
    <xf numFmtId="0" fontId="3" fillId="0" borderId="0" xfId="0" applyFont="1"/>
    <xf numFmtId="0" fontId="5" fillId="0" borderId="0" xfId="0" applyFont="1" applyAlignment="1">
      <alignment wrapText="1"/>
    </xf>
    <xf numFmtId="0" fontId="5"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wrapText="1"/>
    </xf>
    <xf numFmtId="0" fontId="12" fillId="7" borderId="1" xfId="0" applyFont="1" applyFill="1" applyBorder="1" applyAlignment="1">
      <alignment horizontal="center" vertical="center" wrapText="1"/>
    </xf>
    <xf numFmtId="0" fontId="13" fillId="0" borderId="1" xfId="0" applyFont="1" applyBorder="1" applyAlignment="1">
      <alignment vertical="top"/>
    </xf>
    <xf numFmtId="3" fontId="13" fillId="10" borderId="1" xfId="0" applyNumberFormat="1" applyFont="1" applyFill="1" applyBorder="1" applyAlignment="1">
      <alignment horizontal="left" vertical="top"/>
    </xf>
    <xf numFmtId="0" fontId="13" fillId="10" borderId="1" xfId="0" applyFont="1" applyFill="1" applyBorder="1" applyAlignment="1">
      <alignment horizontal="left" vertical="top"/>
    </xf>
    <xf numFmtId="0" fontId="13" fillId="0" borderId="1" xfId="0" applyFont="1" applyBorder="1" applyAlignment="1">
      <alignment horizontal="left" vertical="top"/>
    </xf>
    <xf numFmtId="0" fontId="13" fillId="12" borderId="1" xfId="0" applyFont="1" applyFill="1" applyBorder="1" applyAlignment="1">
      <alignment vertical="top"/>
    </xf>
    <xf numFmtId="3" fontId="13" fillId="0" borderId="1" xfId="0" applyNumberFormat="1" applyFont="1" applyBorder="1" applyAlignment="1">
      <alignment horizontal="left" vertical="top"/>
    </xf>
    <xf numFmtId="0" fontId="13" fillId="0" borderId="0" xfId="0" applyFont="1"/>
    <xf numFmtId="0" fontId="5" fillId="3" borderId="1" xfId="0" applyFont="1" applyFill="1" applyBorder="1" applyAlignment="1">
      <alignment horizontal="left" vertical="center"/>
    </xf>
    <xf numFmtId="0" fontId="12" fillId="0" borderId="1" xfId="0" applyFont="1" applyBorder="1" applyAlignment="1">
      <alignment horizontal="center" vertical="center" wrapText="1"/>
    </xf>
    <xf numFmtId="0" fontId="11" fillId="8"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3" fillId="9" borderId="1" xfId="0" applyFont="1" applyFill="1" applyBorder="1" applyAlignment="1">
      <alignment vertical="top"/>
    </xf>
    <xf numFmtId="0" fontId="13" fillId="10" borderId="1" xfId="0" applyFont="1" applyFill="1" applyBorder="1" applyAlignment="1">
      <alignment vertical="top"/>
    </xf>
    <xf numFmtId="0" fontId="10" fillId="0" borderId="1" xfId="0" applyFont="1" applyBorder="1" applyAlignment="1">
      <alignment horizontal="left" vertical="top"/>
    </xf>
    <xf numFmtId="0" fontId="0" fillId="0" borderId="1" xfId="0" applyBorder="1"/>
    <xf numFmtId="0" fontId="0" fillId="0" borderId="1" xfId="0" applyBorder="1" applyAlignment="1">
      <alignment vertical="top"/>
    </xf>
    <xf numFmtId="0" fontId="13" fillId="13" borderId="1" xfId="0" applyFont="1" applyFill="1" applyBorder="1" applyAlignment="1">
      <alignment vertical="top"/>
    </xf>
    <xf numFmtId="0" fontId="0" fillId="0" borderId="0" xfId="0" applyAlignment="1">
      <alignment wrapText="1"/>
    </xf>
    <xf numFmtId="0" fontId="11" fillId="7" borderId="1" xfId="0" applyFont="1" applyFill="1" applyBorder="1" applyAlignment="1">
      <alignment horizontal="left" vertical="center" wrapText="1"/>
    </xf>
    <xf numFmtId="0" fontId="13" fillId="0" borderId="1" xfId="0" applyFont="1" applyBorder="1" applyAlignment="1">
      <alignment vertical="top" wrapText="1"/>
    </xf>
    <xf numFmtId="0" fontId="13" fillId="0" borderId="1" xfId="0" applyFont="1" applyBorder="1"/>
    <xf numFmtId="0" fontId="0" fillId="0" borderId="1" xfId="0" applyBorder="1" applyAlignment="1">
      <alignment wrapText="1"/>
    </xf>
    <xf numFmtId="3" fontId="5" fillId="3" borderId="1" xfId="0" applyNumberFormat="1" applyFont="1" applyFill="1" applyBorder="1" applyAlignment="1">
      <alignment horizontal="left" vertical="center"/>
    </xf>
    <xf numFmtId="3" fontId="8" fillId="3" borderId="1" xfId="0" applyNumberFormat="1" applyFont="1" applyFill="1" applyBorder="1" applyAlignment="1">
      <alignment horizontal="left" vertical="center"/>
    </xf>
    <xf numFmtId="3" fontId="3" fillId="0" borderId="0" xfId="0" applyNumberFormat="1" applyFont="1"/>
    <xf numFmtId="0" fontId="13" fillId="0" borderId="1" xfId="0" applyFont="1" applyBorder="1" applyAlignment="1">
      <alignment horizontal="left" vertical="top" wrapText="1"/>
    </xf>
    <xf numFmtId="0" fontId="13" fillId="11" borderId="1" xfId="0" applyFont="1" applyFill="1" applyBorder="1" applyAlignment="1">
      <alignment horizontal="left" vertical="top" wrapText="1"/>
    </xf>
    <xf numFmtId="0" fontId="13" fillId="10" borderId="1" xfId="0" applyFont="1" applyFill="1" applyBorder="1" applyAlignment="1">
      <alignment horizontal="left" vertical="top" wrapText="1"/>
    </xf>
    <xf numFmtId="0" fontId="13" fillId="0" borderId="1" xfId="0" applyFont="1" applyBorder="1" applyAlignment="1">
      <alignment horizontal="left" wrapText="1"/>
    </xf>
    <xf numFmtId="0" fontId="15" fillId="0" borderId="1" xfId="0" applyFont="1" applyBorder="1" applyAlignment="1">
      <alignment horizontal="left" vertical="top" wrapText="1"/>
    </xf>
    <xf numFmtId="0" fontId="10"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19" fillId="0" borderId="1" xfId="0" applyFont="1" applyBorder="1" applyAlignment="1">
      <alignment vertical="top" wrapText="1"/>
    </xf>
    <xf numFmtId="0" fontId="3" fillId="0" borderId="0" xfId="0" applyFont="1" applyAlignment="1">
      <alignment horizontal="left"/>
    </xf>
    <xf numFmtId="0" fontId="3" fillId="0" borderId="0" xfId="0" applyFont="1" applyAlignment="1">
      <alignment vertical="top"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6" fillId="0" borderId="1" xfId="0" applyFont="1" applyBorder="1" applyAlignment="1">
      <alignment vertical="top" wrapText="1"/>
    </xf>
    <xf numFmtId="0" fontId="18" fillId="0" borderId="5" xfId="0" applyFont="1" applyBorder="1" applyAlignment="1">
      <alignment horizontal="left" vertical="center"/>
    </xf>
    <xf numFmtId="0" fontId="18" fillId="0" borderId="5" xfId="0" applyFont="1" applyBorder="1" applyAlignment="1">
      <alignment horizontal="left" vertical="top"/>
    </xf>
    <xf numFmtId="0" fontId="18" fillId="0" borderId="5" xfId="0" applyFont="1" applyBorder="1" applyAlignment="1">
      <alignment vertical="top" wrapText="1"/>
    </xf>
    <xf numFmtId="0" fontId="18" fillId="0" borderId="1" xfId="0" applyFont="1" applyBorder="1" applyAlignment="1">
      <alignment vertical="top" wrapText="1"/>
    </xf>
    <xf numFmtId="0" fontId="18" fillId="0" borderId="1" xfId="0" applyFont="1" applyBorder="1"/>
    <xf numFmtId="0" fontId="18" fillId="0" borderId="5" xfId="0" applyFont="1" applyBorder="1"/>
    <xf numFmtId="3" fontId="18" fillId="0" borderId="5" xfId="0" applyNumberFormat="1" applyFont="1" applyBorder="1" applyAlignment="1">
      <alignment horizontal="left" vertical="top"/>
    </xf>
    <xf numFmtId="0" fontId="16" fillId="0" borderId="5" xfId="0" applyFont="1" applyBorder="1" applyAlignment="1">
      <alignment vertical="top" wrapText="1"/>
    </xf>
    <xf numFmtId="0" fontId="18" fillId="0" borderId="1" xfId="0" applyFont="1" applyBorder="1" applyAlignment="1">
      <alignment vertical="top"/>
    </xf>
    <xf numFmtId="3" fontId="18" fillId="0" borderId="5" xfId="0" applyNumberFormat="1" applyFont="1" applyBorder="1"/>
    <xf numFmtId="0" fontId="18" fillId="0" borderId="5" xfId="0" applyFont="1" applyBorder="1" applyAlignment="1">
      <alignment vertical="top"/>
    </xf>
    <xf numFmtId="3" fontId="19" fillId="0" borderId="1" xfId="0" applyNumberFormat="1" applyFont="1" applyBorder="1" applyAlignment="1">
      <alignment horizontal="left" vertical="top"/>
    </xf>
    <xf numFmtId="3" fontId="18" fillId="0" borderId="1" xfId="0" applyNumberFormat="1" applyFont="1" applyBorder="1"/>
    <xf numFmtId="0" fontId="18" fillId="0" borderId="1" xfId="0" applyFont="1" applyBorder="1" applyAlignment="1">
      <alignment horizontal="left"/>
    </xf>
    <xf numFmtId="0" fontId="18" fillId="6" borderId="1" xfId="0" applyFont="1" applyFill="1" applyBorder="1" applyAlignment="1">
      <alignment wrapText="1"/>
    </xf>
    <xf numFmtId="0" fontId="3" fillId="6" borderId="0" xfId="0" applyFont="1" applyFill="1"/>
    <xf numFmtId="0" fontId="21" fillId="15" borderId="8" xfId="1" applyFont="1" applyFill="1" applyAlignment="1">
      <alignment horizontal="center" vertical="top"/>
    </xf>
    <xf numFmtId="0" fontId="17" fillId="14" borderId="8" xfId="1" applyAlignment="1">
      <alignment horizontal="center"/>
    </xf>
    <xf numFmtId="0" fontId="3" fillId="0" borderId="0" xfId="0" applyFont="1" applyAlignment="1">
      <alignment vertical="top"/>
    </xf>
    <xf numFmtId="0" fontId="18" fillId="0" borderId="5" xfId="0" applyFont="1" applyBorder="1" applyAlignment="1">
      <alignment horizontal="left" vertical="top" wrapText="1"/>
    </xf>
    <xf numFmtId="3" fontId="3" fillId="0" borderId="1" xfId="0" applyNumberFormat="1" applyFont="1" applyBorder="1" applyAlignment="1">
      <alignment horizontal="left" vertical="center" wrapText="1"/>
    </xf>
    <xf numFmtId="9" fontId="3" fillId="0" borderId="1" xfId="0" applyNumberFormat="1" applyFont="1" applyBorder="1" applyAlignment="1">
      <alignment horizontal="left" vertical="center" wrapText="1"/>
    </xf>
    <xf numFmtId="0" fontId="24" fillId="0" borderId="5" xfId="0" applyFont="1" applyBorder="1" applyAlignment="1">
      <alignment horizontal="left" vertical="top" wrapText="1"/>
    </xf>
    <xf numFmtId="0" fontId="24" fillId="0" borderId="1" xfId="0"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6" borderId="1" xfId="0" applyFont="1" applyFill="1" applyBorder="1" applyAlignment="1">
      <alignment horizontal="left" vertical="top" wrapText="1"/>
    </xf>
    <xf numFmtId="0" fontId="18" fillId="6" borderId="1" xfId="0" applyFont="1" applyFill="1" applyBorder="1" applyAlignment="1">
      <alignment horizontal="left" vertical="center"/>
    </xf>
    <xf numFmtId="0" fontId="18" fillId="6" borderId="1" xfId="0" applyFont="1" applyFill="1" applyBorder="1" applyAlignment="1">
      <alignment horizontal="left" vertical="top"/>
    </xf>
    <xf numFmtId="3" fontId="18" fillId="6" borderId="1" xfId="0" applyNumberFormat="1" applyFont="1" applyFill="1" applyBorder="1" applyAlignment="1">
      <alignment horizontal="left" vertical="center"/>
    </xf>
    <xf numFmtId="0" fontId="23" fillId="6" borderId="1" xfId="0" applyFont="1" applyFill="1" applyBorder="1" applyAlignment="1">
      <alignment horizontal="left" vertical="top"/>
    </xf>
    <xf numFmtId="0" fontId="18" fillId="6" borderId="6" xfId="0" applyFont="1" applyFill="1" applyBorder="1" applyAlignment="1">
      <alignment horizontal="left" vertical="top" wrapText="1"/>
    </xf>
    <xf numFmtId="0" fontId="18" fillId="6" borderId="1" xfId="0" applyFont="1" applyFill="1" applyBorder="1" applyAlignment="1">
      <alignment horizontal="left" vertical="center" wrapText="1"/>
    </xf>
    <xf numFmtId="0" fontId="16" fillId="6" borderId="1" xfId="0" applyFont="1" applyFill="1" applyBorder="1" applyAlignment="1">
      <alignment horizontal="left" vertical="top" wrapText="1"/>
    </xf>
    <xf numFmtId="0" fontId="18" fillId="6" borderId="1" xfId="0" applyFont="1" applyFill="1" applyBorder="1" applyAlignment="1">
      <alignment vertical="top" wrapText="1"/>
    </xf>
    <xf numFmtId="0" fontId="16" fillId="6" borderId="1" xfId="0" applyFont="1" applyFill="1" applyBorder="1" applyAlignment="1">
      <alignment wrapText="1"/>
    </xf>
    <xf numFmtId="0" fontId="16" fillId="6" borderId="1" xfId="0" applyFont="1" applyFill="1" applyBorder="1" applyAlignment="1">
      <alignment horizontal="left" vertical="center"/>
    </xf>
    <xf numFmtId="0" fontId="16" fillId="6" borderId="1" xfId="0" applyFont="1" applyFill="1" applyBorder="1" applyAlignment="1">
      <alignment horizontal="left" vertical="top"/>
    </xf>
    <xf numFmtId="3" fontId="16" fillId="6" borderId="1" xfId="0" applyNumberFormat="1" applyFont="1" applyFill="1" applyBorder="1" applyAlignment="1">
      <alignment horizontal="left" vertical="center"/>
    </xf>
    <xf numFmtId="0" fontId="16" fillId="6" borderId="1" xfId="0" applyFont="1" applyFill="1" applyBorder="1" applyAlignment="1">
      <alignment vertical="top" wrapText="1"/>
    </xf>
    <xf numFmtId="3" fontId="18" fillId="6" borderId="1" xfId="0" applyNumberFormat="1" applyFont="1" applyFill="1" applyBorder="1" applyAlignment="1">
      <alignment horizontal="left" vertical="top"/>
    </xf>
    <xf numFmtId="0" fontId="16" fillId="6" borderId="5" xfId="0" applyFont="1" applyFill="1" applyBorder="1" applyAlignment="1">
      <alignment vertical="top" wrapText="1"/>
    </xf>
    <xf numFmtId="0" fontId="18" fillId="6" borderId="0" xfId="0" applyFont="1" applyFill="1" applyAlignment="1">
      <alignment horizontal="left" vertical="top" wrapText="1"/>
    </xf>
    <xf numFmtId="0" fontId="18" fillId="6" borderId="5" xfId="0" applyFont="1" applyFill="1" applyBorder="1" applyAlignment="1">
      <alignment vertical="top" wrapText="1"/>
    </xf>
    <xf numFmtId="3" fontId="18" fillId="6" borderId="1" xfId="0" applyNumberFormat="1" applyFont="1" applyFill="1" applyBorder="1"/>
    <xf numFmtId="0" fontId="18" fillId="6" borderId="1" xfId="0" applyFont="1" applyFill="1" applyBorder="1"/>
    <xf numFmtId="0" fontId="18" fillId="6" borderId="5" xfId="0" applyFont="1" applyFill="1" applyBorder="1" applyAlignment="1">
      <alignment horizontal="left" vertical="top" wrapText="1"/>
    </xf>
    <xf numFmtId="0" fontId="18" fillId="6" borderId="5" xfId="0" applyFont="1" applyFill="1" applyBorder="1"/>
    <xf numFmtId="0" fontId="18" fillId="6" borderId="5" xfId="0" applyFont="1" applyFill="1" applyBorder="1" applyAlignment="1">
      <alignment horizontal="left" vertical="top"/>
    </xf>
    <xf numFmtId="3" fontId="18" fillId="6" borderId="5" xfId="0" applyNumberFormat="1" applyFont="1" applyFill="1" applyBorder="1" applyAlignment="1">
      <alignment horizontal="left" vertical="top"/>
    </xf>
    <xf numFmtId="0" fontId="19" fillId="0" borderId="1" xfId="0" applyFont="1" applyBorder="1" applyAlignment="1">
      <alignment vertical="top"/>
    </xf>
    <xf numFmtId="0" fontId="19" fillId="13" borderId="1" xfId="0" applyFont="1" applyFill="1" applyBorder="1" applyAlignment="1">
      <alignment vertical="top"/>
    </xf>
    <xf numFmtId="0" fontId="19" fillId="0" borderId="1" xfId="0" applyFont="1" applyBorder="1" applyAlignment="1">
      <alignment horizontal="left" vertical="top" wrapText="1"/>
    </xf>
    <xf numFmtId="0" fontId="26" fillId="0" borderId="1" xfId="0" applyFont="1" applyBorder="1" applyAlignment="1">
      <alignment horizontal="left" vertical="top" wrapText="1"/>
    </xf>
    <xf numFmtId="0" fontId="19" fillId="13" borderId="1" xfId="0" applyFont="1" applyFill="1" applyBorder="1" applyAlignment="1">
      <alignment horizontal="left" vertical="top" wrapText="1"/>
    </xf>
    <xf numFmtId="0" fontId="18" fillId="0" borderId="0" xfId="0" applyFont="1"/>
    <xf numFmtId="3" fontId="29" fillId="6" borderId="1" xfId="0" applyNumberFormat="1" applyFont="1" applyFill="1" applyBorder="1" applyAlignment="1">
      <alignment horizontal="left" vertical="center"/>
    </xf>
    <xf numFmtId="0" fontId="29" fillId="6" borderId="1" xfId="0" applyFont="1" applyFill="1" applyBorder="1" applyAlignment="1">
      <alignment horizontal="left" vertical="center"/>
    </xf>
    <xf numFmtId="3" fontId="29" fillId="0" borderId="0" xfId="0" applyNumberFormat="1" applyFont="1"/>
    <xf numFmtId="0" fontId="3" fillId="6" borderId="1"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1" xfId="0" applyFont="1" applyFill="1" applyBorder="1" applyAlignment="1">
      <alignment wrapText="1"/>
    </xf>
    <xf numFmtId="0" fontId="3" fillId="0" borderId="1" xfId="0" applyFont="1" applyFill="1" applyBorder="1" applyAlignment="1">
      <alignment wrapText="1"/>
    </xf>
    <xf numFmtId="0" fontId="3" fillId="16" borderId="0" xfId="0" applyFont="1" applyFill="1"/>
    <xf numFmtId="0" fontId="3" fillId="6" borderId="1" xfId="0" applyFont="1" applyFill="1" applyBorder="1" applyAlignment="1">
      <alignment horizontal="left" vertical="center"/>
    </xf>
    <xf numFmtId="0" fontId="3" fillId="6" borderId="1" xfId="0" applyFont="1" applyFill="1" applyBorder="1" applyAlignment="1">
      <alignment horizontal="left" vertical="top"/>
    </xf>
    <xf numFmtId="0" fontId="5" fillId="6" borderId="1" xfId="0" applyFont="1" applyFill="1" applyBorder="1" applyAlignment="1">
      <alignment horizontal="left" vertical="top"/>
    </xf>
    <xf numFmtId="0" fontId="3" fillId="6" borderId="1" xfId="0" applyFont="1" applyFill="1" applyBorder="1" applyAlignment="1">
      <alignment vertical="top" wrapText="1"/>
    </xf>
    <xf numFmtId="0" fontId="3" fillId="0" borderId="5" xfId="0" applyFont="1" applyBorder="1" applyAlignment="1">
      <alignment vertical="top" wrapText="1"/>
    </xf>
    <xf numFmtId="0" fontId="29" fillId="6" borderId="1" xfId="0" applyFont="1" applyFill="1" applyBorder="1" applyAlignment="1">
      <alignment horizontal="left" vertical="top" wrapText="1"/>
    </xf>
    <xf numFmtId="0" fontId="29" fillId="6" borderId="1" xfId="0" applyFont="1" applyFill="1" applyBorder="1" applyAlignment="1">
      <alignment horizontal="left" vertical="top"/>
    </xf>
    <xf numFmtId="0" fontId="29" fillId="0" borderId="0" xfId="0" applyFont="1"/>
    <xf numFmtId="0" fontId="29" fillId="6" borderId="1" xfId="0" applyFont="1" applyFill="1" applyBorder="1" applyAlignment="1">
      <alignment horizontal="left" vertical="center" wrapText="1"/>
    </xf>
    <xf numFmtId="0" fontId="5" fillId="6" borderId="1" xfId="0" applyFont="1" applyFill="1" applyBorder="1" applyAlignment="1">
      <alignment horizontal="left" vertical="top" wrapText="1"/>
    </xf>
    <xf numFmtId="3" fontId="16" fillId="6" borderId="1" xfId="0" applyNumberFormat="1" applyFont="1" applyFill="1" applyBorder="1"/>
    <xf numFmtId="0" fontId="16" fillId="6" borderId="1" xfId="0" applyFont="1" applyFill="1" applyBorder="1"/>
    <xf numFmtId="0" fontId="16" fillId="6" borderId="1" xfId="0" applyFont="1" applyFill="1" applyBorder="1" applyAlignment="1">
      <alignment vertical="top"/>
    </xf>
    <xf numFmtId="0" fontId="8" fillId="6" borderId="1" xfId="0" applyFont="1" applyFill="1" applyBorder="1" applyAlignment="1">
      <alignment horizontal="left" vertical="top"/>
    </xf>
    <xf numFmtId="0" fontId="18" fillId="6" borderId="6" xfId="0" applyFont="1" applyFill="1" applyBorder="1" applyAlignment="1">
      <alignment horizontal="left" vertical="top"/>
    </xf>
    <xf numFmtId="0" fontId="18" fillId="6" borderId="6" xfId="0" applyFont="1" applyFill="1" applyBorder="1" applyAlignment="1">
      <alignment horizontal="left" vertical="center"/>
    </xf>
    <xf numFmtId="3" fontId="18" fillId="6" borderId="6" xfId="0" applyNumberFormat="1" applyFont="1" applyFill="1" applyBorder="1" applyAlignment="1">
      <alignment horizontal="left" vertical="center"/>
    </xf>
    <xf numFmtId="0" fontId="3" fillId="6" borderId="6" xfId="0" applyFont="1" applyFill="1" applyBorder="1" applyAlignment="1">
      <alignment horizontal="left" vertical="top" wrapText="1"/>
    </xf>
    <xf numFmtId="0" fontId="33" fillId="6" borderId="1" xfId="0" applyFont="1" applyFill="1" applyBorder="1" applyAlignment="1">
      <alignment horizontal="left" vertical="top"/>
    </xf>
    <xf numFmtId="0" fontId="32" fillId="6" borderId="1" xfId="0" applyFont="1" applyFill="1" applyBorder="1" applyAlignment="1">
      <alignment horizontal="left" vertical="top"/>
    </xf>
    <xf numFmtId="0" fontId="16" fillId="6" borderId="1" xfId="0" quotePrefix="1"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6" xfId="0" applyFont="1" applyFill="1" applyBorder="1" applyAlignment="1">
      <alignment horizontal="left" vertical="top"/>
    </xf>
    <xf numFmtId="0" fontId="16" fillId="6" borderId="1" xfId="0" applyFont="1" applyFill="1" applyBorder="1" applyAlignment="1">
      <alignment horizontal="left" vertical="center" wrapText="1"/>
    </xf>
    <xf numFmtId="0" fontId="33" fillId="6" borderId="1" xfId="0" applyFont="1" applyFill="1" applyBorder="1" applyAlignment="1">
      <alignment horizontal="left" vertical="top" wrapText="1"/>
    </xf>
    <xf numFmtId="3" fontId="3" fillId="6" borderId="1" xfId="0" applyNumberFormat="1" applyFont="1" applyFill="1" applyBorder="1" applyAlignment="1">
      <alignment horizontal="left" vertical="center"/>
    </xf>
    <xf numFmtId="0" fontId="16" fillId="6" borderId="1" xfId="0" applyFont="1" applyFill="1" applyBorder="1" applyAlignment="1">
      <alignment horizontal="left" wrapText="1"/>
    </xf>
    <xf numFmtId="0" fontId="3" fillId="6" borderId="0" xfId="0" applyFont="1" applyFill="1" applyAlignment="1">
      <alignment horizontal="left" vertical="top" wrapText="1"/>
    </xf>
    <xf numFmtId="0" fontId="18" fillId="6" borderId="5" xfId="0" applyFont="1" applyFill="1" applyBorder="1" applyAlignment="1">
      <alignment horizontal="left" vertical="center"/>
    </xf>
    <xf numFmtId="3" fontId="18" fillId="6" borderId="5" xfId="0" applyNumberFormat="1" applyFont="1" applyFill="1" applyBorder="1" applyAlignment="1">
      <alignment horizontal="left" vertical="center"/>
    </xf>
    <xf numFmtId="0" fontId="18" fillId="6" borderId="0" xfId="0" applyFont="1" applyFill="1" applyAlignment="1">
      <alignment vertical="top" wrapText="1"/>
    </xf>
    <xf numFmtId="0" fontId="18" fillId="6" borderId="5" xfId="0" applyFont="1" applyFill="1" applyBorder="1" applyAlignment="1">
      <alignment wrapText="1"/>
    </xf>
    <xf numFmtId="0" fontId="3" fillId="6" borderId="5" xfId="0" applyFont="1" applyFill="1" applyBorder="1" applyAlignment="1">
      <alignment vertical="top" wrapText="1"/>
    </xf>
    <xf numFmtId="0" fontId="3" fillId="6" borderId="5" xfId="0" applyFont="1" applyFill="1" applyBorder="1" applyAlignment="1">
      <alignment wrapText="1"/>
    </xf>
    <xf numFmtId="0" fontId="18" fillId="6" borderId="0" xfId="0" applyFont="1" applyFill="1" applyAlignment="1">
      <alignment wrapText="1"/>
    </xf>
    <xf numFmtId="0" fontId="3" fillId="6" borderId="5" xfId="0" applyFont="1" applyFill="1" applyBorder="1" applyAlignment="1">
      <alignment horizontal="left" vertical="top" wrapText="1"/>
    </xf>
    <xf numFmtId="0" fontId="3" fillId="6" borderId="5" xfId="0" applyFont="1" applyFill="1" applyBorder="1" applyAlignment="1">
      <alignment horizontal="left" vertical="center"/>
    </xf>
    <xf numFmtId="0" fontId="18" fillId="6" borderId="5" xfId="0" applyFont="1" applyFill="1" applyBorder="1" applyAlignment="1">
      <alignment vertical="top"/>
    </xf>
    <xf numFmtId="0" fontId="34" fillId="6" borderId="1" xfId="0" applyFont="1" applyFill="1" applyBorder="1" applyAlignment="1">
      <alignment horizontal="left" vertical="top"/>
    </xf>
    <xf numFmtId="0" fontId="33" fillId="6" borderId="1" xfId="0" applyFont="1" applyFill="1" applyBorder="1" applyAlignment="1">
      <alignment horizontal="left" vertical="center"/>
    </xf>
    <xf numFmtId="0" fontId="33" fillId="6" borderId="5" xfId="0" applyFont="1" applyFill="1" applyBorder="1" applyAlignment="1">
      <alignment horizontal="left" vertical="top"/>
    </xf>
    <xf numFmtId="0" fontId="32" fillId="6" borderId="1" xfId="0" applyFont="1" applyFill="1" applyBorder="1" applyAlignment="1">
      <alignment horizontal="left" vertical="center"/>
    </xf>
    <xf numFmtId="0" fontId="16" fillId="6" borderId="5" xfId="0" applyFont="1" applyFill="1" applyBorder="1" applyAlignment="1">
      <alignment horizontal="left" vertical="top" wrapText="1"/>
    </xf>
    <xf numFmtId="0" fontId="36" fillId="0" borderId="0" xfId="0" applyFont="1" applyAlignment="1">
      <alignment vertical="center"/>
    </xf>
    <xf numFmtId="0" fontId="37" fillId="0" borderId="0" xfId="0" applyFont="1"/>
    <xf numFmtId="0" fontId="38" fillId="6" borderId="1" xfId="0" applyFont="1" applyFill="1" applyBorder="1" applyAlignment="1">
      <alignment horizontal="left" vertical="center" wrapText="1"/>
    </xf>
    <xf numFmtId="0" fontId="18" fillId="6" borderId="1" xfId="0" applyFont="1" applyFill="1" applyBorder="1" applyAlignment="1">
      <alignment vertical="center"/>
    </xf>
    <xf numFmtId="3" fontId="16" fillId="6" borderId="1" xfId="0" applyNumberFormat="1" applyFont="1" applyFill="1" applyBorder="1" applyAlignment="1">
      <alignment horizontal="center" vertical="center"/>
    </xf>
    <xf numFmtId="3" fontId="29" fillId="6" borderId="1" xfId="0" applyNumberFormat="1" applyFont="1" applyFill="1" applyBorder="1" applyAlignment="1">
      <alignment horizontal="center"/>
    </xf>
    <xf numFmtId="3" fontId="28" fillId="6" borderId="1" xfId="0" applyNumberFormat="1" applyFont="1" applyFill="1" applyBorder="1" applyAlignment="1">
      <alignment horizontal="center"/>
    </xf>
    <xf numFmtId="3" fontId="3" fillId="6" borderId="6" xfId="0" applyNumberFormat="1" applyFont="1" applyFill="1" applyBorder="1" applyAlignment="1">
      <alignment horizontal="center" wrapText="1"/>
    </xf>
    <xf numFmtId="3" fontId="29" fillId="6" borderId="6" xfId="0" applyNumberFormat="1" applyFont="1" applyFill="1" applyBorder="1" applyAlignment="1">
      <alignment horizontal="center"/>
    </xf>
    <xf numFmtId="3" fontId="18" fillId="6" borderId="1" xfId="0" applyNumberFormat="1" applyFont="1" applyFill="1" applyBorder="1" applyAlignment="1">
      <alignment horizontal="center"/>
    </xf>
    <xf numFmtId="3" fontId="3" fillId="6" borderId="1" xfId="0" applyNumberFormat="1" applyFont="1" applyFill="1" applyBorder="1" applyAlignment="1">
      <alignment horizontal="center" wrapText="1"/>
    </xf>
    <xf numFmtId="3" fontId="16" fillId="6" borderId="1" xfId="0" applyNumberFormat="1" applyFont="1" applyFill="1" applyBorder="1" applyAlignment="1">
      <alignment horizontal="center"/>
    </xf>
    <xf numFmtId="3" fontId="8" fillId="6" borderId="1" xfId="0" applyNumberFormat="1" applyFont="1" applyFill="1" applyBorder="1" applyAlignment="1">
      <alignment horizontal="center"/>
    </xf>
    <xf numFmtId="3" fontId="16" fillId="6" borderId="1" xfId="0" applyNumberFormat="1" applyFont="1" applyFill="1" applyBorder="1" applyAlignment="1">
      <alignment horizontal="center" wrapText="1"/>
    </xf>
    <xf numFmtId="3" fontId="18" fillId="6" borderId="1" xfId="0" applyNumberFormat="1" applyFont="1" applyFill="1" applyBorder="1" applyAlignment="1">
      <alignment horizontal="center" wrapText="1"/>
    </xf>
    <xf numFmtId="3" fontId="29" fillId="6" borderId="1" xfId="0" applyNumberFormat="1" applyFont="1" applyFill="1" applyBorder="1" applyAlignment="1">
      <alignment horizontal="center" wrapText="1"/>
    </xf>
    <xf numFmtId="3" fontId="3" fillId="6" borderId="1" xfId="0" applyNumberFormat="1" applyFont="1" applyFill="1" applyBorder="1" applyAlignment="1">
      <alignment horizontal="center"/>
    </xf>
    <xf numFmtId="9" fontId="18" fillId="6" borderId="1" xfId="0" applyNumberFormat="1" applyFont="1" applyFill="1" applyBorder="1" applyAlignment="1">
      <alignment horizontal="center"/>
    </xf>
    <xf numFmtId="3" fontId="18" fillId="6" borderId="0" xfId="0" applyNumberFormat="1" applyFont="1" applyFill="1" applyAlignment="1">
      <alignment horizontal="center"/>
    </xf>
    <xf numFmtId="3" fontId="18" fillId="6" borderId="5" xfId="0" applyNumberFormat="1" applyFont="1" applyFill="1" applyBorder="1" applyAlignment="1">
      <alignment horizontal="center"/>
    </xf>
    <xf numFmtId="3" fontId="8" fillId="6" borderId="1" xfId="0" applyNumberFormat="1" applyFont="1" applyFill="1" applyBorder="1" applyAlignment="1">
      <alignment horizontal="center" wrapText="1"/>
    </xf>
    <xf numFmtId="49" fontId="3" fillId="6" borderId="1" xfId="0" applyNumberFormat="1" applyFont="1" applyFill="1" applyBorder="1" applyAlignment="1">
      <alignment horizontal="center"/>
    </xf>
    <xf numFmtId="9" fontId="16" fillId="6" borderId="1" xfId="0" applyNumberFormat="1" applyFont="1" applyFill="1" applyBorder="1" applyAlignment="1">
      <alignment horizontal="center"/>
    </xf>
    <xf numFmtId="9" fontId="16" fillId="6" borderId="1" xfId="2" applyFont="1" applyFill="1" applyBorder="1" applyAlignment="1">
      <alignment horizontal="center"/>
    </xf>
    <xf numFmtId="10" fontId="16" fillId="6" borderId="1" xfId="0" applyNumberFormat="1" applyFont="1" applyFill="1" applyBorder="1" applyAlignment="1">
      <alignment horizontal="center"/>
    </xf>
    <xf numFmtId="3" fontId="29" fillId="6" borderId="5" xfId="0" applyNumberFormat="1" applyFont="1" applyFill="1" applyBorder="1" applyAlignment="1">
      <alignment horizontal="center"/>
    </xf>
    <xf numFmtId="3" fontId="18" fillId="0" borderId="5" xfId="0" applyNumberFormat="1" applyFont="1" applyBorder="1" applyAlignment="1">
      <alignment horizontal="center"/>
    </xf>
    <xf numFmtId="3" fontId="29" fillId="0" borderId="5" xfId="0" applyNumberFormat="1" applyFont="1" applyBorder="1" applyAlignment="1">
      <alignment horizontal="center"/>
    </xf>
    <xf numFmtId="3" fontId="19" fillId="0" borderId="1" xfId="0" applyNumberFormat="1" applyFont="1" applyBorder="1" applyAlignment="1">
      <alignment horizontal="center"/>
    </xf>
    <xf numFmtId="3" fontId="30" fillId="0" borderId="1" xfId="0" applyNumberFormat="1" applyFont="1" applyBorder="1" applyAlignment="1">
      <alignment horizontal="center"/>
    </xf>
    <xf numFmtId="3" fontId="18" fillId="0" borderId="1" xfId="0" applyNumberFormat="1" applyFont="1" applyBorder="1" applyAlignment="1">
      <alignment horizontal="center"/>
    </xf>
    <xf numFmtId="3" fontId="29" fillId="0" borderId="1" xfId="0" applyNumberFormat="1" applyFont="1" applyBorder="1" applyAlignment="1">
      <alignment horizontal="center"/>
    </xf>
    <xf numFmtId="0" fontId="18" fillId="6" borderId="1" xfId="0" applyFont="1" applyFill="1" applyBorder="1" applyAlignment="1">
      <alignment vertical="top"/>
    </xf>
    <xf numFmtId="0" fontId="18" fillId="6" borderId="1" xfId="0" applyFont="1" applyFill="1" applyBorder="1" applyAlignment="1">
      <alignment horizontal="center" vertical="center"/>
    </xf>
    <xf numFmtId="0" fontId="16" fillId="6" borderId="1" xfId="0" applyFont="1" applyFill="1" applyBorder="1" applyAlignment="1">
      <alignment vertical="center"/>
    </xf>
    <xf numFmtId="0" fontId="3" fillId="6" borderId="5" xfId="0" applyFont="1" applyFill="1" applyBorder="1" applyAlignment="1">
      <alignment vertical="center"/>
    </xf>
    <xf numFmtId="0" fontId="18" fillId="6" borderId="5" xfId="0" applyFont="1" applyFill="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vertical="center"/>
    </xf>
    <xf numFmtId="0" fontId="3" fillId="0" borderId="1" xfId="0" applyFont="1" applyBorder="1" applyAlignment="1">
      <alignment horizontal="left" vertical="top" wrapText="1"/>
    </xf>
    <xf numFmtId="0" fontId="13" fillId="6" borderId="1" xfId="0" applyFont="1" applyFill="1" applyBorder="1" applyAlignment="1">
      <alignment horizontal="left" vertical="top" wrapText="1"/>
    </xf>
    <xf numFmtId="0" fontId="18" fillId="6" borderId="0" xfId="0" applyFont="1" applyFill="1"/>
    <xf numFmtId="0" fontId="1" fillId="0" borderId="0" xfId="0" applyFont="1" applyAlignment="1">
      <alignment wrapText="1"/>
    </xf>
    <xf numFmtId="0" fontId="3" fillId="17" borderId="1" xfId="0" applyFont="1" applyFill="1" applyBorder="1" applyAlignment="1">
      <alignment horizontal="left" vertical="top" wrapText="1"/>
    </xf>
    <xf numFmtId="0" fontId="3" fillId="17" borderId="1" xfId="0" applyFont="1" applyFill="1" applyBorder="1" applyAlignment="1">
      <alignment horizontal="left" vertical="center"/>
    </xf>
    <xf numFmtId="0" fontId="3" fillId="17" borderId="1" xfId="0" applyFont="1" applyFill="1" applyBorder="1" applyAlignment="1">
      <alignment horizontal="left" vertical="top"/>
    </xf>
    <xf numFmtId="0" fontId="18" fillId="17" borderId="1" xfId="0" applyFont="1" applyFill="1" applyBorder="1" applyAlignment="1">
      <alignment horizontal="left" vertical="center"/>
    </xf>
    <xf numFmtId="3" fontId="18" fillId="17" borderId="1" xfId="0" applyNumberFormat="1" applyFont="1" applyFill="1" applyBorder="1" applyAlignment="1">
      <alignment horizontal="center"/>
    </xf>
    <xf numFmtId="3" fontId="29" fillId="17" borderId="1" xfId="0" applyNumberFormat="1" applyFont="1" applyFill="1" applyBorder="1" applyAlignment="1">
      <alignment horizontal="center"/>
    </xf>
    <xf numFmtId="3" fontId="18" fillId="17" borderId="1" xfId="0" applyNumberFormat="1" applyFont="1" applyFill="1" applyBorder="1"/>
    <xf numFmtId="0" fontId="18" fillId="17" borderId="1" xfId="0" applyFont="1" applyFill="1" applyBorder="1" applyAlignment="1">
      <alignment horizontal="left" vertical="top"/>
    </xf>
    <xf numFmtId="0" fontId="18" fillId="17" borderId="1" xfId="0" applyFont="1" applyFill="1" applyBorder="1" applyAlignment="1">
      <alignment horizontal="left" vertical="top" wrapText="1"/>
    </xf>
    <xf numFmtId="4" fontId="18" fillId="17" borderId="1" xfId="0" applyNumberFormat="1" applyFont="1" applyFill="1" applyBorder="1" applyAlignment="1">
      <alignment horizontal="center"/>
    </xf>
    <xf numFmtId="0" fontId="3" fillId="17" borderId="1" xfId="0" applyFont="1" applyFill="1" applyBorder="1" applyAlignment="1">
      <alignment wrapText="1"/>
    </xf>
    <xf numFmtId="4" fontId="3" fillId="17" borderId="1" xfId="0" applyNumberFormat="1" applyFont="1" applyFill="1" applyBorder="1" applyAlignment="1">
      <alignment horizont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3" fontId="5" fillId="4"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0" fontId="5" fillId="5" borderId="2" xfId="0" applyFont="1" applyFill="1" applyBorder="1" applyAlignment="1">
      <alignment horizontal="left" vertical="center"/>
    </xf>
    <xf numFmtId="0" fontId="5" fillId="5"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17" fillId="14" borderId="8" xfId="1" applyAlignment="1">
      <alignment horizontal="center" vertical="center"/>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3" fontId="5" fillId="3" borderId="5" xfId="0" applyNumberFormat="1" applyFont="1" applyFill="1" applyBorder="1" applyAlignment="1">
      <alignment horizontal="left" vertical="center"/>
    </xf>
    <xf numFmtId="3" fontId="5" fillId="3" borderId="6" xfId="0" applyNumberFormat="1" applyFont="1" applyFill="1" applyBorder="1" applyAlignment="1">
      <alignment horizontal="left" vertical="center"/>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3" fontId="27" fillId="3" borderId="5" xfId="0" applyNumberFormat="1" applyFont="1" applyFill="1" applyBorder="1" applyAlignment="1">
      <alignment horizontal="center" vertical="center"/>
    </xf>
    <xf numFmtId="3" fontId="28" fillId="3" borderId="6" xfId="0" applyNumberFormat="1"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cellXfs>
  <cellStyles count="3">
    <cellStyle name="Check Cell" xfId="1" builtinId="23"/>
    <cellStyle name="Normal" xfId="0" builtinId="0"/>
    <cellStyle name="Percent" xfId="2" builtinId="5"/>
  </cellStyles>
  <dxfs count="0"/>
  <tableStyles count="0" defaultTableStyle="TableStyleMedium2" defaultPivotStyle="PivotStyleLight16"/>
  <colors>
    <mruColors>
      <color rgb="FFFFCCCC"/>
      <color rgb="FFFCD8F4"/>
      <color rgb="FFCCFFFF"/>
      <color rgb="FF1CADE4"/>
      <color rgb="FFEFF8FF"/>
      <color rgb="FFDFE3E5"/>
      <color rgb="FFE7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1"/>
  <sheetViews>
    <sheetView tabSelected="1" view="pageBreakPreview" zoomScale="60" zoomScaleNormal="60" zoomScalePageLayoutView="130" workbookViewId="0">
      <pane xSplit="1" ySplit="3" topLeftCell="B161" activePane="bottomRight" state="frozen"/>
      <selection pane="topRight" activeCell="B1" sqref="B1"/>
      <selection pane="bottomLeft" activeCell="A4" sqref="A4"/>
      <selection pane="bottomRight" activeCell="H162" sqref="H162"/>
    </sheetView>
  </sheetViews>
  <sheetFormatPr defaultColWidth="8.85546875" defaultRowHeight="21.75" thickTop="1" thickBottom="1" x14ac:dyDescent="0.55000000000000004"/>
  <cols>
    <col min="1" max="1" width="8" style="63" customWidth="1"/>
    <col min="2" max="2" width="49.28515625" style="5" customWidth="1"/>
    <col min="3" max="3" width="13.85546875" style="1" customWidth="1"/>
    <col min="4" max="4" width="13" style="1" customWidth="1"/>
    <col min="5" max="5" width="13.7109375" style="1" customWidth="1"/>
    <col min="6" max="6" width="18.28515625" style="41" customWidth="1"/>
    <col min="7" max="7" width="13.85546875" style="1" customWidth="1"/>
    <col min="8" max="8" width="26.28515625" style="31" customWidth="1"/>
    <col min="9" max="9" width="26.28515625" style="104" customWidth="1"/>
    <col min="10" max="10" width="16.28515625" style="31" customWidth="1"/>
    <col min="11" max="11" width="16.140625" style="31" customWidth="1"/>
    <col min="12" max="12" width="16" style="31" customWidth="1"/>
    <col min="13" max="13" width="16.85546875" style="31" customWidth="1"/>
    <col min="14" max="14" width="64.42578125" style="64" customWidth="1"/>
    <col min="15" max="15" width="13.28515625" style="1" customWidth="1"/>
    <col min="16" max="16" width="12.7109375" style="1" customWidth="1"/>
    <col min="17" max="17" width="21.42578125" style="1" customWidth="1"/>
    <col min="18" max="18" width="30.140625" style="42" customWidth="1"/>
    <col min="19" max="19" width="23.42578125" style="1" customWidth="1"/>
    <col min="20" max="20" width="25.7109375" style="1" customWidth="1"/>
    <col min="21" max="21" width="36" style="1" customWidth="1"/>
    <col min="22" max="22" width="19.42578125" style="1" customWidth="1"/>
    <col min="23" max="16384" width="8.85546875" style="1"/>
  </cols>
  <sheetData>
    <row r="1" spans="1:21" ht="37.5" customHeight="1" thickBot="1" x14ac:dyDescent="0.55000000000000004">
      <c r="A1" s="218" t="s">
        <v>361</v>
      </c>
      <c r="B1" s="219"/>
      <c r="C1" s="219"/>
      <c r="D1" s="219"/>
      <c r="E1" s="219"/>
      <c r="F1" s="219"/>
      <c r="G1" s="219"/>
      <c r="H1" s="219"/>
      <c r="I1" s="219"/>
      <c r="J1" s="219"/>
      <c r="K1" s="219"/>
      <c r="L1" s="219"/>
      <c r="M1" s="219"/>
      <c r="N1" s="219"/>
      <c r="O1" s="219"/>
      <c r="P1" s="219"/>
      <c r="Q1" s="219"/>
      <c r="R1" s="219"/>
      <c r="S1" s="219"/>
      <c r="T1" s="219"/>
      <c r="U1" s="220"/>
    </row>
    <row r="2" spans="1:21" thickTop="1" thickBot="1" x14ac:dyDescent="0.55000000000000004">
      <c r="A2" s="221" t="s">
        <v>87</v>
      </c>
      <c r="B2" s="222" t="s">
        <v>0</v>
      </c>
      <c r="C2" s="210" t="s">
        <v>2</v>
      </c>
      <c r="D2" s="211"/>
      <c r="E2" s="212"/>
      <c r="F2" s="224" t="s">
        <v>94</v>
      </c>
      <c r="G2" s="224" t="s">
        <v>5</v>
      </c>
      <c r="H2" s="226" t="s">
        <v>3</v>
      </c>
      <c r="I2" s="232" t="s">
        <v>696</v>
      </c>
      <c r="J2" s="213" t="s">
        <v>16</v>
      </c>
      <c r="K2" s="214"/>
      <c r="L2" s="214"/>
      <c r="M2" s="215"/>
      <c r="N2" s="228" t="s">
        <v>10</v>
      </c>
      <c r="O2" s="216" t="s">
        <v>13</v>
      </c>
      <c r="P2" s="217"/>
      <c r="Q2" s="224" t="s">
        <v>24</v>
      </c>
      <c r="R2" s="230" t="s">
        <v>23</v>
      </c>
      <c r="S2" s="224" t="s">
        <v>22</v>
      </c>
      <c r="T2" s="224" t="s">
        <v>362</v>
      </c>
      <c r="U2" s="224" t="s">
        <v>59</v>
      </c>
    </row>
    <row r="3" spans="1:21" s="2" customFormat="1" thickTop="1" thickBot="1" x14ac:dyDescent="0.55000000000000004">
      <c r="A3" s="221"/>
      <c r="B3" s="223"/>
      <c r="C3" s="14" t="s">
        <v>1</v>
      </c>
      <c r="D3" s="14" t="s">
        <v>9</v>
      </c>
      <c r="E3" s="14" t="s">
        <v>4</v>
      </c>
      <c r="F3" s="225"/>
      <c r="G3" s="225"/>
      <c r="H3" s="227"/>
      <c r="I3" s="233"/>
      <c r="J3" s="29" t="s">
        <v>15</v>
      </c>
      <c r="K3" s="29" t="s">
        <v>7</v>
      </c>
      <c r="L3" s="29" t="s">
        <v>14</v>
      </c>
      <c r="M3" s="30" t="s">
        <v>88</v>
      </c>
      <c r="N3" s="229"/>
      <c r="O3" s="14" t="s">
        <v>11</v>
      </c>
      <c r="P3" s="14" t="s">
        <v>12</v>
      </c>
      <c r="Q3" s="225"/>
      <c r="R3" s="231"/>
      <c r="S3" s="225"/>
      <c r="T3" s="225"/>
      <c r="U3" s="225"/>
    </row>
    <row r="4" spans="1:21" ht="205.5" customHeight="1" thickTop="1" thickBot="1" x14ac:dyDescent="0.55000000000000004">
      <c r="A4" s="62">
        <v>1</v>
      </c>
      <c r="B4" s="72" t="s">
        <v>486</v>
      </c>
      <c r="C4" s="73" t="s">
        <v>60</v>
      </c>
      <c r="D4" s="73" t="s">
        <v>62</v>
      </c>
      <c r="E4" s="73" t="s">
        <v>70</v>
      </c>
      <c r="F4" s="124" t="s">
        <v>32</v>
      </c>
      <c r="G4" s="125"/>
      <c r="H4" s="160">
        <v>150270</v>
      </c>
      <c r="I4" s="161"/>
      <c r="J4" s="160">
        <v>150270</v>
      </c>
      <c r="K4" s="126"/>
      <c r="L4" s="126"/>
      <c r="M4" s="126"/>
      <c r="N4" s="127" t="s">
        <v>958</v>
      </c>
      <c r="O4" s="127" t="s">
        <v>842</v>
      </c>
      <c r="P4" s="127">
        <v>2024</v>
      </c>
      <c r="Q4" s="105" t="s">
        <v>33</v>
      </c>
      <c r="R4" s="127" t="s">
        <v>774</v>
      </c>
      <c r="S4" s="77"/>
      <c r="T4" s="124"/>
      <c r="U4" s="124"/>
    </row>
    <row r="5" spans="1:21" s="117" customFormat="1" ht="62.25" customHeight="1" thickTop="1" thickBot="1" x14ac:dyDescent="0.55000000000000004">
      <c r="A5" s="62">
        <v>2</v>
      </c>
      <c r="B5" s="105" t="s">
        <v>776</v>
      </c>
      <c r="C5" s="73" t="s">
        <v>60</v>
      </c>
      <c r="D5" s="73" t="s">
        <v>62</v>
      </c>
      <c r="E5" s="73" t="s">
        <v>70</v>
      </c>
      <c r="F5" s="74" t="s">
        <v>32</v>
      </c>
      <c r="G5" s="110">
        <v>3</v>
      </c>
      <c r="H5" s="162">
        <v>20300</v>
      </c>
      <c r="I5" s="158"/>
      <c r="J5" s="162">
        <v>20300</v>
      </c>
      <c r="K5" s="75"/>
      <c r="L5" s="75"/>
      <c r="M5" s="75"/>
      <c r="N5" s="105" t="s">
        <v>826</v>
      </c>
      <c r="O5" s="128">
        <v>2023</v>
      </c>
      <c r="P5" s="128">
        <v>2023</v>
      </c>
      <c r="Q5" s="105" t="s">
        <v>33</v>
      </c>
      <c r="R5" s="105" t="s">
        <v>777</v>
      </c>
      <c r="S5" s="72"/>
      <c r="T5" s="116"/>
      <c r="U5" s="116"/>
    </row>
    <row r="6" spans="1:21" ht="165.75" customHeight="1" thickTop="1" thickBot="1" x14ac:dyDescent="0.55000000000000004">
      <c r="A6" s="62">
        <v>3</v>
      </c>
      <c r="B6" s="72" t="s">
        <v>487</v>
      </c>
      <c r="C6" s="73" t="s">
        <v>60</v>
      </c>
      <c r="D6" s="73" t="s">
        <v>62</v>
      </c>
      <c r="E6" s="73" t="s">
        <v>70</v>
      </c>
      <c r="F6" s="74" t="s">
        <v>32</v>
      </c>
      <c r="G6" s="110">
        <v>2</v>
      </c>
      <c r="H6" s="163">
        <v>73000</v>
      </c>
      <c r="I6" s="158"/>
      <c r="J6" s="163">
        <v>73000</v>
      </c>
      <c r="K6" s="75"/>
      <c r="L6" s="75"/>
      <c r="M6" s="75"/>
      <c r="N6" s="105" t="s">
        <v>827</v>
      </c>
      <c r="O6" s="105">
        <v>2024</v>
      </c>
      <c r="P6" s="105">
        <v>2024</v>
      </c>
      <c r="Q6" s="105" t="s">
        <v>778</v>
      </c>
      <c r="R6" s="105" t="s">
        <v>779</v>
      </c>
      <c r="S6" s="72"/>
      <c r="T6" s="74"/>
      <c r="U6" s="74"/>
    </row>
    <row r="7" spans="1:21" s="117" customFormat="1" ht="44.25" customHeight="1" thickTop="1" thickBot="1" x14ac:dyDescent="0.55000000000000004">
      <c r="A7" s="62">
        <v>4</v>
      </c>
      <c r="B7" s="72" t="s">
        <v>488</v>
      </c>
      <c r="C7" s="73" t="s">
        <v>60</v>
      </c>
      <c r="D7" s="73" t="s">
        <v>62</v>
      </c>
      <c r="E7" s="73" t="s">
        <v>70</v>
      </c>
      <c r="F7" s="185" t="s">
        <v>32</v>
      </c>
      <c r="G7" s="82">
        <v>5</v>
      </c>
      <c r="H7" s="164">
        <v>27000</v>
      </c>
      <c r="I7" s="165"/>
      <c r="J7" s="164">
        <v>27000</v>
      </c>
      <c r="K7" s="84"/>
      <c r="L7" s="84"/>
      <c r="M7" s="84"/>
      <c r="N7" s="79" t="s">
        <v>828</v>
      </c>
      <c r="O7" s="129">
        <v>2023</v>
      </c>
      <c r="P7" s="129">
        <v>2023</v>
      </c>
      <c r="Q7" s="105" t="s">
        <v>33</v>
      </c>
      <c r="R7" s="105" t="s">
        <v>773</v>
      </c>
      <c r="S7" s="79"/>
      <c r="T7" s="83"/>
      <c r="U7" s="83"/>
    </row>
    <row r="8" spans="1:21" ht="120.75" customHeight="1" thickTop="1" thickBot="1" x14ac:dyDescent="0.55000000000000004">
      <c r="A8" s="62">
        <v>5</v>
      </c>
      <c r="B8" s="72" t="s">
        <v>488</v>
      </c>
      <c r="C8" s="73" t="s">
        <v>60</v>
      </c>
      <c r="D8" s="73" t="s">
        <v>62</v>
      </c>
      <c r="E8" s="73" t="s">
        <v>70</v>
      </c>
      <c r="F8" s="185" t="s">
        <v>32</v>
      </c>
      <c r="G8" s="110">
        <v>4</v>
      </c>
      <c r="H8" s="162">
        <v>82000</v>
      </c>
      <c r="I8" s="158"/>
      <c r="J8" s="162">
        <v>82000</v>
      </c>
      <c r="K8" s="162"/>
      <c r="L8" s="162"/>
      <c r="M8" s="75"/>
      <c r="N8" s="105" t="s">
        <v>829</v>
      </c>
      <c r="O8" s="105">
        <v>2024</v>
      </c>
      <c r="P8" s="105">
        <v>2024</v>
      </c>
      <c r="Q8" s="72" t="s">
        <v>574</v>
      </c>
      <c r="R8" s="72" t="s">
        <v>517</v>
      </c>
      <c r="S8" s="72"/>
      <c r="T8" s="74"/>
      <c r="U8" s="74"/>
    </row>
    <row r="9" spans="1:21" s="117" customFormat="1" ht="49.5" customHeight="1" thickTop="1" thickBot="1" x14ac:dyDescent="0.55000000000000004">
      <c r="A9" s="62">
        <v>6</v>
      </c>
      <c r="B9" s="79" t="s">
        <v>735</v>
      </c>
      <c r="C9" s="73" t="s">
        <v>60</v>
      </c>
      <c r="D9" s="73" t="s">
        <v>62</v>
      </c>
      <c r="E9" s="73" t="s">
        <v>70</v>
      </c>
      <c r="F9" s="74" t="s">
        <v>93</v>
      </c>
      <c r="G9" s="82">
        <v>7</v>
      </c>
      <c r="H9" s="164">
        <v>46300</v>
      </c>
      <c r="I9" s="165"/>
      <c r="J9" s="164">
        <v>46300</v>
      </c>
      <c r="K9" s="164"/>
      <c r="L9" s="164"/>
      <c r="M9" s="84"/>
      <c r="N9" s="130" t="s">
        <v>830</v>
      </c>
      <c r="O9" s="129">
        <v>2023</v>
      </c>
      <c r="P9" s="129">
        <v>2023</v>
      </c>
      <c r="Q9" s="72" t="s">
        <v>574</v>
      </c>
      <c r="R9" s="105" t="s">
        <v>572</v>
      </c>
      <c r="S9" s="79"/>
      <c r="T9" s="83"/>
      <c r="U9" s="83"/>
    </row>
    <row r="10" spans="1:21" ht="42" thickTop="1" thickBot="1" x14ac:dyDescent="0.55000000000000004">
      <c r="A10" s="62">
        <v>7</v>
      </c>
      <c r="B10" s="72" t="s">
        <v>571</v>
      </c>
      <c r="C10" s="73" t="s">
        <v>60</v>
      </c>
      <c r="D10" s="73" t="s">
        <v>77</v>
      </c>
      <c r="E10" s="73" t="s">
        <v>85</v>
      </c>
      <c r="F10" s="74" t="s">
        <v>26</v>
      </c>
      <c r="G10" s="73">
        <v>6</v>
      </c>
      <c r="H10" s="162">
        <v>36000</v>
      </c>
      <c r="I10" s="158"/>
      <c r="J10" s="162">
        <v>36000</v>
      </c>
      <c r="K10" s="162"/>
      <c r="L10" s="162"/>
      <c r="M10" s="75"/>
      <c r="N10" s="72" t="s">
        <v>653</v>
      </c>
      <c r="O10" s="74">
        <v>2024</v>
      </c>
      <c r="P10" s="74">
        <v>2024</v>
      </c>
      <c r="Q10" s="72" t="s">
        <v>574</v>
      </c>
      <c r="R10" s="72" t="s">
        <v>572</v>
      </c>
      <c r="S10" s="78"/>
      <c r="T10" s="73"/>
      <c r="U10" s="73"/>
    </row>
    <row r="11" spans="1:21" ht="62.25" thickTop="1" thickBot="1" x14ac:dyDescent="0.55000000000000004">
      <c r="A11" s="62">
        <v>8</v>
      </c>
      <c r="B11" s="72" t="s">
        <v>573</v>
      </c>
      <c r="C11" s="73" t="s">
        <v>60</v>
      </c>
      <c r="D11" s="73" t="s">
        <v>62</v>
      </c>
      <c r="E11" s="73" t="s">
        <v>70</v>
      </c>
      <c r="F11" s="74" t="s">
        <v>91</v>
      </c>
      <c r="G11" s="73"/>
      <c r="H11" s="162">
        <v>93200</v>
      </c>
      <c r="I11" s="158"/>
      <c r="J11" s="162">
        <f>89200*0.2+4000</f>
        <v>21840</v>
      </c>
      <c r="K11" s="162"/>
      <c r="L11" s="162">
        <f>89200*0.8</f>
        <v>71360</v>
      </c>
      <c r="M11" s="75"/>
      <c r="N11" s="105" t="s">
        <v>843</v>
      </c>
      <c r="O11" s="74">
        <v>2024</v>
      </c>
      <c r="P11" s="74">
        <v>2024</v>
      </c>
      <c r="Q11" s="72" t="s">
        <v>574</v>
      </c>
      <c r="R11" s="72" t="s">
        <v>519</v>
      </c>
      <c r="S11" s="72"/>
      <c r="T11" s="74"/>
      <c r="U11" s="74"/>
    </row>
    <row r="12" spans="1:21" ht="42" thickTop="1" thickBot="1" x14ac:dyDescent="0.55000000000000004">
      <c r="A12" s="62">
        <v>9</v>
      </c>
      <c r="B12" s="72" t="s">
        <v>497</v>
      </c>
      <c r="C12" s="73" t="s">
        <v>60</v>
      </c>
      <c r="D12" s="73" t="s">
        <v>62</v>
      </c>
      <c r="E12" s="73" t="s">
        <v>70</v>
      </c>
      <c r="F12" s="74" t="s">
        <v>30</v>
      </c>
      <c r="G12" s="110">
        <v>10</v>
      </c>
      <c r="H12" s="163">
        <v>9305</v>
      </c>
      <c r="I12" s="158"/>
      <c r="J12" s="163">
        <v>9305</v>
      </c>
      <c r="K12" s="162"/>
      <c r="L12" s="162"/>
      <c r="M12" s="75"/>
      <c r="N12" s="105" t="s">
        <v>791</v>
      </c>
      <c r="O12" s="112">
        <v>2023</v>
      </c>
      <c r="P12" s="119">
        <v>2023</v>
      </c>
      <c r="Q12" s="105" t="s">
        <v>33</v>
      </c>
      <c r="R12" s="105" t="s">
        <v>792</v>
      </c>
      <c r="S12" s="72"/>
      <c r="T12" s="74"/>
      <c r="U12" s="74"/>
    </row>
    <row r="13" spans="1:21" s="117" customFormat="1" ht="42" thickTop="1" thickBot="1" x14ac:dyDescent="0.55000000000000004">
      <c r="A13" s="62">
        <v>10</v>
      </c>
      <c r="B13" s="105" t="s">
        <v>496</v>
      </c>
      <c r="C13" s="73" t="s">
        <v>60</v>
      </c>
      <c r="D13" s="73" t="s">
        <v>62</v>
      </c>
      <c r="E13" s="73" t="s">
        <v>70</v>
      </c>
      <c r="F13" s="74" t="s">
        <v>30</v>
      </c>
      <c r="G13" s="110">
        <v>9</v>
      </c>
      <c r="H13" s="163">
        <v>11400</v>
      </c>
      <c r="I13" s="158"/>
      <c r="J13" s="163">
        <v>11400</v>
      </c>
      <c r="K13" s="162"/>
      <c r="L13" s="162"/>
      <c r="M13" s="75"/>
      <c r="N13" s="105" t="s">
        <v>836</v>
      </c>
      <c r="O13" s="111">
        <v>2024</v>
      </c>
      <c r="P13" s="105">
        <v>2024</v>
      </c>
      <c r="Q13" s="105" t="s">
        <v>33</v>
      </c>
      <c r="R13" s="105" t="s">
        <v>792</v>
      </c>
      <c r="S13" s="115"/>
      <c r="T13" s="116"/>
      <c r="U13" s="115"/>
    </row>
    <row r="14" spans="1:21" ht="84.75" customHeight="1" thickTop="1" thickBot="1" x14ac:dyDescent="0.55000000000000004">
      <c r="A14" s="62">
        <v>11</v>
      </c>
      <c r="B14" s="105" t="s">
        <v>490</v>
      </c>
      <c r="C14" s="73" t="s">
        <v>60</v>
      </c>
      <c r="D14" s="73" t="s">
        <v>62</v>
      </c>
      <c r="E14" s="73" t="s">
        <v>70</v>
      </c>
      <c r="F14" s="74" t="s">
        <v>31</v>
      </c>
      <c r="G14" s="73"/>
      <c r="H14" s="162">
        <v>45000</v>
      </c>
      <c r="I14" s="158"/>
      <c r="J14" s="162">
        <v>45000</v>
      </c>
      <c r="K14" s="162"/>
      <c r="L14" s="162"/>
      <c r="M14" s="75"/>
      <c r="N14" s="105" t="s">
        <v>844</v>
      </c>
      <c r="O14" s="74">
        <v>2024</v>
      </c>
      <c r="P14" s="74">
        <v>2027</v>
      </c>
      <c r="Q14" s="72" t="s">
        <v>574</v>
      </c>
      <c r="R14" s="72" t="s">
        <v>521</v>
      </c>
      <c r="S14" s="78"/>
      <c r="T14" s="73"/>
      <c r="U14" s="106" t="s">
        <v>845</v>
      </c>
    </row>
    <row r="15" spans="1:21" s="117" customFormat="1" ht="81" customHeight="1" thickTop="1" thickBot="1" x14ac:dyDescent="0.55000000000000004">
      <c r="A15" s="62">
        <v>12</v>
      </c>
      <c r="B15" s="79" t="s">
        <v>489</v>
      </c>
      <c r="C15" s="82" t="s">
        <v>60</v>
      </c>
      <c r="D15" s="82" t="s">
        <v>62</v>
      </c>
      <c r="E15" s="82" t="s">
        <v>70</v>
      </c>
      <c r="F15" s="83" t="s">
        <v>32</v>
      </c>
      <c r="G15" s="82"/>
      <c r="H15" s="164">
        <v>70900</v>
      </c>
      <c r="I15" s="165"/>
      <c r="J15" s="164">
        <v>70900</v>
      </c>
      <c r="K15" s="164"/>
      <c r="L15" s="164"/>
      <c r="M15" s="84"/>
      <c r="N15" s="131" t="s">
        <v>846</v>
      </c>
      <c r="O15" s="132">
        <v>2024</v>
      </c>
      <c r="P15" s="132">
        <v>2024</v>
      </c>
      <c r="Q15" s="105" t="s">
        <v>33</v>
      </c>
      <c r="R15" s="127" t="s">
        <v>775</v>
      </c>
      <c r="S15" s="133"/>
      <c r="T15" s="82"/>
      <c r="U15" s="82"/>
    </row>
    <row r="16" spans="1:21" s="109" customFormat="1" ht="42" thickTop="1" thickBot="1" x14ac:dyDescent="0.55000000000000004">
      <c r="A16" s="62">
        <v>13</v>
      </c>
      <c r="B16" s="105" t="s">
        <v>698</v>
      </c>
      <c r="C16" s="73" t="s">
        <v>60</v>
      </c>
      <c r="D16" s="73" t="s">
        <v>62</v>
      </c>
      <c r="E16" s="73" t="s">
        <v>70</v>
      </c>
      <c r="F16" s="111" t="s">
        <v>47</v>
      </c>
      <c r="G16" s="73">
        <v>14</v>
      </c>
      <c r="H16" s="162">
        <v>33500</v>
      </c>
      <c r="I16" s="158"/>
      <c r="J16" s="162">
        <v>33500</v>
      </c>
      <c r="K16" s="162"/>
      <c r="L16" s="162"/>
      <c r="M16" s="75"/>
      <c r="N16" s="105" t="s">
        <v>831</v>
      </c>
      <c r="O16" s="128">
        <v>2023</v>
      </c>
      <c r="P16" s="128">
        <v>2023</v>
      </c>
      <c r="Q16" s="72" t="s">
        <v>574</v>
      </c>
      <c r="R16" s="72" t="s">
        <v>520</v>
      </c>
      <c r="S16" s="78"/>
      <c r="T16" s="73"/>
      <c r="U16" s="73"/>
    </row>
    <row r="17" spans="1:21" ht="122.25" customHeight="1" thickTop="1" thickBot="1" x14ac:dyDescent="0.55000000000000004">
      <c r="A17" s="62">
        <v>14</v>
      </c>
      <c r="B17" s="105" t="s">
        <v>698</v>
      </c>
      <c r="C17" s="73" t="s">
        <v>60</v>
      </c>
      <c r="D17" s="73" t="s">
        <v>62</v>
      </c>
      <c r="E17" s="73" t="s">
        <v>70</v>
      </c>
      <c r="F17" s="74" t="s">
        <v>47</v>
      </c>
      <c r="G17" s="73">
        <v>13</v>
      </c>
      <c r="H17" s="162">
        <v>82000</v>
      </c>
      <c r="I17" s="158"/>
      <c r="J17" s="162">
        <v>82000</v>
      </c>
      <c r="K17" s="162"/>
      <c r="L17" s="162"/>
      <c r="M17" s="75"/>
      <c r="N17" s="105" t="s">
        <v>832</v>
      </c>
      <c r="O17" s="105">
        <v>2024</v>
      </c>
      <c r="P17" s="105">
        <v>2024</v>
      </c>
      <c r="Q17" s="72" t="s">
        <v>574</v>
      </c>
      <c r="R17" s="72" t="s">
        <v>520</v>
      </c>
      <c r="S17" s="78"/>
      <c r="T17" s="73"/>
      <c r="U17" s="73"/>
    </row>
    <row r="18" spans="1:21" s="61" customFormat="1" ht="42" thickTop="1" thickBot="1" x14ac:dyDescent="0.55000000000000004">
      <c r="A18" s="62">
        <v>15</v>
      </c>
      <c r="B18" s="105" t="s">
        <v>847</v>
      </c>
      <c r="C18" s="110" t="s">
        <v>60</v>
      </c>
      <c r="D18" s="110" t="s">
        <v>62</v>
      </c>
      <c r="E18" s="110" t="s">
        <v>70</v>
      </c>
      <c r="F18" s="111" t="s">
        <v>97</v>
      </c>
      <c r="G18" s="73"/>
      <c r="H18" s="162">
        <v>59500</v>
      </c>
      <c r="I18" s="158"/>
      <c r="J18" s="162">
        <v>59500</v>
      </c>
      <c r="K18" s="162"/>
      <c r="L18" s="162"/>
      <c r="M18" s="75"/>
      <c r="N18" s="105" t="s">
        <v>848</v>
      </c>
      <c r="O18" s="128">
        <v>2023</v>
      </c>
      <c r="P18" s="148">
        <v>2024</v>
      </c>
      <c r="Q18" s="72" t="s">
        <v>574</v>
      </c>
      <c r="R18" s="72" t="s">
        <v>522</v>
      </c>
      <c r="S18" s="78"/>
      <c r="T18" s="73"/>
      <c r="U18" s="73"/>
    </row>
    <row r="19" spans="1:21" ht="42" thickTop="1" thickBot="1" x14ac:dyDescent="0.55000000000000004">
      <c r="A19" s="62">
        <v>16</v>
      </c>
      <c r="B19" s="105" t="s">
        <v>510</v>
      </c>
      <c r="C19" s="73" t="s">
        <v>60</v>
      </c>
      <c r="D19" s="73" t="s">
        <v>62</v>
      </c>
      <c r="E19" s="73" t="s">
        <v>70</v>
      </c>
      <c r="F19" s="74" t="s">
        <v>54</v>
      </c>
      <c r="G19" s="73">
        <v>17</v>
      </c>
      <c r="H19" s="163">
        <v>26200</v>
      </c>
      <c r="I19" s="158"/>
      <c r="J19" s="166">
        <v>26200</v>
      </c>
      <c r="K19" s="162"/>
      <c r="L19" s="162"/>
      <c r="M19" s="75"/>
      <c r="N19" s="113" t="s">
        <v>834</v>
      </c>
      <c r="O19" s="134">
        <v>2023</v>
      </c>
      <c r="P19" s="128">
        <v>2023</v>
      </c>
      <c r="Q19" s="72" t="s">
        <v>574</v>
      </c>
      <c r="R19" s="72" t="s">
        <v>531</v>
      </c>
      <c r="S19" s="78"/>
      <c r="T19" s="73"/>
      <c r="U19" s="73"/>
    </row>
    <row r="20" spans="1:21" ht="62.25" thickTop="1" thickBot="1" x14ac:dyDescent="0.55000000000000004">
      <c r="A20" s="62">
        <v>17</v>
      </c>
      <c r="B20" s="105" t="s">
        <v>510</v>
      </c>
      <c r="C20" s="73" t="s">
        <v>60</v>
      </c>
      <c r="D20" s="73" t="s">
        <v>62</v>
      </c>
      <c r="E20" s="73" t="s">
        <v>70</v>
      </c>
      <c r="F20" s="74" t="s">
        <v>54</v>
      </c>
      <c r="G20" s="73">
        <v>16</v>
      </c>
      <c r="H20" s="163">
        <v>60000</v>
      </c>
      <c r="I20" s="158"/>
      <c r="J20" s="162">
        <v>60000</v>
      </c>
      <c r="K20" s="162"/>
      <c r="L20" s="162"/>
      <c r="M20" s="75"/>
      <c r="N20" s="113" t="s">
        <v>833</v>
      </c>
      <c r="O20" s="74">
        <v>2024</v>
      </c>
      <c r="P20" s="74">
        <v>2024</v>
      </c>
      <c r="Q20" s="72" t="s">
        <v>574</v>
      </c>
      <c r="R20" s="72" t="s">
        <v>531</v>
      </c>
      <c r="S20" s="78"/>
      <c r="T20" s="73"/>
      <c r="U20" s="73"/>
    </row>
    <row r="21" spans="1:21" ht="42" thickTop="1" thickBot="1" x14ac:dyDescent="0.55000000000000004">
      <c r="A21" s="62">
        <v>18</v>
      </c>
      <c r="B21" s="72" t="s">
        <v>511</v>
      </c>
      <c r="C21" s="73" t="s">
        <v>60</v>
      </c>
      <c r="D21" s="73" t="s">
        <v>62</v>
      </c>
      <c r="E21" s="73" t="s">
        <v>70</v>
      </c>
      <c r="F21" s="111" t="s">
        <v>822</v>
      </c>
      <c r="G21" s="110" t="s">
        <v>1083</v>
      </c>
      <c r="H21" s="163">
        <v>25000</v>
      </c>
      <c r="I21" s="158"/>
      <c r="J21" s="162">
        <v>25000</v>
      </c>
      <c r="K21" s="162"/>
      <c r="L21" s="162"/>
      <c r="M21" s="75"/>
      <c r="N21" s="113" t="s">
        <v>835</v>
      </c>
      <c r="O21" s="128">
        <v>2023</v>
      </c>
      <c r="P21" s="128">
        <v>2023</v>
      </c>
      <c r="Q21" s="72" t="s">
        <v>574</v>
      </c>
      <c r="R21" s="72" t="s">
        <v>532</v>
      </c>
      <c r="S21" s="78"/>
      <c r="T21" s="73"/>
      <c r="U21" s="73"/>
    </row>
    <row r="22" spans="1:21" ht="42" thickTop="1" thickBot="1" x14ac:dyDescent="0.55000000000000004">
      <c r="A22" s="62">
        <v>19</v>
      </c>
      <c r="B22" s="105" t="s">
        <v>1078</v>
      </c>
      <c r="C22" s="110" t="s">
        <v>20</v>
      </c>
      <c r="D22" s="110" t="s">
        <v>77</v>
      </c>
      <c r="E22" s="110" t="s">
        <v>76</v>
      </c>
      <c r="F22" s="111" t="s">
        <v>822</v>
      </c>
      <c r="G22" s="73">
        <v>20</v>
      </c>
      <c r="H22" s="163">
        <v>36300</v>
      </c>
      <c r="I22" s="158"/>
      <c r="J22" s="162">
        <v>36300</v>
      </c>
      <c r="K22" s="162"/>
      <c r="L22" s="162"/>
      <c r="M22" s="75"/>
      <c r="N22" s="113" t="s">
        <v>1079</v>
      </c>
      <c r="O22" s="128">
        <v>2023</v>
      </c>
      <c r="P22" s="128">
        <v>2023</v>
      </c>
      <c r="Q22" s="105" t="s">
        <v>48</v>
      </c>
      <c r="R22" s="105" t="s">
        <v>33</v>
      </c>
      <c r="S22" s="78"/>
      <c r="T22" s="73"/>
      <c r="U22" s="73"/>
    </row>
    <row r="23" spans="1:21" ht="51.75" customHeight="1" thickTop="1" thickBot="1" x14ac:dyDescent="0.55000000000000004">
      <c r="A23" s="62">
        <v>20</v>
      </c>
      <c r="B23" s="72" t="s">
        <v>511</v>
      </c>
      <c r="C23" s="73" t="s">
        <v>624</v>
      </c>
      <c r="D23" s="73" t="s">
        <v>627</v>
      </c>
      <c r="E23" s="73" t="s">
        <v>628</v>
      </c>
      <c r="F23" s="111" t="s">
        <v>822</v>
      </c>
      <c r="G23" s="110" t="s">
        <v>1084</v>
      </c>
      <c r="H23" s="162">
        <v>450000</v>
      </c>
      <c r="I23" s="158"/>
      <c r="J23" s="162">
        <f>H23*0.15</f>
        <v>67500</v>
      </c>
      <c r="K23" s="162">
        <f>H23*0.85</f>
        <v>382500</v>
      </c>
      <c r="L23" s="162"/>
      <c r="M23" s="75"/>
      <c r="N23" s="113" t="s">
        <v>837</v>
      </c>
      <c r="O23" s="74">
        <v>2024</v>
      </c>
      <c r="P23" s="74">
        <v>2027</v>
      </c>
      <c r="Q23" s="72" t="s">
        <v>574</v>
      </c>
      <c r="R23" s="72" t="s">
        <v>532</v>
      </c>
      <c r="S23" s="78"/>
      <c r="T23" s="82" t="s">
        <v>1066</v>
      </c>
      <c r="U23" s="73"/>
    </row>
    <row r="24" spans="1:21" ht="81" customHeight="1" thickTop="1" thickBot="1" x14ac:dyDescent="0.55000000000000004">
      <c r="A24" s="62">
        <v>21</v>
      </c>
      <c r="B24" s="72" t="s">
        <v>585</v>
      </c>
      <c r="C24" s="73" t="s">
        <v>60</v>
      </c>
      <c r="D24" s="110" t="s">
        <v>952</v>
      </c>
      <c r="E24" s="110" t="s">
        <v>953</v>
      </c>
      <c r="F24" s="74" t="s">
        <v>90</v>
      </c>
      <c r="G24" s="73"/>
      <c r="H24" s="163">
        <v>89292</v>
      </c>
      <c r="I24" s="158"/>
      <c r="J24" s="164">
        <v>89292</v>
      </c>
      <c r="K24" s="162"/>
      <c r="L24" s="162"/>
      <c r="M24" s="75"/>
      <c r="N24" s="113" t="s">
        <v>838</v>
      </c>
      <c r="O24" s="105">
        <v>2024</v>
      </c>
      <c r="P24" s="105">
        <v>2024</v>
      </c>
      <c r="Q24" s="72" t="s">
        <v>574</v>
      </c>
      <c r="R24" s="72" t="s">
        <v>533</v>
      </c>
      <c r="S24" s="78"/>
      <c r="T24" s="73"/>
      <c r="U24" s="73"/>
    </row>
    <row r="25" spans="1:21" s="117" customFormat="1" ht="44.25" customHeight="1" thickTop="1" thickBot="1" x14ac:dyDescent="0.55000000000000004">
      <c r="A25" s="62">
        <v>22</v>
      </c>
      <c r="B25" s="79" t="s">
        <v>734</v>
      </c>
      <c r="C25" s="73" t="s">
        <v>60</v>
      </c>
      <c r="D25" s="73" t="s">
        <v>62</v>
      </c>
      <c r="E25" s="73" t="s">
        <v>70</v>
      </c>
      <c r="F25" s="74" t="s">
        <v>93</v>
      </c>
      <c r="G25" s="82">
        <v>22</v>
      </c>
      <c r="H25" s="164">
        <v>15600</v>
      </c>
      <c r="I25" s="165"/>
      <c r="J25" s="164">
        <v>15600</v>
      </c>
      <c r="K25" s="164"/>
      <c r="L25" s="164"/>
      <c r="M25" s="84"/>
      <c r="N25" s="79" t="s">
        <v>959</v>
      </c>
      <c r="O25" s="129">
        <v>2023</v>
      </c>
      <c r="P25" s="129">
        <v>2023</v>
      </c>
      <c r="Q25" s="72" t="s">
        <v>574</v>
      </c>
      <c r="R25" s="72" t="s">
        <v>518</v>
      </c>
      <c r="S25" s="79"/>
      <c r="T25" s="83"/>
      <c r="U25" s="83"/>
    </row>
    <row r="26" spans="1:21" ht="45" customHeight="1" thickTop="1" thickBot="1" x14ac:dyDescent="0.55000000000000004">
      <c r="A26" s="62">
        <v>23</v>
      </c>
      <c r="B26" s="72" t="s">
        <v>505</v>
      </c>
      <c r="C26" s="73" t="s">
        <v>60</v>
      </c>
      <c r="D26" s="73" t="s">
        <v>625</v>
      </c>
      <c r="E26" s="73" t="s">
        <v>626</v>
      </c>
      <c r="F26" s="74" t="s">
        <v>93</v>
      </c>
      <c r="G26" s="110">
        <v>21</v>
      </c>
      <c r="H26" s="162">
        <v>75000</v>
      </c>
      <c r="I26" s="158"/>
      <c r="J26" s="162">
        <v>75000</v>
      </c>
      <c r="K26" s="162"/>
      <c r="L26" s="162"/>
      <c r="M26" s="75"/>
      <c r="N26" s="105" t="s">
        <v>849</v>
      </c>
      <c r="O26" s="74">
        <v>2024</v>
      </c>
      <c r="P26" s="74">
        <v>2024</v>
      </c>
      <c r="Q26" s="72" t="s">
        <v>574</v>
      </c>
      <c r="R26" s="72" t="s">
        <v>518</v>
      </c>
      <c r="S26" s="72"/>
      <c r="T26" s="74"/>
      <c r="U26" s="74"/>
    </row>
    <row r="27" spans="1:21" ht="62.25" thickTop="1" thickBot="1" x14ac:dyDescent="0.55000000000000004">
      <c r="A27" s="62">
        <v>24</v>
      </c>
      <c r="B27" s="72" t="s">
        <v>507</v>
      </c>
      <c r="C27" s="73" t="s">
        <v>60</v>
      </c>
      <c r="D27" s="73" t="s">
        <v>62</v>
      </c>
      <c r="E27" s="73" t="s">
        <v>70</v>
      </c>
      <c r="F27" s="74" t="s">
        <v>91</v>
      </c>
      <c r="G27" s="73"/>
      <c r="H27" s="162">
        <v>150400</v>
      </c>
      <c r="I27" s="158"/>
      <c r="J27" s="162">
        <f>H27*0.2</f>
        <v>30080</v>
      </c>
      <c r="K27" s="162"/>
      <c r="L27" s="162">
        <f>H27*0.8</f>
        <v>120320</v>
      </c>
      <c r="M27" s="75"/>
      <c r="N27" s="105" t="s">
        <v>850</v>
      </c>
      <c r="O27" s="105">
        <v>2024</v>
      </c>
      <c r="P27" s="105">
        <v>2024</v>
      </c>
      <c r="Q27" s="72" t="s">
        <v>574</v>
      </c>
      <c r="R27" s="72" t="s">
        <v>519</v>
      </c>
      <c r="S27" s="72"/>
      <c r="T27" s="74"/>
      <c r="U27" s="74"/>
    </row>
    <row r="28" spans="1:21" ht="62.25" thickTop="1" thickBot="1" x14ac:dyDescent="0.55000000000000004">
      <c r="A28" s="62">
        <v>25</v>
      </c>
      <c r="B28" s="105" t="s">
        <v>494</v>
      </c>
      <c r="C28" s="73" t="s">
        <v>60</v>
      </c>
      <c r="D28" s="73" t="s">
        <v>62</v>
      </c>
      <c r="E28" s="73" t="s">
        <v>70</v>
      </c>
      <c r="F28" s="74" t="s">
        <v>32</v>
      </c>
      <c r="G28" s="73"/>
      <c r="H28" s="162">
        <v>21800</v>
      </c>
      <c r="I28" s="158"/>
      <c r="J28" s="162">
        <v>21800</v>
      </c>
      <c r="K28" s="162"/>
      <c r="L28" s="162"/>
      <c r="M28" s="75"/>
      <c r="N28" s="105" t="s">
        <v>851</v>
      </c>
      <c r="O28" s="128">
        <v>2023</v>
      </c>
      <c r="P28" s="74">
        <v>2024</v>
      </c>
      <c r="Q28" s="72" t="s">
        <v>574</v>
      </c>
      <c r="R28" s="72" t="s">
        <v>523</v>
      </c>
      <c r="S28" s="78"/>
      <c r="T28" s="73"/>
      <c r="U28" s="73"/>
    </row>
    <row r="29" spans="1:21" ht="42" thickTop="1" thickBot="1" x14ac:dyDescent="0.55000000000000004">
      <c r="A29" s="62">
        <v>26</v>
      </c>
      <c r="B29" s="72" t="s">
        <v>491</v>
      </c>
      <c r="C29" s="73" t="s">
        <v>60</v>
      </c>
      <c r="D29" s="73" t="s">
        <v>62</v>
      </c>
      <c r="E29" s="73" t="s">
        <v>70</v>
      </c>
      <c r="F29" s="74" t="s">
        <v>32</v>
      </c>
      <c r="G29" s="73"/>
      <c r="H29" s="162">
        <v>22200</v>
      </c>
      <c r="I29" s="158"/>
      <c r="J29" s="162">
        <v>22200</v>
      </c>
      <c r="K29" s="162"/>
      <c r="L29" s="162"/>
      <c r="M29" s="75"/>
      <c r="N29" s="105" t="s">
        <v>852</v>
      </c>
      <c r="O29" s="128">
        <v>2023</v>
      </c>
      <c r="P29" s="74">
        <v>2024</v>
      </c>
      <c r="Q29" s="72" t="s">
        <v>574</v>
      </c>
      <c r="R29" s="72" t="s">
        <v>524</v>
      </c>
      <c r="S29" s="78"/>
      <c r="T29" s="73"/>
      <c r="U29" s="73"/>
    </row>
    <row r="30" spans="1:21" s="117" customFormat="1" ht="42" thickTop="1" thickBot="1" x14ac:dyDescent="0.55000000000000004">
      <c r="A30" s="62">
        <v>27</v>
      </c>
      <c r="B30" s="105" t="s">
        <v>767</v>
      </c>
      <c r="C30" s="82" t="s">
        <v>60</v>
      </c>
      <c r="D30" s="82" t="s">
        <v>62</v>
      </c>
      <c r="E30" s="82" t="s">
        <v>70</v>
      </c>
      <c r="F30" s="83" t="s">
        <v>32</v>
      </c>
      <c r="G30" s="82" t="s">
        <v>1040</v>
      </c>
      <c r="H30" s="164">
        <v>80000</v>
      </c>
      <c r="I30" s="165"/>
      <c r="J30" s="164">
        <v>80000</v>
      </c>
      <c r="K30" s="164"/>
      <c r="L30" s="164"/>
      <c r="M30" s="84"/>
      <c r="N30" s="79" t="s">
        <v>841</v>
      </c>
      <c r="O30" s="129">
        <v>2023</v>
      </c>
      <c r="P30" s="129">
        <v>2023</v>
      </c>
      <c r="Q30" s="105" t="s">
        <v>33</v>
      </c>
      <c r="R30" s="105" t="s">
        <v>768</v>
      </c>
      <c r="S30" s="133"/>
      <c r="T30" s="103"/>
      <c r="U30" s="103"/>
    </row>
    <row r="31" spans="1:21" ht="42" thickTop="1" thickBot="1" x14ac:dyDescent="0.55000000000000004">
      <c r="A31" s="62">
        <v>28</v>
      </c>
      <c r="B31" s="72" t="s">
        <v>492</v>
      </c>
      <c r="C31" s="73" t="s">
        <v>60</v>
      </c>
      <c r="D31" s="73" t="s">
        <v>62</v>
      </c>
      <c r="E31" s="73" t="s">
        <v>70</v>
      </c>
      <c r="F31" s="74" t="s">
        <v>32</v>
      </c>
      <c r="G31" s="110" t="s">
        <v>1041</v>
      </c>
      <c r="H31" s="164">
        <v>15000</v>
      </c>
      <c r="I31" s="164"/>
      <c r="J31" s="164">
        <v>15000</v>
      </c>
      <c r="K31" s="162"/>
      <c r="L31" s="162"/>
      <c r="M31" s="75"/>
      <c r="N31" s="105" t="s">
        <v>853</v>
      </c>
      <c r="O31" s="128">
        <v>2023</v>
      </c>
      <c r="P31" s="128">
        <v>2023</v>
      </c>
      <c r="Q31" s="72" t="s">
        <v>574</v>
      </c>
      <c r="R31" s="72" t="s">
        <v>525</v>
      </c>
      <c r="S31" s="78"/>
      <c r="T31" s="73"/>
      <c r="U31" s="73"/>
    </row>
    <row r="32" spans="1:21" s="117" customFormat="1" ht="42" thickTop="1" thickBot="1" x14ac:dyDescent="0.55000000000000004">
      <c r="A32" s="62">
        <v>29</v>
      </c>
      <c r="B32" s="105" t="s">
        <v>762</v>
      </c>
      <c r="C32" s="110" t="s">
        <v>624</v>
      </c>
      <c r="D32" s="110" t="s">
        <v>954</v>
      </c>
      <c r="E32" s="110" t="s">
        <v>955</v>
      </c>
      <c r="F32" s="83" t="s">
        <v>32</v>
      </c>
      <c r="G32" s="82" t="s">
        <v>1042</v>
      </c>
      <c r="H32" s="164">
        <v>183920</v>
      </c>
      <c r="I32" s="165"/>
      <c r="J32" s="164">
        <v>183920</v>
      </c>
      <c r="K32" s="164"/>
      <c r="L32" s="164"/>
      <c r="M32" s="84"/>
      <c r="N32" s="79" t="s">
        <v>839</v>
      </c>
      <c r="O32" s="83">
        <v>2024</v>
      </c>
      <c r="P32" s="83">
        <v>2024</v>
      </c>
      <c r="Q32" s="105" t="s">
        <v>33</v>
      </c>
      <c r="R32" s="105" t="s">
        <v>768</v>
      </c>
      <c r="S32" s="133"/>
      <c r="T32" s="103"/>
      <c r="U32" s="103"/>
    </row>
    <row r="33" spans="1:21" ht="58.5" customHeight="1" thickTop="1" thickBot="1" x14ac:dyDescent="0.55000000000000004">
      <c r="A33" s="62">
        <v>30</v>
      </c>
      <c r="B33" s="72" t="s">
        <v>493</v>
      </c>
      <c r="C33" s="73" t="s">
        <v>60</v>
      </c>
      <c r="D33" s="73" t="s">
        <v>62</v>
      </c>
      <c r="E33" s="73" t="s">
        <v>70</v>
      </c>
      <c r="F33" s="74" t="s">
        <v>32</v>
      </c>
      <c r="G33" s="73"/>
      <c r="H33" s="162">
        <v>19740</v>
      </c>
      <c r="I33" s="158"/>
      <c r="J33" s="162">
        <v>19740</v>
      </c>
      <c r="K33" s="162"/>
      <c r="L33" s="162"/>
      <c r="M33" s="75"/>
      <c r="N33" s="105" t="s">
        <v>854</v>
      </c>
      <c r="O33" s="128">
        <v>2023</v>
      </c>
      <c r="P33" s="74">
        <v>2024</v>
      </c>
      <c r="Q33" s="72" t="s">
        <v>574</v>
      </c>
      <c r="R33" s="72" t="s">
        <v>526</v>
      </c>
      <c r="S33" s="78"/>
      <c r="T33" s="73"/>
      <c r="U33" s="73"/>
    </row>
    <row r="34" spans="1:21" ht="42.75" customHeight="1" thickTop="1" thickBot="1" x14ac:dyDescent="0.55000000000000004">
      <c r="A34" s="62">
        <v>31</v>
      </c>
      <c r="B34" s="105" t="s">
        <v>770</v>
      </c>
      <c r="C34" s="110" t="s">
        <v>20</v>
      </c>
      <c r="D34" s="110" t="s">
        <v>77</v>
      </c>
      <c r="E34" s="110" t="s">
        <v>76</v>
      </c>
      <c r="F34" s="111" t="s">
        <v>32</v>
      </c>
      <c r="G34" s="73"/>
      <c r="H34" s="162">
        <v>21000</v>
      </c>
      <c r="I34" s="158"/>
      <c r="J34" s="162">
        <v>21000</v>
      </c>
      <c r="K34" s="162"/>
      <c r="L34" s="162"/>
      <c r="M34" s="75"/>
      <c r="N34" s="105" t="s">
        <v>840</v>
      </c>
      <c r="O34" s="128">
        <v>2023</v>
      </c>
      <c r="P34" s="128">
        <v>2023</v>
      </c>
      <c r="Q34" s="105" t="s">
        <v>33</v>
      </c>
      <c r="R34" s="105" t="s">
        <v>769</v>
      </c>
      <c r="S34" s="78"/>
      <c r="T34" s="73"/>
      <c r="U34" s="73"/>
    </row>
    <row r="35" spans="1:21" ht="122.25" customHeight="1" thickTop="1" thickBot="1" x14ac:dyDescent="0.55000000000000004">
      <c r="A35" s="62">
        <v>32</v>
      </c>
      <c r="B35" s="79" t="s">
        <v>495</v>
      </c>
      <c r="C35" s="73" t="s">
        <v>60</v>
      </c>
      <c r="D35" s="73" t="s">
        <v>62</v>
      </c>
      <c r="E35" s="73" t="s">
        <v>615</v>
      </c>
      <c r="F35" s="74" t="s">
        <v>32</v>
      </c>
      <c r="G35" s="73"/>
      <c r="H35" s="163">
        <v>179000</v>
      </c>
      <c r="I35" s="158"/>
      <c r="J35" s="163">
        <v>179000</v>
      </c>
      <c r="K35" s="162"/>
      <c r="L35" s="162"/>
      <c r="M35" s="75"/>
      <c r="N35" s="105" t="s">
        <v>911</v>
      </c>
      <c r="O35" s="105">
        <v>2024</v>
      </c>
      <c r="P35" s="105">
        <v>2024</v>
      </c>
      <c r="Q35" s="72" t="s">
        <v>574</v>
      </c>
      <c r="R35" s="72" t="s">
        <v>513</v>
      </c>
      <c r="S35" s="78"/>
      <c r="T35" s="73"/>
      <c r="U35" s="73"/>
    </row>
    <row r="36" spans="1:21" ht="39.75" customHeight="1" thickTop="1" thickBot="1" x14ac:dyDescent="0.55000000000000004">
      <c r="A36" s="62">
        <v>33</v>
      </c>
      <c r="B36" s="79" t="s">
        <v>744</v>
      </c>
      <c r="C36" s="73" t="s">
        <v>60</v>
      </c>
      <c r="D36" s="73" t="s">
        <v>62</v>
      </c>
      <c r="E36" s="73" t="s">
        <v>70</v>
      </c>
      <c r="F36" s="74" t="s">
        <v>498</v>
      </c>
      <c r="G36" s="73"/>
      <c r="H36" s="162">
        <v>36000</v>
      </c>
      <c r="I36" s="158"/>
      <c r="J36" s="162">
        <v>36000</v>
      </c>
      <c r="K36" s="162"/>
      <c r="L36" s="162"/>
      <c r="M36" s="75"/>
      <c r="N36" s="105" t="s">
        <v>855</v>
      </c>
      <c r="O36" s="74">
        <v>2024</v>
      </c>
      <c r="P36" s="74">
        <v>2025</v>
      </c>
      <c r="Q36" s="72" t="s">
        <v>574</v>
      </c>
      <c r="R36" s="72" t="s">
        <v>609</v>
      </c>
      <c r="S36" s="78"/>
      <c r="T36" s="73"/>
      <c r="U36" s="73"/>
    </row>
    <row r="37" spans="1:21" s="117" customFormat="1" ht="42" thickTop="1" thickBot="1" x14ac:dyDescent="0.55000000000000004">
      <c r="A37" s="62">
        <v>34</v>
      </c>
      <c r="B37" s="79" t="s">
        <v>789</v>
      </c>
      <c r="C37" s="82" t="s">
        <v>60</v>
      </c>
      <c r="D37" s="82" t="s">
        <v>62</v>
      </c>
      <c r="E37" s="82" t="s">
        <v>70</v>
      </c>
      <c r="F37" s="83" t="s">
        <v>47</v>
      </c>
      <c r="G37" s="82">
        <v>34</v>
      </c>
      <c r="H37" s="164">
        <v>90000</v>
      </c>
      <c r="I37" s="165"/>
      <c r="J37" s="164">
        <v>90000</v>
      </c>
      <c r="K37" s="164"/>
      <c r="L37" s="164"/>
      <c r="M37" s="84"/>
      <c r="N37" s="85" t="s">
        <v>960</v>
      </c>
      <c r="O37" s="83">
        <v>2024</v>
      </c>
      <c r="P37" s="83">
        <v>2025</v>
      </c>
      <c r="Q37" s="79" t="s">
        <v>574</v>
      </c>
      <c r="R37" s="79" t="s">
        <v>514</v>
      </c>
      <c r="S37" s="133"/>
      <c r="T37" s="82"/>
      <c r="U37" s="82"/>
    </row>
    <row r="38" spans="1:21" ht="42" thickTop="1" thickBot="1" x14ac:dyDescent="0.55000000000000004">
      <c r="A38" s="62">
        <v>35</v>
      </c>
      <c r="B38" s="72" t="s">
        <v>499</v>
      </c>
      <c r="C38" s="73" t="s">
        <v>60</v>
      </c>
      <c r="D38" s="73" t="s">
        <v>625</v>
      </c>
      <c r="E38" s="73" t="s">
        <v>626</v>
      </c>
      <c r="F38" s="74" t="s">
        <v>47</v>
      </c>
      <c r="G38" s="110">
        <v>33</v>
      </c>
      <c r="H38" s="162">
        <v>12000</v>
      </c>
      <c r="I38" s="158"/>
      <c r="J38" s="162">
        <v>12000</v>
      </c>
      <c r="K38" s="162"/>
      <c r="L38" s="162"/>
      <c r="M38" s="75"/>
      <c r="N38" s="113" t="s">
        <v>856</v>
      </c>
      <c r="O38" s="74">
        <v>2024</v>
      </c>
      <c r="P38" s="74">
        <v>2024</v>
      </c>
      <c r="Q38" s="72" t="s">
        <v>574</v>
      </c>
      <c r="R38" s="72" t="s">
        <v>514</v>
      </c>
      <c r="S38" s="78"/>
      <c r="T38" s="73"/>
      <c r="U38" s="73"/>
    </row>
    <row r="39" spans="1:21" ht="42" customHeight="1" thickTop="1" thickBot="1" x14ac:dyDescent="0.55000000000000004">
      <c r="A39" s="62">
        <v>36</v>
      </c>
      <c r="B39" s="105" t="s">
        <v>701</v>
      </c>
      <c r="C39" s="110" t="s">
        <v>60</v>
      </c>
      <c r="D39" s="110" t="s">
        <v>62</v>
      </c>
      <c r="E39" s="110" t="s">
        <v>70</v>
      </c>
      <c r="F39" s="111" t="s">
        <v>97</v>
      </c>
      <c r="G39" s="73"/>
      <c r="H39" s="162">
        <v>15000</v>
      </c>
      <c r="I39" s="158"/>
      <c r="J39" s="162">
        <v>15000</v>
      </c>
      <c r="K39" s="162"/>
      <c r="L39" s="162"/>
      <c r="M39" s="75"/>
      <c r="N39" s="113" t="s">
        <v>961</v>
      </c>
      <c r="O39" s="128">
        <v>2023</v>
      </c>
      <c r="P39" s="128">
        <v>2023</v>
      </c>
      <c r="Q39" s="79" t="s">
        <v>574</v>
      </c>
      <c r="R39" s="79" t="s">
        <v>527</v>
      </c>
      <c r="S39" s="78"/>
      <c r="T39" s="73"/>
      <c r="U39" s="73"/>
    </row>
    <row r="40" spans="1:21" s="117" customFormat="1" ht="42" thickTop="1" thickBot="1" x14ac:dyDescent="0.55000000000000004">
      <c r="A40" s="62">
        <v>37</v>
      </c>
      <c r="B40" s="79" t="s">
        <v>742</v>
      </c>
      <c r="C40" s="73" t="s">
        <v>60</v>
      </c>
      <c r="D40" s="73" t="s">
        <v>62</v>
      </c>
      <c r="E40" s="73" t="s">
        <v>70</v>
      </c>
      <c r="F40" s="83" t="s">
        <v>500</v>
      </c>
      <c r="G40" s="82">
        <v>37</v>
      </c>
      <c r="H40" s="164">
        <v>34000</v>
      </c>
      <c r="I40" s="165"/>
      <c r="J40" s="164">
        <v>34000</v>
      </c>
      <c r="K40" s="164"/>
      <c r="L40" s="164"/>
      <c r="M40" s="84"/>
      <c r="N40" s="85" t="s">
        <v>962</v>
      </c>
      <c r="O40" s="129">
        <v>2023</v>
      </c>
      <c r="P40" s="129">
        <v>2023</v>
      </c>
      <c r="Q40" s="72" t="s">
        <v>574</v>
      </c>
      <c r="R40" s="72" t="s">
        <v>516</v>
      </c>
      <c r="S40" s="133"/>
      <c r="T40" s="82"/>
      <c r="U40" s="82"/>
    </row>
    <row r="41" spans="1:21" ht="42" thickTop="1" thickBot="1" x14ac:dyDescent="0.55000000000000004">
      <c r="A41" s="62">
        <v>38</v>
      </c>
      <c r="B41" s="72" t="s">
        <v>501</v>
      </c>
      <c r="C41" s="73" t="s">
        <v>60</v>
      </c>
      <c r="D41" s="73" t="s">
        <v>62</v>
      </c>
      <c r="E41" s="73" t="s">
        <v>70</v>
      </c>
      <c r="F41" s="74" t="s">
        <v>500</v>
      </c>
      <c r="G41" s="110">
        <v>36</v>
      </c>
      <c r="H41" s="162">
        <v>51500</v>
      </c>
      <c r="I41" s="158"/>
      <c r="J41" s="162">
        <v>51500</v>
      </c>
      <c r="K41" s="162"/>
      <c r="L41" s="162"/>
      <c r="M41" s="75"/>
      <c r="N41" s="80" t="s">
        <v>648</v>
      </c>
      <c r="O41" s="128">
        <v>2023</v>
      </c>
      <c r="P41" s="74">
        <v>2024</v>
      </c>
      <c r="Q41" s="72" t="s">
        <v>574</v>
      </c>
      <c r="R41" s="72" t="s">
        <v>516</v>
      </c>
      <c r="S41" s="78"/>
      <c r="T41" s="73"/>
      <c r="U41" s="73"/>
    </row>
    <row r="42" spans="1:21" ht="85.5" customHeight="1" thickTop="1" thickBot="1" x14ac:dyDescent="0.55000000000000004">
      <c r="A42" s="62">
        <v>39</v>
      </c>
      <c r="B42" s="105" t="s">
        <v>710</v>
      </c>
      <c r="C42" s="73" t="s">
        <v>60</v>
      </c>
      <c r="D42" s="73" t="s">
        <v>62</v>
      </c>
      <c r="E42" s="73" t="s">
        <v>70</v>
      </c>
      <c r="F42" s="74" t="s">
        <v>31</v>
      </c>
      <c r="G42" s="110" t="s">
        <v>1043</v>
      </c>
      <c r="H42" s="162">
        <v>59459</v>
      </c>
      <c r="I42" s="158"/>
      <c r="J42" s="162">
        <v>59459</v>
      </c>
      <c r="K42" s="162"/>
      <c r="L42" s="162"/>
      <c r="M42" s="75"/>
      <c r="N42" s="113" t="s">
        <v>912</v>
      </c>
      <c r="O42" s="111">
        <v>2022</v>
      </c>
      <c r="P42" s="128">
        <v>2023</v>
      </c>
      <c r="Q42" s="72" t="s">
        <v>574</v>
      </c>
      <c r="R42" s="72" t="s">
        <v>528</v>
      </c>
      <c r="S42" s="78"/>
      <c r="T42" s="73"/>
      <c r="U42" s="106" t="s">
        <v>711</v>
      </c>
    </row>
    <row r="43" spans="1:21" ht="44.25" customHeight="1" thickTop="1" thickBot="1" x14ac:dyDescent="0.55000000000000004">
      <c r="A43" s="62">
        <v>40</v>
      </c>
      <c r="B43" s="72" t="s">
        <v>503</v>
      </c>
      <c r="C43" s="110" t="s">
        <v>624</v>
      </c>
      <c r="D43" s="110" t="s">
        <v>627</v>
      </c>
      <c r="E43" s="110" t="s">
        <v>956</v>
      </c>
      <c r="F43" s="74" t="s">
        <v>31</v>
      </c>
      <c r="G43" s="110" t="s">
        <v>1044</v>
      </c>
      <c r="H43" s="162">
        <v>80000</v>
      </c>
      <c r="I43" s="158"/>
      <c r="J43" s="162">
        <v>80000</v>
      </c>
      <c r="K43" s="162"/>
      <c r="L43" s="162"/>
      <c r="M43" s="75"/>
      <c r="N43" s="80" t="s">
        <v>649</v>
      </c>
      <c r="O43" s="111">
        <v>2024</v>
      </c>
      <c r="P43" s="111">
        <v>2024</v>
      </c>
      <c r="Q43" s="72" t="s">
        <v>574</v>
      </c>
      <c r="R43" s="72" t="s">
        <v>528</v>
      </c>
      <c r="S43" s="78"/>
      <c r="T43" s="73"/>
      <c r="U43" s="73"/>
    </row>
    <row r="44" spans="1:21" ht="48" customHeight="1" thickTop="1" thickBot="1" x14ac:dyDescent="0.55000000000000004">
      <c r="A44" s="62">
        <v>41</v>
      </c>
      <c r="B44" s="60" t="s">
        <v>504</v>
      </c>
      <c r="C44" s="73" t="s">
        <v>60</v>
      </c>
      <c r="D44" s="73" t="s">
        <v>62</v>
      </c>
      <c r="E44" s="73" t="s">
        <v>70</v>
      </c>
      <c r="F44" s="74" t="s">
        <v>31</v>
      </c>
      <c r="G44" s="110" t="s">
        <v>1045</v>
      </c>
      <c r="H44" s="162">
        <v>15000</v>
      </c>
      <c r="I44" s="158"/>
      <c r="J44" s="162">
        <v>15000</v>
      </c>
      <c r="K44" s="162"/>
      <c r="L44" s="162"/>
      <c r="M44" s="75"/>
      <c r="N44" s="80" t="s">
        <v>650</v>
      </c>
      <c r="O44" s="74">
        <v>2024</v>
      </c>
      <c r="P44" s="74">
        <v>2024</v>
      </c>
      <c r="Q44" s="72" t="s">
        <v>574</v>
      </c>
      <c r="R44" s="72" t="s">
        <v>528</v>
      </c>
      <c r="S44" s="78"/>
      <c r="T44" s="73"/>
      <c r="U44" s="73"/>
    </row>
    <row r="45" spans="1:21" ht="40.5" customHeight="1" thickTop="1" thickBot="1" x14ac:dyDescent="0.55000000000000004">
      <c r="A45" s="62">
        <v>42</v>
      </c>
      <c r="B45" s="60" t="s">
        <v>502</v>
      </c>
      <c r="C45" s="73" t="s">
        <v>60</v>
      </c>
      <c r="D45" s="73" t="s">
        <v>62</v>
      </c>
      <c r="E45" s="73" t="s">
        <v>615</v>
      </c>
      <c r="F45" s="74" t="s">
        <v>32</v>
      </c>
      <c r="G45" s="73"/>
      <c r="H45" s="162">
        <v>60000</v>
      </c>
      <c r="I45" s="158"/>
      <c r="J45" s="162">
        <v>60000</v>
      </c>
      <c r="K45" s="162"/>
      <c r="L45" s="162"/>
      <c r="M45" s="75"/>
      <c r="N45" s="80" t="s">
        <v>651</v>
      </c>
      <c r="O45" s="128">
        <v>2023</v>
      </c>
      <c r="P45" s="128">
        <v>2023</v>
      </c>
      <c r="Q45" s="105" t="s">
        <v>33</v>
      </c>
      <c r="R45" s="105" t="s">
        <v>771</v>
      </c>
      <c r="S45" s="78"/>
      <c r="T45" s="73"/>
      <c r="U45" s="73"/>
    </row>
    <row r="46" spans="1:21" ht="42" thickTop="1" thickBot="1" x14ac:dyDescent="0.55000000000000004">
      <c r="A46" s="62">
        <v>43</v>
      </c>
      <c r="B46" s="81" t="s">
        <v>589</v>
      </c>
      <c r="C46" s="73" t="s">
        <v>60</v>
      </c>
      <c r="D46" s="73" t="s">
        <v>62</v>
      </c>
      <c r="E46" s="73" t="s">
        <v>71</v>
      </c>
      <c r="F46" s="74" t="s">
        <v>32</v>
      </c>
      <c r="G46" s="73"/>
      <c r="H46" s="163">
        <v>30500</v>
      </c>
      <c r="I46" s="158"/>
      <c r="J46" s="163">
        <v>30500</v>
      </c>
      <c r="K46" s="162"/>
      <c r="L46" s="162"/>
      <c r="M46" s="75"/>
      <c r="N46" s="113" t="s">
        <v>857</v>
      </c>
      <c r="O46" s="105">
        <v>2024</v>
      </c>
      <c r="P46" s="74">
        <v>2024</v>
      </c>
      <c r="Q46" s="105" t="s">
        <v>33</v>
      </c>
      <c r="R46" s="105" t="s">
        <v>772</v>
      </c>
      <c r="S46" s="78"/>
      <c r="T46" s="73"/>
      <c r="U46" s="73"/>
    </row>
    <row r="47" spans="1:21" ht="42" thickTop="1" thickBot="1" x14ac:dyDescent="0.55000000000000004">
      <c r="A47" s="62">
        <v>44</v>
      </c>
      <c r="B47" s="105" t="s">
        <v>508</v>
      </c>
      <c r="C47" s="73" t="s">
        <v>60</v>
      </c>
      <c r="D47" s="73" t="s">
        <v>62</v>
      </c>
      <c r="E47" s="73" t="s">
        <v>70</v>
      </c>
      <c r="F47" s="74" t="s">
        <v>54</v>
      </c>
      <c r="G47" s="110">
        <v>44</v>
      </c>
      <c r="H47" s="162">
        <v>41700</v>
      </c>
      <c r="I47" s="158"/>
      <c r="J47" s="162">
        <v>41700</v>
      </c>
      <c r="K47" s="162"/>
      <c r="L47" s="162"/>
      <c r="M47" s="75"/>
      <c r="N47" s="113" t="s">
        <v>913</v>
      </c>
      <c r="O47" s="128">
        <v>2023</v>
      </c>
      <c r="P47" s="128">
        <v>2023</v>
      </c>
      <c r="Q47" s="72" t="s">
        <v>574</v>
      </c>
      <c r="R47" s="72" t="s">
        <v>529</v>
      </c>
      <c r="S47" s="78"/>
      <c r="T47" s="73"/>
      <c r="U47" s="73"/>
    </row>
    <row r="48" spans="1:21" ht="62.25" thickTop="1" thickBot="1" x14ac:dyDescent="0.55000000000000004">
      <c r="A48" s="62">
        <v>45</v>
      </c>
      <c r="B48" s="105" t="s">
        <v>508</v>
      </c>
      <c r="C48" s="73" t="s">
        <v>60</v>
      </c>
      <c r="D48" s="73" t="s">
        <v>62</v>
      </c>
      <c r="E48" s="73" t="s">
        <v>70</v>
      </c>
      <c r="F48" s="74" t="s">
        <v>54</v>
      </c>
      <c r="G48" s="110">
        <v>43</v>
      </c>
      <c r="H48" s="162">
        <v>168240</v>
      </c>
      <c r="I48" s="158"/>
      <c r="J48" s="162">
        <v>168240</v>
      </c>
      <c r="K48" s="162"/>
      <c r="L48" s="162"/>
      <c r="M48" s="75"/>
      <c r="N48" s="113" t="s">
        <v>963</v>
      </c>
      <c r="O48" s="128">
        <v>2023</v>
      </c>
      <c r="P48" s="128">
        <v>2023</v>
      </c>
      <c r="Q48" s="72" t="s">
        <v>574</v>
      </c>
      <c r="R48" s="72" t="s">
        <v>529</v>
      </c>
      <c r="S48" s="78"/>
      <c r="T48" s="73"/>
      <c r="U48" s="73"/>
    </row>
    <row r="49" spans="1:21" ht="42" thickTop="1" thickBot="1" x14ac:dyDescent="0.55000000000000004">
      <c r="A49" s="62">
        <v>46</v>
      </c>
      <c r="B49" s="72" t="s">
        <v>509</v>
      </c>
      <c r="C49" s="73" t="s">
        <v>60</v>
      </c>
      <c r="D49" s="73" t="s">
        <v>62</v>
      </c>
      <c r="E49" s="73" t="s">
        <v>70</v>
      </c>
      <c r="F49" s="74" t="s">
        <v>90</v>
      </c>
      <c r="G49" s="73"/>
      <c r="H49" s="163">
        <v>89000</v>
      </c>
      <c r="I49" s="158"/>
      <c r="J49" s="166">
        <v>89000</v>
      </c>
      <c r="K49" s="162"/>
      <c r="L49" s="162"/>
      <c r="M49" s="75"/>
      <c r="N49" s="113" t="s">
        <v>964</v>
      </c>
      <c r="O49" s="105">
        <v>2024</v>
      </c>
      <c r="P49" s="74">
        <v>2024</v>
      </c>
      <c r="Q49" s="72" t="s">
        <v>574</v>
      </c>
      <c r="R49" s="72" t="s">
        <v>530</v>
      </c>
      <c r="S49" s="78"/>
      <c r="T49" s="73"/>
      <c r="U49" s="73"/>
    </row>
    <row r="50" spans="1:21" ht="62.25" thickTop="1" thickBot="1" x14ac:dyDescent="0.55000000000000004">
      <c r="A50" s="62">
        <v>47</v>
      </c>
      <c r="B50" s="105" t="s">
        <v>858</v>
      </c>
      <c r="C50" s="73" t="s">
        <v>60</v>
      </c>
      <c r="D50" s="73" t="s">
        <v>62</v>
      </c>
      <c r="E50" s="73" t="s">
        <v>70</v>
      </c>
      <c r="F50" s="74" t="s">
        <v>397</v>
      </c>
      <c r="G50" s="73"/>
      <c r="H50" s="163">
        <v>174500</v>
      </c>
      <c r="I50" s="158"/>
      <c r="J50" s="163">
        <v>174500</v>
      </c>
      <c r="K50" s="162"/>
      <c r="L50" s="162"/>
      <c r="M50" s="75"/>
      <c r="N50" s="113" t="s">
        <v>859</v>
      </c>
      <c r="O50" s="128">
        <v>2023</v>
      </c>
      <c r="P50" s="74">
        <v>2024</v>
      </c>
      <c r="Q50" s="72" t="s">
        <v>574</v>
      </c>
      <c r="R50" s="72" t="s">
        <v>515</v>
      </c>
      <c r="S50" s="78"/>
      <c r="T50" s="73"/>
      <c r="U50" s="73"/>
    </row>
    <row r="51" spans="1:21" ht="66" customHeight="1" thickTop="1" thickBot="1" x14ac:dyDescent="0.55000000000000004">
      <c r="A51" s="62">
        <v>48</v>
      </c>
      <c r="B51" s="72" t="s">
        <v>512</v>
      </c>
      <c r="C51" s="73" t="s">
        <v>60</v>
      </c>
      <c r="D51" s="82" t="s">
        <v>62</v>
      </c>
      <c r="E51" s="82" t="s">
        <v>615</v>
      </c>
      <c r="F51" s="74" t="s">
        <v>90</v>
      </c>
      <c r="G51" s="73"/>
      <c r="H51" s="162">
        <v>63900</v>
      </c>
      <c r="I51" s="158"/>
      <c r="J51" s="162">
        <v>63900</v>
      </c>
      <c r="K51" s="162"/>
      <c r="L51" s="162"/>
      <c r="M51" s="75"/>
      <c r="N51" s="113" t="s">
        <v>860</v>
      </c>
      <c r="O51" s="74">
        <v>2024</v>
      </c>
      <c r="P51" s="74">
        <v>2024</v>
      </c>
      <c r="Q51" s="72" t="s">
        <v>574</v>
      </c>
      <c r="R51" s="72" t="s">
        <v>535</v>
      </c>
      <c r="S51" s="78"/>
      <c r="T51" s="73"/>
      <c r="U51" s="73"/>
    </row>
    <row r="52" spans="1:21" ht="45.75" customHeight="1" thickTop="1" thickBot="1" x14ac:dyDescent="0.55000000000000004">
      <c r="A52" s="62">
        <v>49</v>
      </c>
      <c r="B52" s="105" t="s">
        <v>726</v>
      </c>
      <c r="C52" s="73" t="s">
        <v>60</v>
      </c>
      <c r="D52" s="73" t="s">
        <v>62</v>
      </c>
      <c r="E52" s="73" t="s">
        <v>70</v>
      </c>
      <c r="F52" s="111" t="s">
        <v>54</v>
      </c>
      <c r="G52" s="73"/>
      <c r="H52" s="162">
        <v>10970</v>
      </c>
      <c r="I52" s="158"/>
      <c r="J52" s="162">
        <v>10970</v>
      </c>
      <c r="K52" s="162"/>
      <c r="L52" s="162"/>
      <c r="M52" s="75"/>
      <c r="N52" s="113" t="s">
        <v>861</v>
      </c>
      <c r="O52" s="128">
        <v>2023</v>
      </c>
      <c r="P52" s="128">
        <v>2023</v>
      </c>
      <c r="Q52" s="72" t="s">
        <v>574</v>
      </c>
      <c r="R52" s="105" t="s">
        <v>727</v>
      </c>
      <c r="S52" s="78"/>
      <c r="T52" s="73"/>
      <c r="U52" s="73"/>
    </row>
    <row r="53" spans="1:21" s="117" customFormat="1" ht="66" customHeight="1" thickTop="1" thickBot="1" x14ac:dyDescent="0.55000000000000004">
      <c r="A53" s="62">
        <v>50</v>
      </c>
      <c r="B53" s="79" t="s">
        <v>34</v>
      </c>
      <c r="C53" s="82" t="s">
        <v>60</v>
      </c>
      <c r="D53" s="82" t="s">
        <v>62</v>
      </c>
      <c r="E53" s="82" t="s">
        <v>70</v>
      </c>
      <c r="F53" s="83" t="s">
        <v>29</v>
      </c>
      <c r="G53" s="82"/>
      <c r="H53" s="166" t="s">
        <v>965</v>
      </c>
      <c r="I53" s="165">
        <v>55700</v>
      </c>
      <c r="J53" s="166" t="s">
        <v>965</v>
      </c>
      <c r="K53" s="166" t="s">
        <v>965</v>
      </c>
      <c r="L53" s="164"/>
      <c r="M53" s="84"/>
      <c r="N53" s="79" t="s">
        <v>156</v>
      </c>
      <c r="O53" s="123">
        <v>2017</v>
      </c>
      <c r="P53" s="129">
        <v>2023</v>
      </c>
      <c r="Q53" s="79" t="s">
        <v>35</v>
      </c>
      <c r="R53" s="79"/>
      <c r="S53" s="133" t="s">
        <v>18</v>
      </c>
      <c r="T53" s="83" t="s">
        <v>36</v>
      </c>
      <c r="U53" s="133" t="s">
        <v>885</v>
      </c>
    </row>
    <row r="54" spans="1:21" ht="62.25" thickTop="1" thickBot="1" x14ac:dyDescent="0.55000000000000004">
      <c r="A54" s="62">
        <v>51</v>
      </c>
      <c r="B54" s="79" t="s">
        <v>42</v>
      </c>
      <c r="C54" s="73" t="s">
        <v>60</v>
      </c>
      <c r="D54" s="73" t="s">
        <v>63</v>
      </c>
      <c r="E54" s="73" t="s">
        <v>73</v>
      </c>
      <c r="F54" s="74" t="s">
        <v>32</v>
      </c>
      <c r="G54" s="110" t="s">
        <v>1046</v>
      </c>
      <c r="H54" s="164">
        <v>1000000</v>
      </c>
      <c r="I54" s="158"/>
      <c r="J54" s="164">
        <v>1000000</v>
      </c>
      <c r="K54" s="162"/>
      <c r="L54" s="162"/>
      <c r="M54" s="75"/>
      <c r="N54" s="105" t="s">
        <v>966</v>
      </c>
      <c r="O54" s="128">
        <v>2023</v>
      </c>
      <c r="P54" s="112">
        <v>2024</v>
      </c>
      <c r="Q54" s="72" t="s">
        <v>536</v>
      </c>
      <c r="R54" s="72" t="s">
        <v>33</v>
      </c>
      <c r="S54" s="78"/>
      <c r="T54" s="73"/>
      <c r="U54" s="73"/>
    </row>
    <row r="55" spans="1:21" ht="42" thickTop="1" thickBot="1" x14ac:dyDescent="0.55000000000000004">
      <c r="A55" s="62">
        <v>52</v>
      </c>
      <c r="B55" s="72" t="s">
        <v>537</v>
      </c>
      <c r="C55" s="73" t="s">
        <v>60</v>
      </c>
      <c r="D55" s="73" t="s">
        <v>63</v>
      </c>
      <c r="E55" s="73" t="s">
        <v>73</v>
      </c>
      <c r="F55" s="74" t="s">
        <v>32</v>
      </c>
      <c r="G55" s="110" t="s">
        <v>1047</v>
      </c>
      <c r="H55" s="162">
        <v>50000</v>
      </c>
      <c r="I55" s="158"/>
      <c r="J55" s="162">
        <v>50000</v>
      </c>
      <c r="K55" s="162"/>
      <c r="L55" s="162"/>
      <c r="M55" s="75"/>
      <c r="N55" s="113" t="s">
        <v>869</v>
      </c>
      <c r="O55" s="74">
        <v>2024</v>
      </c>
      <c r="P55" s="74">
        <v>2024</v>
      </c>
      <c r="Q55" s="72" t="s">
        <v>536</v>
      </c>
      <c r="R55" s="72" t="s">
        <v>538</v>
      </c>
      <c r="S55" s="78"/>
      <c r="T55" s="73"/>
      <c r="U55" s="73"/>
    </row>
    <row r="56" spans="1:21" ht="46.5" customHeight="1" thickTop="1" thickBot="1" x14ac:dyDescent="0.55000000000000004">
      <c r="A56" s="62">
        <v>53</v>
      </c>
      <c r="B56" s="79" t="s">
        <v>43</v>
      </c>
      <c r="C56" s="73" t="s">
        <v>60</v>
      </c>
      <c r="D56" s="73" t="s">
        <v>63</v>
      </c>
      <c r="E56" s="73" t="s">
        <v>73</v>
      </c>
      <c r="F56" s="74" t="s">
        <v>32</v>
      </c>
      <c r="G56" s="110" t="s">
        <v>1048</v>
      </c>
      <c r="H56" s="162">
        <v>200000</v>
      </c>
      <c r="I56" s="158"/>
      <c r="J56" s="162">
        <v>200000</v>
      </c>
      <c r="K56" s="162"/>
      <c r="L56" s="162"/>
      <c r="M56" s="75"/>
      <c r="N56" s="72" t="s">
        <v>654</v>
      </c>
      <c r="O56" s="74">
        <v>2025</v>
      </c>
      <c r="P56" s="74">
        <v>2027</v>
      </c>
      <c r="Q56" s="72" t="s">
        <v>536</v>
      </c>
      <c r="R56" s="72" t="s">
        <v>598</v>
      </c>
      <c r="S56" s="78"/>
      <c r="T56" s="73"/>
      <c r="U56" s="73"/>
    </row>
    <row r="57" spans="1:21" ht="42" thickTop="1" thickBot="1" x14ac:dyDescent="0.55000000000000004">
      <c r="A57" s="62">
        <v>54</v>
      </c>
      <c r="B57" s="105" t="s">
        <v>782</v>
      </c>
      <c r="C57" s="73" t="s">
        <v>60</v>
      </c>
      <c r="D57" s="73" t="s">
        <v>63</v>
      </c>
      <c r="E57" s="73" t="s">
        <v>73</v>
      </c>
      <c r="F57" s="111" t="s">
        <v>56</v>
      </c>
      <c r="G57" s="73"/>
      <c r="H57" s="162">
        <v>57100</v>
      </c>
      <c r="I57" s="158"/>
      <c r="J57" s="162">
        <v>57100</v>
      </c>
      <c r="K57" s="162"/>
      <c r="L57" s="162"/>
      <c r="M57" s="75"/>
      <c r="N57" s="113" t="s">
        <v>967</v>
      </c>
      <c r="O57" s="74">
        <v>2024</v>
      </c>
      <c r="P57" s="74">
        <v>2025</v>
      </c>
      <c r="Q57" s="105" t="s">
        <v>536</v>
      </c>
      <c r="R57" s="105" t="s">
        <v>781</v>
      </c>
      <c r="S57" s="78"/>
      <c r="T57" s="73"/>
      <c r="U57" s="73"/>
    </row>
    <row r="58" spans="1:21" s="117" customFormat="1" ht="48.75" customHeight="1" thickTop="1" thickBot="1" x14ac:dyDescent="0.55000000000000004">
      <c r="A58" s="62">
        <v>55</v>
      </c>
      <c r="B58" s="79" t="s">
        <v>807</v>
      </c>
      <c r="C58" s="73" t="s">
        <v>60</v>
      </c>
      <c r="D58" s="73" t="s">
        <v>63</v>
      </c>
      <c r="E58" s="73" t="s">
        <v>73</v>
      </c>
      <c r="F58" s="83" t="s">
        <v>45</v>
      </c>
      <c r="G58" s="82"/>
      <c r="H58" s="164">
        <v>92415</v>
      </c>
      <c r="I58" s="165"/>
      <c r="J58" s="164">
        <v>92415</v>
      </c>
      <c r="K58" s="164"/>
      <c r="L58" s="164"/>
      <c r="M58" s="120"/>
      <c r="N58" s="79" t="s">
        <v>871</v>
      </c>
      <c r="O58" s="83">
        <v>2024</v>
      </c>
      <c r="P58" s="83">
        <v>2025</v>
      </c>
      <c r="Q58" s="79" t="s">
        <v>536</v>
      </c>
      <c r="R58" s="79" t="s">
        <v>806</v>
      </c>
      <c r="S58" s="81"/>
      <c r="T58" s="82"/>
      <c r="U58" s="82"/>
    </row>
    <row r="59" spans="1:21" ht="47.25" customHeight="1" thickTop="1" thickBot="1" x14ac:dyDescent="0.55000000000000004">
      <c r="A59" s="62">
        <v>56</v>
      </c>
      <c r="B59" s="105" t="s">
        <v>712</v>
      </c>
      <c r="C59" s="73" t="s">
        <v>60</v>
      </c>
      <c r="D59" s="110" t="s">
        <v>63</v>
      </c>
      <c r="E59" s="110" t="s">
        <v>73</v>
      </c>
      <c r="F59" s="111" t="s">
        <v>31</v>
      </c>
      <c r="G59" s="73"/>
      <c r="H59" s="167">
        <v>46000</v>
      </c>
      <c r="I59" s="168"/>
      <c r="J59" s="162">
        <v>46000</v>
      </c>
      <c r="K59" s="162"/>
      <c r="L59" s="162"/>
      <c r="M59" s="75"/>
      <c r="N59" s="113" t="s">
        <v>914</v>
      </c>
      <c r="O59" s="74">
        <v>2024</v>
      </c>
      <c r="P59" s="74">
        <v>2025</v>
      </c>
      <c r="Q59" s="72" t="s">
        <v>33</v>
      </c>
      <c r="R59" s="105" t="s">
        <v>713</v>
      </c>
      <c r="S59" s="107"/>
      <c r="T59" s="60"/>
      <c r="U59" s="73"/>
    </row>
    <row r="60" spans="1:21" ht="36" customHeight="1" thickTop="1" thickBot="1" x14ac:dyDescent="0.55000000000000004">
      <c r="A60" s="62">
        <v>57</v>
      </c>
      <c r="B60" s="105" t="s">
        <v>569</v>
      </c>
      <c r="C60" s="73" t="s">
        <v>60</v>
      </c>
      <c r="D60" s="73" t="s">
        <v>63</v>
      </c>
      <c r="E60" s="73" t="s">
        <v>73</v>
      </c>
      <c r="F60" s="74" t="s">
        <v>30</v>
      </c>
      <c r="G60" s="73"/>
      <c r="H60" s="164">
        <v>42229</v>
      </c>
      <c r="I60" s="164"/>
      <c r="J60" s="164">
        <v>42229</v>
      </c>
      <c r="K60" s="162"/>
      <c r="L60" s="162"/>
      <c r="M60" s="75"/>
      <c r="N60" s="105" t="s">
        <v>800</v>
      </c>
      <c r="O60" s="76">
        <v>2022</v>
      </c>
      <c r="P60" s="128">
        <v>2023</v>
      </c>
      <c r="Q60" s="72" t="s">
        <v>33</v>
      </c>
      <c r="R60" s="72" t="s">
        <v>568</v>
      </c>
      <c r="S60" s="107" t="s">
        <v>18</v>
      </c>
      <c r="T60" s="73"/>
      <c r="U60" s="73"/>
    </row>
    <row r="61" spans="1:21" ht="42" customHeight="1" thickTop="1" thickBot="1" x14ac:dyDescent="0.55000000000000004">
      <c r="A61" s="62">
        <v>58</v>
      </c>
      <c r="B61" s="72" t="s">
        <v>506</v>
      </c>
      <c r="C61" s="73" t="s">
        <v>20</v>
      </c>
      <c r="D61" s="73" t="s">
        <v>83</v>
      </c>
      <c r="E61" s="73" t="s">
        <v>359</v>
      </c>
      <c r="F61" s="74" t="s">
        <v>93</v>
      </c>
      <c r="G61" s="73"/>
      <c r="H61" s="162">
        <v>15000</v>
      </c>
      <c r="I61" s="158"/>
      <c r="J61" s="162">
        <v>15000</v>
      </c>
      <c r="K61" s="162"/>
      <c r="L61" s="162"/>
      <c r="M61" s="75"/>
      <c r="N61" s="72" t="s">
        <v>652</v>
      </c>
      <c r="O61" s="74">
        <v>2024</v>
      </c>
      <c r="P61" s="74">
        <v>2024</v>
      </c>
      <c r="Q61" s="105" t="s">
        <v>33</v>
      </c>
      <c r="R61" s="72" t="s">
        <v>534</v>
      </c>
      <c r="S61" s="72"/>
      <c r="T61" s="74"/>
      <c r="U61" s="74"/>
    </row>
    <row r="62" spans="1:21" ht="42" customHeight="1" thickTop="1" thickBot="1" x14ac:dyDescent="0.55000000000000004">
      <c r="A62" s="62">
        <v>59</v>
      </c>
      <c r="B62" s="72" t="s">
        <v>540</v>
      </c>
      <c r="C62" s="110" t="s">
        <v>624</v>
      </c>
      <c r="D62" s="110" t="s">
        <v>864</v>
      </c>
      <c r="E62" s="110" t="s">
        <v>863</v>
      </c>
      <c r="F62" s="74" t="s">
        <v>500</v>
      </c>
      <c r="G62" s="73"/>
      <c r="H62" s="169">
        <v>21000</v>
      </c>
      <c r="I62" s="158"/>
      <c r="J62" s="169">
        <v>21000</v>
      </c>
      <c r="K62" s="162"/>
      <c r="L62" s="162"/>
      <c r="M62" s="75"/>
      <c r="N62" s="113" t="s">
        <v>862</v>
      </c>
      <c r="O62" s="105">
        <v>2024</v>
      </c>
      <c r="P62" s="105">
        <v>2024</v>
      </c>
      <c r="Q62" s="72" t="s">
        <v>539</v>
      </c>
      <c r="R62" s="72" t="s">
        <v>575</v>
      </c>
      <c r="S62" s="78"/>
      <c r="T62" s="73"/>
      <c r="U62" s="73"/>
    </row>
    <row r="63" spans="1:21" s="117" customFormat="1" ht="42" thickTop="1" thickBot="1" x14ac:dyDescent="0.55000000000000004">
      <c r="A63" s="62">
        <v>60</v>
      </c>
      <c r="B63" s="79" t="s">
        <v>541</v>
      </c>
      <c r="C63" s="82" t="s">
        <v>60</v>
      </c>
      <c r="D63" s="82" t="s">
        <v>62</v>
      </c>
      <c r="E63" s="82" t="s">
        <v>72</v>
      </c>
      <c r="F63" s="83" t="s">
        <v>30</v>
      </c>
      <c r="G63" s="82">
        <v>60</v>
      </c>
      <c r="H63" s="164">
        <v>10000</v>
      </c>
      <c r="I63" s="165"/>
      <c r="J63" s="164">
        <v>10000</v>
      </c>
      <c r="K63" s="164"/>
      <c r="L63" s="164"/>
      <c r="M63" s="84"/>
      <c r="N63" s="85" t="s">
        <v>790</v>
      </c>
      <c r="O63" s="129">
        <v>2023</v>
      </c>
      <c r="P63" s="129">
        <v>2023</v>
      </c>
      <c r="Q63" s="79" t="s">
        <v>539</v>
      </c>
      <c r="R63" s="79" t="s">
        <v>576</v>
      </c>
      <c r="S63" s="133"/>
      <c r="T63" s="82"/>
      <c r="U63" s="82"/>
    </row>
    <row r="64" spans="1:21" ht="62.25" thickTop="1" thickBot="1" x14ac:dyDescent="0.55000000000000004">
      <c r="A64" s="62">
        <v>61</v>
      </c>
      <c r="B64" s="72" t="s">
        <v>541</v>
      </c>
      <c r="C64" s="73" t="s">
        <v>60</v>
      </c>
      <c r="D64" s="73" t="s">
        <v>62</v>
      </c>
      <c r="E64" s="73" t="s">
        <v>72</v>
      </c>
      <c r="F64" s="74" t="s">
        <v>30</v>
      </c>
      <c r="G64" s="73">
        <v>59</v>
      </c>
      <c r="H64" s="162">
        <v>24600</v>
      </c>
      <c r="I64" s="158"/>
      <c r="J64" s="162">
        <v>24600</v>
      </c>
      <c r="K64" s="162"/>
      <c r="L64" s="162"/>
      <c r="M64" s="75"/>
      <c r="N64" s="113" t="s">
        <v>865</v>
      </c>
      <c r="O64" s="105">
        <v>2024</v>
      </c>
      <c r="P64" s="74">
        <v>2024</v>
      </c>
      <c r="Q64" s="72" t="s">
        <v>539</v>
      </c>
      <c r="R64" s="72" t="s">
        <v>576</v>
      </c>
      <c r="S64" s="78"/>
      <c r="T64" s="73"/>
      <c r="U64" s="73"/>
    </row>
    <row r="65" spans="1:21" ht="121.5" customHeight="1" thickTop="1" thickBot="1" x14ac:dyDescent="0.55000000000000004">
      <c r="A65" s="62">
        <v>62</v>
      </c>
      <c r="B65" s="72" t="s">
        <v>542</v>
      </c>
      <c r="C65" s="73" t="s">
        <v>60</v>
      </c>
      <c r="D65" s="73" t="s">
        <v>62</v>
      </c>
      <c r="E65" s="73" t="s">
        <v>72</v>
      </c>
      <c r="F65" s="74" t="s">
        <v>47</v>
      </c>
      <c r="G65" s="110" t="s">
        <v>1049</v>
      </c>
      <c r="H65" s="163">
        <v>44800</v>
      </c>
      <c r="I65" s="158"/>
      <c r="J65" s="163">
        <v>44800</v>
      </c>
      <c r="K65" s="162"/>
      <c r="L65" s="162"/>
      <c r="M65" s="75"/>
      <c r="N65" s="113" t="s">
        <v>866</v>
      </c>
      <c r="O65" s="105">
        <v>2024</v>
      </c>
      <c r="P65" s="105">
        <v>2024</v>
      </c>
      <c r="Q65" s="72" t="s">
        <v>539</v>
      </c>
      <c r="R65" s="72" t="s">
        <v>577</v>
      </c>
      <c r="S65" s="78"/>
      <c r="T65" s="73"/>
      <c r="U65" s="73"/>
    </row>
    <row r="66" spans="1:21" ht="409.6" customHeight="1" thickTop="1" thickBot="1" x14ac:dyDescent="0.55000000000000004">
      <c r="A66" s="62">
        <v>63</v>
      </c>
      <c r="B66" s="79" t="s">
        <v>46</v>
      </c>
      <c r="C66" s="73" t="s">
        <v>20</v>
      </c>
      <c r="D66" s="73" t="s">
        <v>77</v>
      </c>
      <c r="E66" s="73" t="s">
        <v>76</v>
      </c>
      <c r="F66" s="74" t="s">
        <v>47</v>
      </c>
      <c r="G66" s="110" t="s">
        <v>1050</v>
      </c>
      <c r="H66" s="162">
        <v>80000</v>
      </c>
      <c r="I66" s="158"/>
      <c r="J66" s="162">
        <v>80000</v>
      </c>
      <c r="K66" s="162"/>
      <c r="L66" s="162"/>
      <c r="M66" s="75"/>
      <c r="N66" s="72" t="s">
        <v>484</v>
      </c>
      <c r="O66" s="76">
        <v>2022</v>
      </c>
      <c r="P66" s="76">
        <v>2024</v>
      </c>
      <c r="Q66" s="72" t="s">
        <v>48</v>
      </c>
      <c r="R66" s="72" t="s">
        <v>577</v>
      </c>
      <c r="S66" s="106" t="s">
        <v>28</v>
      </c>
      <c r="T66" s="82" t="s">
        <v>1066</v>
      </c>
      <c r="U66" s="73"/>
    </row>
    <row r="67" spans="1:21" ht="409.6" customHeight="1" thickTop="1" thickBot="1" x14ac:dyDescent="0.55000000000000004">
      <c r="A67" s="62">
        <v>64</v>
      </c>
      <c r="B67" s="79" t="s">
        <v>95</v>
      </c>
      <c r="C67" s="73" t="s">
        <v>20</v>
      </c>
      <c r="D67" s="186" t="s">
        <v>77</v>
      </c>
      <c r="E67" s="186" t="s">
        <v>76</v>
      </c>
      <c r="F67" s="74" t="s">
        <v>47</v>
      </c>
      <c r="G67" s="110" t="s">
        <v>1051</v>
      </c>
      <c r="H67" s="162">
        <v>1100000</v>
      </c>
      <c r="I67" s="158"/>
      <c r="J67" s="162">
        <v>661000</v>
      </c>
      <c r="K67" s="162">
        <v>439000</v>
      </c>
      <c r="L67" s="162"/>
      <c r="M67" s="75"/>
      <c r="N67" s="72" t="s">
        <v>579</v>
      </c>
      <c r="O67" s="83">
        <v>2024</v>
      </c>
      <c r="P67" s="83">
        <v>2026</v>
      </c>
      <c r="Q67" s="72" t="s">
        <v>48</v>
      </c>
      <c r="R67" s="72" t="s">
        <v>577</v>
      </c>
      <c r="S67" s="85" t="s">
        <v>28</v>
      </c>
      <c r="T67" s="82" t="s">
        <v>1066</v>
      </c>
      <c r="U67" s="73"/>
    </row>
    <row r="68" spans="1:21" ht="42" thickTop="1" thickBot="1" x14ac:dyDescent="0.55000000000000004">
      <c r="A68" s="62">
        <v>65</v>
      </c>
      <c r="B68" s="72" t="s">
        <v>543</v>
      </c>
      <c r="C68" s="73" t="s">
        <v>60</v>
      </c>
      <c r="D68" s="73" t="s">
        <v>62</v>
      </c>
      <c r="E68" s="73" t="s">
        <v>72</v>
      </c>
      <c r="F68" s="74" t="s">
        <v>54</v>
      </c>
      <c r="G68" s="73">
        <v>65</v>
      </c>
      <c r="H68" s="169">
        <v>15000</v>
      </c>
      <c r="I68" s="158"/>
      <c r="J68" s="169">
        <v>15000</v>
      </c>
      <c r="K68" s="162"/>
      <c r="L68" s="162"/>
      <c r="M68" s="75"/>
      <c r="N68" s="80" t="s">
        <v>655</v>
      </c>
      <c r="O68" s="74">
        <v>2024</v>
      </c>
      <c r="P68" s="74">
        <v>2024</v>
      </c>
      <c r="Q68" s="72" t="s">
        <v>539</v>
      </c>
      <c r="R68" s="72" t="s">
        <v>607</v>
      </c>
      <c r="S68" s="78"/>
      <c r="T68" s="73"/>
      <c r="U68" s="73"/>
    </row>
    <row r="69" spans="1:21" ht="43.5" customHeight="1" thickTop="1" thickBot="1" x14ac:dyDescent="0.55000000000000004">
      <c r="A69" s="62">
        <v>66</v>
      </c>
      <c r="B69" s="72" t="s">
        <v>544</v>
      </c>
      <c r="C69" s="73" t="s">
        <v>60</v>
      </c>
      <c r="D69" s="73" t="s">
        <v>62</v>
      </c>
      <c r="E69" s="73" t="s">
        <v>72</v>
      </c>
      <c r="F69" s="74" t="s">
        <v>54</v>
      </c>
      <c r="G69" s="73">
        <v>64</v>
      </c>
      <c r="H69" s="162">
        <v>11200</v>
      </c>
      <c r="I69" s="158"/>
      <c r="J69" s="162">
        <v>11200</v>
      </c>
      <c r="K69" s="162"/>
      <c r="L69" s="162"/>
      <c r="M69" s="75"/>
      <c r="N69" s="80" t="s">
        <v>656</v>
      </c>
      <c r="O69" s="74">
        <v>2023</v>
      </c>
      <c r="P69" s="74">
        <v>2024</v>
      </c>
      <c r="Q69" s="72" t="s">
        <v>539</v>
      </c>
      <c r="R69" s="72" t="s">
        <v>607</v>
      </c>
      <c r="S69" s="78"/>
      <c r="T69" s="73"/>
      <c r="U69" s="73"/>
    </row>
    <row r="70" spans="1:21" ht="42" thickTop="1" thickBot="1" x14ac:dyDescent="0.55000000000000004">
      <c r="A70" s="62">
        <v>67</v>
      </c>
      <c r="B70" s="72" t="s">
        <v>545</v>
      </c>
      <c r="C70" s="73" t="s">
        <v>614</v>
      </c>
      <c r="D70" s="73" t="s">
        <v>62</v>
      </c>
      <c r="E70" s="73" t="s">
        <v>72</v>
      </c>
      <c r="F70" s="74" t="s">
        <v>55</v>
      </c>
      <c r="G70" s="73"/>
      <c r="H70" s="162">
        <v>13400</v>
      </c>
      <c r="I70" s="158"/>
      <c r="J70" s="162">
        <v>13400</v>
      </c>
      <c r="K70" s="162"/>
      <c r="L70" s="162"/>
      <c r="M70" s="75"/>
      <c r="N70" s="80" t="s">
        <v>657</v>
      </c>
      <c r="O70" s="74">
        <v>2024</v>
      </c>
      <c r="P70" s="74">
        <v>2024</v>
      </c>
      <c r="Q70" s="72" t="s">
        <v>539</v>
      </c>
      <c r="R70" s="72" t="s">
        <v>610</v>
      </c>
      <c r="S70" s="78"/>
      <c r="T70" s="73"/>
      <c r="U70" s="73"/>
    </row>
    <row r="71" spans="1:21" ht="42" thickTop="1" thickBot="1" x14ac:dyDescent="0.55000000000000004">
      <c r="A71" s="62">
        <v>68</v>
      </c>
      <c r="B71" s="105" t="s">
        <v>780</v>
      </c>
      <c r="C71" s="73" t="s">
        <v>60</v>
      </c>
      <c r="D71" s="73" t="s">
        <v>62</v>
      </c>
      <c r="E71" s="73" t="s">
        <v>72</v>
      </c>
      <c r="F71" s="111" t="s">
        <v>56</v>
      </c>
      <c r="G71" s="73"/>
      <c r="H71" s="162">
        <v>80600</v>
      </c>
      <c r="I71" s="158"/>
      <c r="J71" s="162">
        <v>80600</v>
      </c>
      <c r="K71" s="162"/>
      <c r="L71" s="162"/>
      <c r="M71" s="75"/>
      <c r="N71" s="113" t="s">
        <v>968</v>
      </c>
      <c r="O71" s="74">
        <v>2024</v>
      </c>
      <c r="P71" s="74">
        <v>2024</v>
      </c>
      <c r="Q71" s="105" t="s">
        <v>539</v>
      </c>
      <c r="R71" s="105" t="s">
        <v>781</v>
      </c>
      <c r="S71" s="78"/>
      <c r="T71" s="73"/>
      <c r="U71" s="73"/>
    </row>
    <row r="72" spans="1:21" ht="42" thickTop="1" thickBot="1" x14ac:dyDescent="0.55000000000000004">
      <c r="A72" s="62">
        <v>69</v>
      </c>
      <c r="B72" s="79" t="s">
        <v>546</v>
      </c>
      <c r="C72" s="73" t="s">
        <v>60</v>
      </c>
      <c r="D72" s="73" t="s">
        <v>62</v>
      </c>
      <c r="E72" s="73" t="s">
        <v>616</v>
      </c>
      <c r="F72" s="74" t="s">
        <v>32</v>
      </c>
      <c r="G72" s="73"/>
      <c r="H72" s="162">
        <v>22285</v>
      </c>
      <c r="I72" s="158"/>
      <c r="J72" s="162">
        <v>22285</v>
      </c>
      <c r="K72" s="162"/>
      <c r="L72" s="162"/>
      <c r="M72" s="75"/>
      <c r="N72" s="113" t="s">
        <v>969</v>
      </c>
      <c r="O72" s="128">
        <v>2023</v>
      </c>
      <c r="P72" s="74">
        <v>2024</v>
      </c>
      <c r="Q72" s="72" t="s">
        <v>539</v>
      </c>
      <c r="R72" s="72" t="s">
        <v>547</v>
      </c>
      <c r="S72" s="78"/>
      <c r="T72" s="73"/>
      <c r="U72" s="73"/>
    </row>
    <row r="73" spans="1:21" ht="42" thickTop="1" thickBot="1" x14ac:dyDescent="0.55000000000000004">
      <c r="A73" s="62">
        <v>70</v>
      </c>
      <c r="B73" s="105" t="s">
        <v>809</v>
      </c>
      <c r="C73" s="73" t="s">
        <v>60</v>
      </c>
      <c r="D73" s="73" t="s">
        <v>62</v>
      </c>
      <c r="E73" s="73" t="s">
        <v>72</v>
      </c>
      <c r="F73" s="74" t="s">
        <v>397</v>
      </c>
      <c r="G73" s="73"/>
      <c r="H73" s="162">
        <v>30800</v>
      </c>
      <c r="I73" s="158"/>
      <c r="J73" s="162">
        <v>30800</v>
      </c>
      <c r="K73" s="162"/>
      <c r="L73" s="162"/>
      <c r="M73" s="75"/>
      <c r="N73" s="113" t="s">
        <v>867</v>
      </c>
      <c r="O73" s="74">
        <v>2024</v>
      </c>
      <c r="P73" s="74">
        <v>2025</v>
      </c>
      <c r="Q73" s="72" t="s">
        <v>539</v>
      </c>
      <c r="R73" s="72" t="s">
        <v>578</v>
      </c>
      <c r="S73" s="78"/>
      <c r="T73" s="73"/>
      <c r="U73" s="73"/>
    </row>
    <row r="74" spans="1:21" ht="172.5" customHeight="1" thickTop="1" thickBot="1" x14ac:dyDescent="0.55000000000000004">
      <c r="A74" s="62">
        <v>71</v>
      </c>
      <c r="B74" s="79" t="s">
        <v>39</v>
      </c>
      <c r="C74" s="73" t="s">
        <v>624</v>
      </c>
      <c r="D74" s="73" t="s">
        <v>623</v>
      </c>
      <c r="E74" s="73" t="s">
        <v>622</v>
      </c>
      <c r="F74" s="74" t="s">
        <v>32</v>
      </c>
      <c r="G74" s="73"/>
      <c r="H74" s="162">
        <v>175156.22</v>
      </c>
      <c r="I74" s="158"/>
      <c r="J74" s="162">
        <v>26273</v>
      </c>
      <c r="K74" s="162">
        <v>140125</v>
      </c>
      <c r="L74" s="162">
        <v>8757.8109999999997</v>
      </c>
      <c r="M74" s="75"/>
      <c r="N74" s="72" t="s">
        <v>40</v>
      </c>
      <c r="O74" s="76">
        <v>2020</v>
      </c>
      <c r="P74" s="76">
        <v>2024</v>
      </c>
      <c r="Q74" s="72" t="s">
        <v>48</v>
      </c>
      <c r="R74" s="72" t="s">
        <v>539</v>
      </c>
      <c r="S74" s="105" t="s">
        <v>28</v>
      </c>
      <c r="T74" s="74" t="s">
        <v>41</v>
      </c>
      <c r="U74" s="73"/>
    </row>
    <row r="75" spans="1:21" ht="185.25" customHeight="1" thickTop="1" thickBot="1" x14ac:dyDescent="0.55000000000000004">
      <c r="A75" s="62">
        <v>72</v>
      </c>
      <c r="B75" s="79" t="s">
        <v>868</v>
      </c>
      <c r="C75" s="73" t="s">
        <v>20</v>
      </c>
      <c r="D75" s="73" t="s">
        <v>84</v>
      </c>
      <c r="E75" s="73" t="s">
        <v>617</v>
      </c>
      <c r="F75" s="105" t="s">
        <v>1018</v>
      </c>
      <c r="G75" s="73"/>
      <c r="H75" s="162">
        <v>109120</v>
      </c>
      <c r="I75" s="158"/>
      <c r="J75" s="162">
        <v>109120</v>
      </c>
      <c r="K75" s="162"/>
      <c r="L75" s="162"/>
      <c r="M75" s="75"/>
      <c r="N75" s="105" t="s">
        <v>970</v>
      </c>
      <c r="O75" s="128">
        <v>2023</v>
      </c>
      <c r="P75" s="128">
        <v>2023</v>
      </c>
      <c r="Q75" s="105" t="s">
        <v>907</v>
      </c>
      <c r="R75" s="72" t="s">
        <v>33</v>
      </c>
      <c r="S75" s="105"/>
      <c r="T75" s="74"/>
      <c r="U75" s="73"/>
    </row>
    <row r="76" spans="1:21" ht="166.5" customHeight="1" thickTop="1" thickBot="1" x14ac:dyDescent="0.55000000000000004">
      <c r="A76" s="62">
        <v>73</v>
      </c>
      <c r="B76" s="79" t="s">
        <v>870</v>
      </c>
      <c r="C76" s="73" t="s">
        <v>20</v>
      </c>
      <c r="D76" s="73" t="s">
        <v>84</v>
      </c>
      <c r="E76" s="73" t="s">
        <v>617</v>
      </c>
      <c r="F76" s="79" t="s">
        <v>1019</v>
      </c>
      <c r="G76" s="82"/>
      <c r="H76" s="166">
        <v>288450</v>
      </c>
      <c r="I76" s="166"/>
      <c r="J76" s="164">
        <v>288450</v>
      </c>
      <c r="K76" s="164"/>
      <c r="L76" s="164"/>
      <c r="M76" s="84"/>
      <c r="N76" s="105" t="s">
        <v>971</v>
      </c>
      <c r="O76" s="83">
        <v>2024</v>
      </c>
      <c r="P76" s="83">
        <v>2025</v>
      </c>
      <c r="Q76" s="136" t="s">
        <v>874</v>
      </c>
      <c r="R76" s="72" t="s">
        <v>33</v>
      </c>
      <c r="S76" s="81"/>
      <c r="T76" s="81"/>
      <c r="U76" s="73"/>
    </row>
    <row r="77" spans="1:21" ht="23.25" thickTop="1" thickBot="1" x14ac:dyDescent="0.55000000000000004">
      <c r="A77" s="62">
        <v>74</v>
      </c>
      <c r="B77" s="105" t="s">
        <v>728</v>
      </c>
      <c r="C77" s="110" t="s">
        <v>60</v>
      </c>
      <c r="D77" s="110" t="s">
        <v>17</v>
      </c>
      <c r="E77" s="110" t="s">
        <v>729</v>
      </c>
      <c r="F77" s="111" t="s">
        <v>54</v>
      </c>
      <c r="G77" s="73"/>
      <c r="H77" s="169">
        <v>27500</v>
      </c>
      <c r="I77" s="158"/>
      <c r="J77" s="169">
        <v>27500</v>
      </c>
      <c r="K77" s="162"/>
      <c r="L77" s="162"/>
      <c r="M77" s="75"/>
      <c r="N77" s="113" t="s">
        <v>730</v>
      </c>
      <c r="O77" s="128">
        <v>2023</v>
      </c>
      <c r="P77" s="128">
        <v>2023</v>
      </c>
      <c r="Q77" s="60" t="s">
        <v>33</v>
      </c>
      <c r="R77" s="80" t="s">
        <v>602</v>
      </c>
      <c r="S77" s="78"/>
      <c r="T77" s="73"/>
      <c r="U77" s="73"/>
    </row>
    <row r="78" spans="1:21" ht="42" thickTop="1" thickBot="1" x14ac:dyDescent="0.55000000000000004">
      <c r="A78" s="62">
        <v>75</v>
      </c>
      <c r="B78" s="79" t="s">
        <v>38</v>
      </c>
      <c r="C78" s="73" t="s">
        <v>20</v>
      </c>
      <c r="D78" s="73" t="s">
        <v>84</v>
      </c>
      <c r="E78" s="73" t="s">
        <v>617</v>
      </c>
      <c r="F78" s="74" t="s">
        <v>32</v>
      </c>
      <c r="G78" s="73"/>
      <c r="H78" s="162">
        <v>2000000</v>
      </c>
      <c r="I78" s="158"/>
      <c r="J78" s="170">
        <v>0.15</v>
      </c>
      <c r="K78" s="170">
        <v>0.85</v>
      </c>
      <c r="L78" s="162"/>
      <c r="M78" s="75"/>
      <c r="N78" s="72" t="s">
        <v>157</v>
      </c>
      <c r="O78" s="128">
        <v>2023</v>
      </c>
      <c r="P78" s="74">
        <v>2027</v>
      </c>
      <c r="Q78" s="72" t="s">
        <v>48</v>
      </c>
      <c r="R78" s="72" t="s">
        <v>592</v>
      </c>
      <c r="S78" s="78"/>
      <c r="T78" s="73"/>
      <c r="U78" s="73"/>
    </row>
    <row r="79" spans="1:21" ht="42" thickTop="1" thickBot="1" x14ac:dyDescent="0.55000000000000004">
      <c r="A79" s="62">
        <v>76</v>
      </c>
      <c r="B79" s="72" t="s">
        <v>588</v>
      </c>
      <c r="C79" s="73" t="s">
        <v>20</v>
      </c>
      <c r="D79" s="73" t="s">
        <v>77</v>
      </c>
      <c r="E79" s="73" t="s">
        <v>76</v>
      </c>
      <c r="F79" s="74" t="s">
        <v>498</v>
      </c>
      <c r="G79" s="73">
        <v>76</v>
      </c>
      <c r="H79" s="162">
        <v>500000</v>
      </c>
      <c r="I79" s="158"/>
      <c r="J79" s="170">
        <v>0.15</v>
      </c>
      <c r="K79" s="170">
        <v>0.85</v>
      </c>
      <c r="L79" s="162"/>
      <c r="M79" s="75"/>
      <c r="N79" s="105" t="s">
        <v>1067</v>
      </c>
      <c r="O79" s="110">
        <v>2024</v>
      </c>
      <c r="P79" s="73">
        <v>2024</v>
      </c>
      <c r="Q79" s="72" t="s">
        <v>48</v>
      </c>
      <c r="R79" s="105" t="s">
        <v>872</v>
      </c>
      <c r="S79" s="78"/>
      <c r="T79" s="82" t="s">
        <v>1066</v>
      </c>
      <c r="U79" s="73"/>
    </row>
    <row r="80" spans="1:21" ht="42" thickTop="1" thickBot="1" x14ac:dyDescent="0.55000000000000004">
      <c r="A80" s="62">
        <v>77</v>
      </c>
      <c r="B80" s="72" t="s">
        <v>549</v>
      </c>
      <c r="C80" s="73" t="s">
        <v>60</v>
      </c>
      <c r="D80" s="73" t="s">
        <v>62</v>
      </c>
      <c r="E80" s="73" t="s">
        <v>70</v>
      </c>
      <c r="F80" s="74" t="s">
        <v>498</v>
      </c>
      <c r="G80" s="73">
        <v>75</v>
      </c>
      <c r="H80" s="169">
        <v>25000</v>
      </c>
      <c r="I80" s="169"/>
      <c r="J80" s="169">
        <v>25000</v>
      </c>
      <c r="K80" s="162"/>
      <c r="L80" s="162"/>
      <c r="M80" s="75"/>
      <c r="N80" s="72" t="s">
        <v>661</v>
      </c>
      <c r="O80" s="149">
        <v>2023</v>
      </c>
      <c r="P80" s="149">
        <v>2023</v>
      </c>
      <c r="Q80" s="78" t="s">
        <v>33</v>
      </c>
      <c r="R80" s="72" t="s">
        <v>548</v>
      </c>
      <c r="S80" s="78"/>
      <c r="T80" s="73"/>
      <c r="U80" s="73"/>
    </row>
    <row r="81" spans="1:21" ht="42" thickTop="1" thickBot="1" x14ac:dyDescent="0.55000000000000004">
      <c r="A81" s="62">
        <v>78</v>
      </c>
      <c r="B81" s="72" t="s">
        <v>590</v>
      </c>
      <c r="C81" s="73" t="s">
        <v>60</v>
      </c>
      <c r="D81" s="73" t="s">
        <v>66</v>
      </c>
      <c r="E81" s="73" t="s">
        <v>78</v>
      </c>
      <c r="F81" s="74" t="s">
        <v>32</v>
      </c>
      <c r="G81" s="73"/>
      <c r="H81" s="162">
        <v>28000</v>
      </c>
      <c r="I81" s="158"/>
      <c r="J81" s="162">
        <v>28000</v>
      </c>
      <c r="K81" s="162"/>
      <c r="L81" s="162"/>
      <c r="M81" s="75"/>
      <c r="N81" s="105" t="s">
        <v>873</v>
      </c>
      <c r="O81" s="73">
        <v>2024</v>
      </c>
      <c r="P81" s="73">
        <v>2024</v>
      </c>
      <c r="Q81" s="78" t="s">
        <v>33</v>
      </c>
      <c r="R81" s="72" t="s">
        <v>550</v>
      </c>
      <c r="S81" s="78"/>
      <c r="T81" s="73"/>
      <c r="U81" s="73"/>
    </row>
    <row r="82" spans="1:21" ht="43.5" customHeight="1" thickTop="1" thickBot="1" x14ac:dyDescent="0.55000000000000004">
      <c r="A82" s="62">
        <v>79</v>
      </c>
      <c r="B82" s="105" t="s">
        <v>551</v>
      </c>
      <c r="C82" s="73" t="s">
        <v>60</v>
      </c>
      <c r="D82" s="73" t="s">
        <v>64</v>
      </c>
      <c r="E82" s="73" t="s">
        <v>618</v>
      </c>
      <c r="F82" s="74" t="s">
        <v>32</v>
      </c>
      <c r="G82" s="73"/>
      <c r="H82" s="163">
        <v>90000</v>
      </c>
      <c r="I82" s="158"/>
      <c r="J82" s="163">
        <v>90000</v>
      </c>
      <c r="K82" s="162"/>
      <c r="L82" s="162"/>
      <c r="M82" s="75"/>
      <c r="N82" s="72" t="s">
        <v>662</v>
      </c>
      <c r="O82" s="106">
        <v>2024</v>
      </c>
      <c r="P82" s="106">
        <v>2024</v>
      </c>
      <c r="Q82" s="78" t="s">
        <v>33</v>
      </c>
      <c r="R82" s="72" t="s">
        <v>107</v>
      </c>
      <c r="S82" s="78"/>
      <c r="T82" s="73"/>
      <c r="U82" s="73"/>
    </row>
    <row r="83" spans="1:21" ht="42" thickTop="1" thickBot="1" x14ac:dyDescent="0.55000000000000004">
      <c r="A83" s="62">
        <v>80</v>
      </c>
      <c r="B83" s="72" t="s">
        <v>593</v>
      </c>
      <c r="C83" s="73" t="s">
        <v>60</v>
      </c>
      <c r="D83" s="73" t="s">
        <v>65</v>
      </c>
      <c r="E83" s="73" t="s">
        <v>80</v>
      </c>
      <c r="F83" s="74" t="s">
        <v>89</v>
      </c>
      <c r="G83" s="73"/>
      <c r="H83" s="162">
        <v>150000</v>
      </c>
      <c r="I83" s="158"/>
      <c r="J83" s="162">
        <v>150000</v>
      </c>
      <c r="K83" s="162"/>
      <c r="L83" s="162"/>
      <c r="M83" s="75"/>
      <c r="N83" s="105" t="s">
        <v>915</v>
      </c>
      <c r="O83" s="74">
        <v>2023</v>
      </c>
      <c r="P83" s="74">
        <v>2026</v>
      </c>
      <c r="Q83" s="72" t="s">
        <v>470</v>
      </c>
      <c r="R83" s="72"/>
      <c r="S83" s="78" t="s">
        <v>28</v>
      </c>
      <c r="T83" s="73"/>
      <c r="U83" s="73"/>
    </row>
    <row r="84" spans="1:21" ht="42" thickTop="1" thickBot="1" x14ac:dyDescent="0.55000000000000004">
      <c r="A84" s="62">
        <v>81</v>
      </c>
      <c r="B84" s="105" t="s">
        <v>802</v>
      </c>
      <c r="C84" s="73" t="s">
        <v>60</v>
      </c>
      <c r="D84" s="73" t="s">
        <v>66</v>
      </c>
      <c r="E84" s="73" t="s">
        <v>78</v>
      </c>
      <c r="F84" s="111" t="s">
        <v>112</v>
      </c>
      <c r="G84" s="73"/>
      <c r="H84" s="162">
        <v>72200</v>
      </c>
      <c r="I84" s="158"/>
      <c r="J84" s="162">
        <v>72200</v>
      </c>
      <c r="K84" s="162"/>
      <c r="L84" s="162"/>
      <c r="M84" s="75"/>
      <c r="N84" s="105" t="s">
        <v>803</v>
      </c>
      <c r="O84" s="74">
        <v>2024</v>
      </c>
      <c r="P84" s="74">
        <v>2024</v>
      </c>
      <c r="Q84" s="60" t="s">
        <v>33</v>
      </c>
      <c r="R84" s="80" t="s">
        <v>563</v>
      </c>
      <c r="S84" s="78"/>
      <c r="T84" s="73"/>
      <c r="U84" s="73"/>
    </row>
    <row r="85" spans="1:21" ht="42" thickTop="1" thickBot="1" x14ac:dyDescent="0.55000000000000004">
      <c r="A85" s="62">
        <v>82</v>
      </c>
      <c r="B85" s="72" t="s">
        <v>594</v>
      </c>
      <c r="C85" s="73" t="s">
        <v>60</v>
      </c>
      <c r="D85" s="73" t="s">
        <v>66</v>
      </c>
      <c r="E85" s="73" t="s">
        <v>78</v>
      </c>
      <c r="F85" s="74" t="s">
        <v>112</v>
      </c>
      <c r="G85" s="73"/>
      <c r="H85" s="162">
        <v>30000</v>
      </c>
      <c r="I85" s="158"/>
      <c r="J85" s="162">
        <v>30000</v>
      </c>
      <c r="K85" s="162"/>
      <c r="L85" s="162"/>
      <c r="M85" s="75"/>
      <c r="N85" s="72" t="s">
        <v>663</v>
      </c>
      <c r="O85" s="74">
        <v>2023</v>
      </c>
      <c r="P85" s="74">
        <v>2024</v>
      </c>
      <c r="Q85" s="72" t="s">
        <v>107</v>
      </c>
      <c r="R85" s="72" t="s">
        <v>563</v>
      </c>
      <c r="S85" s="78" t="s">
        <v>28</v>
      </c>
      <c r="T85" s="73"/>
      <c r="U85" s="73"/>
    </row>
    <row r="86" spans="1:21" ht="125.25" customHeight="1" thickTop="1" thickBot="1" x14ac:dyDescent="0.55000000000000004">
      <c r="A86" s="62">
        <v>83</v>
      </c>
      <c r="B86" s="137" t="s">
        <v>706</v>
      </c>
      <c r="C86" s="138" t="s">
        <v>60</v>
      </c>
      <c r="D86" s="138" t="s">
        <v>66</v>
      </c>
      <c r="E86" s="138" t="s">
        <v>78</v>
      </c>
      <c r="F86" s="137" t="s">
        <v>1020</v>
      </c>
      <c r="G86" s="138"/>
      <c r="H86" s="167">
        <v>671550</v>
      </c>
      <c r="I86" s="168"/>
      <c r="J86" s="162">
        <v>116550</v>
      </c>
      <c r="K86" s="171">
        <v>555000</v>
      </c>
      <c r="L86" s="172"/>
      <c r="M86" s="139"/>
      <c r="N86" s="140" t="s">
        <v>664</v>
      </c>
      <c r="O86" s="150">
        <v>2022</v>
      </c>
      <c r="P86" s="150">
        <v>2024</v>
      </c>
      <c r="Q86" s="141" t="s">
        <v>48</v>
      </c>
      <c r="R86" s="142" t="s">
        <v>705</v>
      </c>
      <c r="S86" s="143" t="s">
        <v>702</v>
      </c>
      <c r="T86" s="144" t="s">
        <v>483</v>
      </c>
      <c r="U86" s="138"/>
    </row>
    <row r="87" spans="1:21" s="117" customFormat="1" ht="39" customHeight="1" thickTop="1" thickBot="1" x14ac:dyDescent="0.55000000000000004">
      <c r="A87" s="62">
        <v>84</v>
      </c>
      <c r="B87" s="79" t="s">
        <v>766</v>
      </c>
      <c r="C87" s="82" t="s">
        <v>20</v>
      </c>
      <c r="D87" s="82" t="s">
        <v>84</v>
      </c>
      <c r="E87" s="82" t="s">
        <v>617</v>
      </c>
      <c r="F87" s="83" t="s">
        <v>32</v>
      </c>
      <c r="G87" s="82"/>
      <c r="H87" s="166">
        <v>36450</v>
      </c>
      <c r="I87" s="173"/>
      <c r="J87" s="164">
        <v>36450</v>
      </c>
      <c r="K87" s="164"/>
      <c r="L87" s="164"/>
      <c r="M87" s="84"/>
      <c r="N87" s="85" t="s">
        <v>972</v>
      </c>
      <c r="O87" s="129">
        <v>2023</v>
      </c>
      <c r="P87" s="129">
        <v>2023</v>
      </c>
      <c r="Q87" s="81" t="s">
        <v>33</v>
      </c>
      <c r="R87" s="85"/>
      <c r="S87" s="81"/>
      <c r="T87" s="81"/>
      <c r="U87" s="82"/>
    </row>
    <row r="88" spans="1:21" ht="44.25" customHeight="1" thickTop="1" thickBot="1" x14ac:dyDescent="0.55000000000000004">
      <c r="A88" s="62">
        <v>85</v>
      </c>
      <c r="B88" s="72" t="s">
        <v>732</v>
      </c>
      <c r="C88" s="110" t="s">
        <v>60</v>
      </c>
      <c r="D88" s="110" t="s">
        <v>21</v>
      </c>
      <c r="E88" s="110" t="s">
        <v>616</v>
      </c>
      <c r="F88" s="111" t="s">
        <v>26</v>
      </c>
      <c r="G88" s="73"/>
      <c r="H88" s="167">
        <v>69100</v>
      </c>
      <c r="I88" s="168"/>
      <c r="J88" s="162">
        <v>69100</v>
      </c>
      <c r="K88" s="162"/>
      <c r="L88" s="162"/>
      <c r="M88" s="75"/>
      <c r="N88" s="113" t="s">
        <v>973</v>
      </c>
      <c r="O88" s="74">
        <v>2024</v>
      </c>
      <c r="P88" s="74">
        <v>2025</v>
      </c>
      <c r="Q88" s="60" t="s">
        <v>33</v>
      </c>
      <c r="R88" s="113" t="s">
        <v>733</v>
      </c>
      <c r="S88" s="107"/>
      <c r="T88" s="60"/>
      <c r="U88" s="73"/>
    </row>
    <row r="89" spans="1:21" ht="41.25" customHeight="1" thickTop="1" thickBot="1" x14ac:dyDescent="0.55000000000000004">
      <c r="A89" s="62">
        <v>86</v>
      </c>
      <c r="B89" s="72" t="s">
        <v>560</v>
      </c>
      <c r="C89" s="73" t="s">
        <v>20</v>
      </c>
      <c r="D89" s="73" t="s">
        <v>84</v>
      </c>
      <c r="E89" s="73" t="s">
        <v>617</v>
      </c>
      <c r="F89" s="74" t="s">
        <v>54</v>
      </c>
      <c r="G89" s="73"/>
      <c r="H89" s="167">
        <v>60000</v>
      </c>
      <c r="I89" s="168"/>
      <c r="J89" s="162">
        <v>60000</v>
      </c>
      <c r="K89" s="162"/>
      <c r="L89" s="162"/>
      <c r="M89" s="75"/>
      <c r="N89" s="80" t="s">
        <v>665</v>
      </c>
      <c r="O89" s="76">
        <v>2022</v>
      </c>
      <c r="P89" s="76">
        <v>2023</v>
      </c>
      <c r="Q89" s="60" t="s">
        <v>33</v>
      </c>
      <c r="R89" s="80" t="s">
        <v>602</v>
      </c>
      <c r="S89" s="107"/>
      <c r="T89" s="60"/>
      <c r="U89" s="73"/>
    </row>
    <row r="90" spans="1:21" ht="42" thickTop="1" thickBot="1" x14ac:dyDescent="0.55000000000000004">
      <c r="A90" s="62">
        <v>87</v>
      </c>
      <c r="B90" s="72" t="s">
        <v>586</v>
      </c>
      <c r="C90" s="73" t="s">
        <v>20</v>
      </c>
      <c r="D90" s="73" t="s">
        <v>84</v>
      </c>
      <c r="E90" s="73" t="s">
        <v>617</v>
      </c>
      <c r="F90" s="74" t="s">
        <v>92</v>
      </c>
      <c r="G90" s="73"/>
      <c r="H90" s="162">
        <v>40000</v>
      </c>
      <c r="I90" s="158"/>
      <c r="J90" s="162">
        <v>40000</v>
      </c>
      <c r="K90" s="162"/>
      <c r="L90" s="162"/>
      <c r="M90" s="75"/>
      <c r="N90" s="72" t="s">
        <v>666</v>
      </c>
      <c r="O90" s="74">
        <v>2024</v>
      </c>
      <c r="P90" s="74">
        <v>2024</v>
      </c>
      <c r="Q90" s="72" t="s">
        <v>33</v>
      </c>
      <c r="R90" s="72" t="s">
        <v>587</v>
      </c>
      <c r="S90" s="107"/>
      <c r="T90" s="73"/>
      <c r="U90" s="73"/>
    </row>
    <row r="91" spans="1:21" s="101" customFormat="1" ht="63.75" customHeight="1" thickTop="1" thickBot="1" x14ac:dyDescent="0.55000000000000004">
      <c r="A91" s="62">
        <v>88</v>
      </c>
      <c r="B91" s="144" t="s">
        <v>694</v>
      </c>
      <c r="C91" s="73" t="s">
        <v>60</v>
      </c>
      <c r="D91" s="73" t="s">
        <v>17</v>
      </c>
      <c r="E91" s="73" t="s">
        <v>71</v>
      </c>
      <c r="F91" s="74" t="s">
        <v>26</v>
      </c>
      <c r="G91" s="73"/>
      <c r="H91" s="162">
        <v>50000</v>
      </c>
      <c r="I91" s="158"/>
      <c r="J91" s="162">
        <v>5000</v>
      </c>
      <c r="K91" s="162">
        <v>45000</v>
      </c>
      <c r="L91" s="162"/>
      <c r="M91" s="75"/>
      <c r="N91" s="105" t="s">
        <v>974</v>
      </c>
      <c r="O91" s="128">
        <v>2022</v>
      </c>
      <c r="P91" s="128">
        <v>2023</v>
      </c>
      <c r="Q91" s="72" t="s">
        <v>48</v>
      </c>
      <c r="R91" s="72" t="s">
        <v>534</v>
      </c>
      <c r="S91" s="107" t="s">
        <v>18</v>
      </c>
      <c r="T91" s="73" t="s">
        <v>363</v>
      </c>
      <c r="U91" s="110" t="s">
        <v>697</v>
      </c>
    </row>
    <row r="92" spans="1:21" s="117" customFormat="1" ht="42" thickTop="1" thickBot="1" x14ac:dyDescent="0.55000000000000004">
      <c r="A92" s="62">
        <v>89</v>
      </c>
      <c r="B92" s="79" t="s">
        <v>747</v>
      </c>
      <c r="C92" s="82" t="s">
        <v>20</v>
      </c>
      <c r="D92" s="121" t="s">
        <v>83</v>
      </c>
      <c r="E92" s="121" t="s">
        <v>359</v>
      </c>
      <c r="F92" s="83" t="s">
        <v>498</v>
      </c>
      <c r="G92" s="82"/>
      <c r="H92" s="164">
        <v>15000</v>
      </c>
      <c r="I92" s="165"/>
      <c r="J92" s="164">
        <v>15000</v>
      </c>
      <c r="K92" s="164"/>
      <c r="L92" s="164"/>
      <c r="M92" s="84"/>
      <c r="N92" s="79" t="s">
        <v>975</v>
      </c>
      <c r="O92" s="83">
        <v>2024</v>
      </c>
      <c r="P92" s="83">
        <v>2025</v>
      </c>
      <c r="Q92" s="72" t="s">
        <v>33</v>
      </c>
      <c r="R92" s="105" t="s">
        <v>554</v>
      </c>
      <c r="S92" s="81"/>
      <c r="T92" s="103"/>
      <c r="U92" s="118"/>
    </row>
    <row r="93" spans="1:21" ht="38.25" customHeight="1" thickTop="1" thickBot="1" x14ac:dyDescent="0.55000000000000004">
      <c r="A93" s="62">
        <v>90</v>
      </c>
      <c r="B93" s="105" t="s">
        <v>785</v>
      </c>
      <c r="C93" s="82" t="s">
        <v>20</v>
      </c>
      <c r="D93" s="121" t="s">
        <v>83</v>
      </c>
      <c r="E93" s="121" t="s">
        <v>359</v>
      </c>
      <c r="F93" s="111" t="s">
        <v>47</v>
      </c>
      <c r="G93" s="73"/>
      <c r="H93" s="162">
        <v>15000</v>
      </c>
      <c r="I93" s="158"/>
      <c r="J93" s="162">
        <v>15000</v>
      </c>
      <c r="K93" s="162"/>
      <c r="L93" s="162"/>
      <c r="M93" s="75"/>
      <c r="N93" s="113" t="s">
        <v>976</v>
      </c>
      <c r="O93" s="74">
        <v>2024</v>
      </c>
      <c r="P93" s="74">
        <v>2025</v>
      </c>
      <c r="Q93" s="105" t="s">
        <v>555</v>
      </c>
      <c r="R93" s="72"/>
      <c r="S93" s="78"/>
      <c r="T93" s="73"/>
      <c r="U93" s="73"/>
    </row>
    <row r="94" spans="1:21" ht="42" thickTop="1" thickBot="1" x14ac:dyDescent="0.55000000000000004">
      <c r="A94" s="62">
        <v>91</v>
      </c>
      <c r="B94" s="105" t="s">
        <v>786</v>
      </c>
      <c r="C94" s="73" t="s">
        <v>60</v>
      </c>
      <c r="D94" s="110" t="s">
        <v>63</v>
      </c>
      <c r="E94" s="110" t="s">
        <v>73</v>
      </c>
      <c r="F94" s="111" t="s">
        <v>47</v>
      </c>
      <c r="G94" s="73"/>
      <c r="H94" s="162">
        <v>20000</v>
      </c>
      <c r="I94" s="158"/>
      <c r="J94" s="162">
        <v>20000</v>
      </c>
      <c r="K94" s="162"/>
      <c r="L94" s="162"/>
      <c r="M94" s="75"/>
      <c r="N94" s="113" t="s">
        <v>977</v>
      </c>
      <c r="O94" s="74">
        <v>2024</v>
      </c>
      <c r="P94" s="74">
        <v>2025</v>
      </c>
      <c r="Q94" s="105" t="s">
        <v>555</v>
      </c>
      <c r="R94" s="72"/>
      <c r="S94" s="78"/>
      <c r="T94" s="73"/>
      <c r="U94" s="73"/>
    </row>
    <row r="95" spans="1:21" ht="42" thickTop="1" thickBot="1" x14ac:dyDescent="0.55000000000000004">
      <c r="A95" s="62">
        <v>92</v>
      </c>
      <c r="B95" s="79" t="s">
        <v>44</v>
      </c>
      <c r="C95" s="73" t="s">
        <v>60</v>
      </c>
      <c r="D95" s="73" t="s">
        <v>62</v>
      </c>
      <c r="E95" s="73" t="s">
        <v>72</v>
      </c>
      <c r="F95" s="74" t="s">
        <v>32</v>
      </c>
      <c r="G95" s="110" t="s">
        <v>1059</v>
      </c>
      <c r="H95" s="162">
        <v>150000</v>
      </c>
      <c r="I95" s="158"/>
      <c r="J95" s="162">
        <v>150000</v>
      </c>
      <c r="K95" s="162"/>
      <c r="L95" s="162"/>
      <c r="M95" s="75"/>
      <c r="N95" s="72" t="s">
        <v>158</v>
      </c>
      <c r="O95" s="74">
        <v>2024</v>
      </c>
      <c r="P95" s="74">
        <v>2024</v>
      </c>
      <c r="Q95" s="72" t="s">
        <v>48</v>
      </c>
      <c r="R95" s="72" t="s">
        <v>604</v>
      </c>
      <c r="S95" s="78"/>
      <c r="T95" s="73"/>
      <c r="U95" s="73"/>
    </row>
    <row r="96" spans="1:21" ht="42" thickTop="1" thickBot="1" x14ac:dyDescent="0.55000000000000004">
      <c r="A96" s="62">
        <v>93</v>
      </c>
      <c r="B96" s="105" t="s">
        <v>49</v>
      </c>
      <c r="C96" s="73" t="s">
        <v>20</v>
      </c>
      <c r="D96" s="73" t="s">
        <v>83</v>
      </c>
      <c r="E96" s="73" t="s">
        <v>359</v>
      </c>
      <c r="F96" s="74" t="s">
        <v>32</v>
      </c>
      <c r="G96" s="73"/>
      <c r="H96" s="162">
        <v>1500000</v>
      </c>
      <c r="I96" s="158"/>
      <c r="J96" s="162">
        <v>940000</v>
      </c>
      <c r="K96" s="162">
        <v>560000</v>
      </c>
      <c r="L96" s="162"/>
      <c r="M96" s="75"/>
      <c r="N96" s="72" t="s">
        <v>660</v>
      </c>
      <c r="O96" s="149">
        <v>2023</v>
      </c>
      <c r="P96" s="73">
        <v>2029</v>
      </c>
      <c r="Q96" s="106" t="s">
        <v>48</v>
      </c>
      <c r="R96" s="105" t="s">
        <v>878</v>
      </c>
      <c r="S96" s="106" t="s">
        <v>28</v>
      </c>
      <c r="T96" s="110" t="s">
        <v>909</v>
      </c>
      <c r="U96" s="73"/>
    </row>
    <row r="97" spans="1:21" ht="62.25" thickTop="1" thickBot="1" x14ac:dyDescent="0.55000000000000004">
      <c r="A97" s="62">
        <v>94</v>
      </c>
      <c r="B97" s="105" t="s">
        <v>908</v>
      </c>
      <c r="C97" s="73" t="s">
        <v>20</v>
      </c>
      <c r="D97" s="73" t="s">
        <v>83</v>
      </c>
      <c r="E97" s="73" t="s">
        <v>359</v>
      </c>
      <c r="F97" s="74" t="s">
        <v>54</v>
      </c>
      <c r="G97" s="73"/>
      <c r="H97" s="162">
        <v>307633</v>
      </c>
      <c r="I97" s="158"/>
      <c r="J97" s="162">
        <f>H97*0.15</f>
        <v>46144.95</v>
      </c>
      <c r="K97" s="162">
        <f>H97*0.85</f>
        <v>261488.05</v>
      </c>
      <c r="L97" s="162"/>
      <c r="M97" s="75"/>
      <c r="N97" s="72" t="s">
        <v>675</v>
      </c>
      <c r="O97" s="128">
        <v>2023</v>
      </c>
      <c r="P97" s="74">
        <v>2029</v>
      </c>
      <c r="Q97" s="72" t="s">
        <v>48</v>
      </c>
      <c r="R97" s="105" t="s">
        <v>878</v>
      </c>
      <c r="S97" s="72" t="s">
        <v>28</v>
      </c>
      <c r="T97" s="110" t="s">
        <v>909</v>
      </c>
      <c r="U97" s="73"/>
    </row>
    <row r="98" spans="1:21" thickTop="1" thickBot="1" x14ac:dyDescent="0.55000000000000004">
      <c r="A98" s="62">
        <v>95</v>
      </c>
      <c r="B98" s="105" t="s">
        <v>801</v>
      </c>
      <c r="C98" s="73" t="s">
        <v>60</v>
      </c>
      <c r="D98" s="110" t="s">
        <v>63</v>
      </c>
      <c r="E98" s="110" t="s">
        <v>73</v>
      </c>
      <c r="F98" s="111" t="s">
        <v>112</v>
      </c>
      <c r="G98" s="73"/>
      <c r="H98" s="162">
        <v>14600</v>
      </c>
      <c r="I98" s="158"/>
      <c r="J98" s="162">
        <v>14600</v>
      </c>
      <c r="K98" s="162"/>
      <c r="L98" s="162"/>
      <c r="M98" s="75"/>
      <c r="N98" s="105" t="s">
        <v>978</v>
      </c>
      <c r="O98" s="74">
        <v>2024</v>
      </c>
      <c r="P98" s="74">
        <v>2024</v>
      </c>
      <c r="Q98" s="105" t="s">
        <v>563</v>
      </c>
      <c r="R98" s="105" t="s">
        <v>33</v>
      </c>
      <c r="S98" s="78"/>
      <c r="T98" s="73"/>
      <c r="U98" s="73"/>
    </row>
    <row r="99" spans="1:21" s="117" customFormat="1" ht="33.75" customHeight="1" thickTop="1" thickBot="1" x14ac:dyDescent="0.55000000000000004">
      <c r="A99" s="62">
        <v>96</v>
      </c>
      <c r="B99" s="79" t="s">
        <v>745</v>
      </c>
      <c r="C99" s="82" t="s">
        <v>20</v>
      </c>
      <c r="D99" s="121" t="s">
        <v>83</v>
      </c>
      <c r="E99" s="121" t="s">
        <v>746</v>
      </c>
      <c r="F99" s="122" t="s">
        <v>498</v>
      </c>
      <c r="G99" s="121"/>
      <c r="H99" s="164">
        <v>15000</v>
      </c>
      <c r="I99" s="165"/>
      <c r="J99" s="164">
        <v>15000</v>
      </c>
      <c r="K99" s="164"/>
      <c r="L99" s="164"/>
      <c r="M99" s="120"/>
      <c r="N99" s="85" t="s">
        <v>979</v>
      </c>
      <c r="O99" s="129">
        <v>2023</v>
      </c>
      <c r="P99" s="129">
        <v>2023</v>
      </c>
      <c r="Q99" s="72" t="s">
        <v>33</v>
      </c>
      <c r="R99" s="105" t="s">
        <v>554</v>
      </c>
      <c r="S99" s="81"/>
      <c r="T99" s="103"/>
      <c r="U99" s="103"/>
    </row>
    <row r="100" spans="1:21" ht="42" thickTop="1" thickBot="1" x14ac:dyDescent="0.55000000000000004">
      <c r="A100" s="62">
        <v>97</v>
      </c>
      <c r="B100" s="105" t="s">
        <v>754</v>
      </c>
      <c r="C100" s="73" t="s">
        <v>20</v>
      </c>
      <c r="D100" s="73" t="s">
        <v>83</v>
      </c>
      <c r="E100" s="73" t="s">
        <v>359</v>
      </c>
      <c r="F100" s="111" t="s">
        <v>32</v>
      </c>
      <c r="G100" s="73"/>
      <c r="H100" s="162">
        <v>25000</v>
      </c>
      <c r="I100" s="158"/>
      <c r="J100" s="162">
        <v>25000</v>
      </c>
      <c r="K100" s="162"/>
      <c r="L100" s="162"/>
      <c r="M100" s="75"/>
      <c r="N100" s="105" t="s">
        <v>980</v>
      </c>
      <c r="O100" s="128">
        <v>2023</v>
      </c>
      <c r="P100" s="128">
        <v>2023</v>
      </c>
      <c r="Q100" s="105" t="s">
        <v>33</v>
      </c>
      <c r="R100" s="72"/>
      <c r="S100" s="107"/>
      <c r="T100" s="73"/>
      <c r="U100" s="78"/>
    </row>
    <row r="101" spans="1:21" ht="62.25" thickTop="1" thickBot="1" x14ac:dyDescent="0.55000000000000004">
      <c r="A101" s="62">
        <v>98</v>
      </c>
      <c r="B101" s="105" t="s">
        <v>755</v>
      </c>
      <c r="C101" s="73" t="s">
        <v>20</v>
      </c>
      <c r="D101" s="73" t="s">
        <v>83</v>
      </c>
      <c r="E101" s="73" t="s">
        <v>359</v>
      </c>
      <c r="F101" s="111" t="s">
        <v>32</v>
      </c>
      <c r="G101" s="73"/>
      <c r="H101" s="162">
        <v>50000</v>
      </c>
      <c r="I101" s="158"/>
      <c r="J101" s="162">
        <v>50000</v>
      </c>
      <c r="K101" s="162"/>
      <c r="L101" s="162"/>
      <c r="M101" s="75"/>
      <c r="N101" s="105" t="s">
        <v>916</v>
      </c>
      <c r="O101" s="111">
        <v>2024</v>
      </c>
      <c r="P101" s="111">
        <v>2025</v>
      </c>
      <c r="Q101" s="105" t="s">
        <v>33</v>
      </c>
      <c r="R101" s="79" t="s">
        <v>110</v>
      </c>
      <c r="S101" s="107"/>
      <c r="T101" s="73"/>
      <c r="U101" s="78"/>
    </row>
    <row r="102" spans="1:21" ht="42" thickTop="1" thickBot="1" x14ac:dyDescent="0.55000000000000004">
      <c r="A102" s="62">
        <v>99</v>
      </c>
      <c r="B102" s="72" t="s">
        <v>27</v>
      </c>
      <c r="C102" s="73" t="s">
        <v>20</v>
      </c>
      <c r="D102" s="110" t="s">
        <v>67</v>
      </c>
      <c r="E102" s="110" t="s">
        <v>82</v>
      </c>
      <c r="F102" s="74" t="s">
        <v>26</v>
      </c>
      <c r="G102" s="73"/>
      <c r="H102" s="162">
        <v>10000</v>
      </c>
      <c r="I102" s="158"/>
      <c r="J102" s="162">
        <v>1000</v>
      </c>
      <c r="K102" s="162">
        <v>9000</v>
      </c>
      <c r="L102" s="162"/>
      <c r="M102" s="75"/>
      <c r="N102" s="72" t="s">
        <v>160</v>
      </c>
      <c r="O102" s="73">
        <v>2024</v>
      </c>
      <c r="P102" s="73">
        <v>2024</v>
      </c>
      <c r="Q102" s="78" t="s">
        <v>606</v>
      </c>
      <c r="R102" s="72" t="s">
        <v>611</v>
      </c>
      <c r="S102" s="78" t="s">
        <v>28</v>
      </c>
      <c r="T102" s="73" t="s">
        <v>363</v>
      </c>
      <c r="U102" s="73"/>
    </row>
    <row r="103" spans="1:21" ht="45" customHeight="1" thickTop="1" thickBot="1" x14ac:dyDescent="0.55000000000000004">
      <c r="A103" s="62">
        <v>100</v>
      </c>
      <c r="B103" s="105" t="s">
        <v>824</v>
      </c>
      <c r="C103" s="73" t="s">
        <v>20</v>
      </c>
      <c r="D103" s="110" t="s">
        <v>67</v>
      </c>
      <c r="E103" s="110" t="s">
        <v>358</v>
      </c>
      <c r="F103" s="111" t="s">
        <v>558</v>
      </c>
      <c r="G103" s="73"/>
      <c r="H103" s="167">
        <v>70000</v>
      </c>
      <c r="I103" s="168"/>
      <c r="J103" s="162">
        <v>70000</v>
      </c>
      <c r="K103" s="162"/>
      <c r="L103" s="162"/>
      <c r="M103" s="75"/>
      <c r="N103" s="113" t="s">
        <v>981</v>
      </c>
      <c r="O103" s="128">
        <v>2023</v>
      </c>
      <c r="P103" s="128">
        <v>2023</v>
      </c>
      <c r="Q103" s="60" t="s">
        <v>33</v>
      </c>
      <c r="R103" s="80" t="s">
        <v>559</v>
      </c>
      <c r="S103" s="107"/>
      <c r="T103" s="60"/>
      <c r="U103" s="73"/>
    </row>
    <row r="104" spans="1:21" ht="40.5" customHeight="1" thickTop="1" thickBot="1" x14ac:dyDescent="0.55000000000000004">
      <c r="A104" s="62">
        <v>101</v>
      </c>
      <c r="B104" s="72" t="s">
        <v>566</v>
      </c>
      <c r="C104" s="73" t="s">
        <v>20</v>
      </c>
      <c r="D104" s="110" t="s">
        <v>67</v>
      </c>
      <c r="E104" s="110" t="s">
        <v>82</v>
      </c>
      <c r="F104" s="74" t="s">
        <v>32</v>
      </c>
      <c r="G104" s="110" t="s">
        <v>1060</v>
      </c>
      <c r="H104" s="164">
        <v>20000</v>
      </c>
      <c r="I104" s="164"/>
      <c r="J104" s="164">
        <v>20000</v>
      </c>
      <c r="K104" s="162"/>
      <c r="L104" s="162"/>
      <c r="M104" s="75"/>
      <c r="N104" s="105" t="s">
        <v>879</v>
      </c>
      <c r="O104" s="134">
        <v>2023</v>
      </c>
      <c r="P104" s="134">
        <v>2023</v>
      </c>
      <c r="Q104" s="72" t="s">
        <v>33</v>
      </c>
      <c r="R104" s="72"/>
      <c r="S104" s="107"/>
      <c r="T104" s="73"/>
      <c r="U104" s="73"/>
    </row>
    <row r="105" spans="1:21" s="117" customFormat="1" ht="42.75" customHeight="1" thickTop="1" thickBot="1" x14ac:dyDescent="0.55000000000000004">
      <c r="A105" s="62">
        <v>102</v>
      </c>
      <c r="B105" s="79" t="s">
        <v>804</v>
      </c>
      <c r="C105" s="82" t="s">
        <v>20</v>
      </c>
      <c r="D105" s="82" t="s">
        <v>84</v>
      </c>
      <c r="E105" s="82" t="s">
        <v>617</v>
      </c>
      <c r="F105" s="83" t="s">
        <v>112</v>
      </c>
      <c r="G105" s="82"/>
      <c r="H105" s="166">
        <v>30000</v>
      </c>
      <c r="I105" s="173"/>
      <c r="J105" s="164">
        <v>30000</v>
      </c>
      <c r="K105" s="164"/>
      <c r="L105" s="164"/>
      <c r="M105" s="84"/>
      <c r="N105" s="85" t="s">
        <v>982</v>
      </c>
      <c r="O105" s="83">
        <v>2024</v>
      </c>
      <c r="P105" s="83">
        <v>2025</v>
      </c>
      <c r="Q105" s="81" t="s">
        <v>563</v>
      </c>
      <c r="R105" s="85"/>
      <c r="S105" s="81"/>
      <c r="T105" s="81"/>
      <c r="U105" s="82"/>
    </row>
    <row r="106" spans="1:21" s="117" customFormat="1" ht="64.5" customHeight="1" thickTop="1" thickBot="1" x14ac:dyDescent="0.55000000000000004">
      <c r="A106" s="62">
        <v>103</v>
      </c>
      <c r="B106" s="79" t="s">
        <v>875</v>
      </c>
      <c r="C106" s="73" t="s">
        <v>60</v>
      </c>
      <c r="D106" s="73" t="s">
        <v>691</v>
      </c>
      <c r="E106" s="73" t="s">
        <v>692</v>
      </c>
      <c r="F106" s="79" t="s">
        <v>1021</v>
      </c>
      <c r="G106" s="82"/>
      <c r="H106" s="164">
        <v>19770</v>
      </c>
      <c r="I106" s="165"/>
      <c r="J106" s="164">
        <v>19770</v>
      </c>
      <c r="K106" s="164"/>
      <c r="L106" s="164"/>
      <c r="M106" s="84"/>
      <c r="N106" s="79" t="s">
        <v>876</v>
      </c>
      <c r="O106" s="129">
        <v>2023</v>
      </c>
      <c r="P106" s="129">
        <v>2023</v>
      </c>
      <c r="Q106" s="72" t="s">
        <v>33</v>
      </c>
      <c r="R106" s="105" t="s">
        <v>877</v>
      </c>
      <c r="S106" s="81"/>
      <c r="T106" s="103"/>
      <c r="U106" s="118"/>
    </row>
    <row r="107" spans="1:21" s="196" customFormat="1" ht="97.5" customHeight="1" thickTop="1" thickBot="1" x14ac:dyDescent="0.55000000000000004">
      <c r="A107" s="62">
        <v>104</v>
      </c>
      <c r="B107" s="144" t="s">
        <v>690</v>
      </c>
      <c r="C107" s="73" t="s">
        <v>60</v>
      </c>
      <c r="D107" s="73" t="s">
        <v>691</v>
      </c>
      <c r="E107" s="73" t="s">
        <v>692</v>
      </c>
      <c r="F107" s="105" t="s">
        <v>1052</v>
      </c>
      <c r="G107" s="73"/>
      <c r="H107" s="162">
        <v>50000</v>
      </c>
      <c r="I107" s="158"/>
      <c r="J107" s="162">
        <v>5000</v>
      </c>
      <c r="K107" s="162">
        <v>45000</v>
      </c>
      <c r="L107" s="162"/>
      <c r="M107" s="75"/>
      <c r="N107" s="105" t="s">
        <v>983</v>
      </c>
      <c r="O107" s="128">
        <v>2022</v>
      </c>
      <c r="P107" s="128">
        <v>2023</v>
      </c>
      <c r="Q107" s="72" t="s">
        <v>48</v>
      </c>
      <c r="R107" s="72"/>
      <c r="S107" s="107" t="s">
        <v>18</v>
      </c>
      <c r="T107" s="73" t="s">
        <v>363</v>
      </c>
      <c r="U107" s="110" t="s">
        <v>697</v>
      </c>
    </row>
    <row r="108" spans="1:21" s="61" customFormat="1" ht="105.75" customHeight="1" thickTop="1" thickBot="1" x14ac:dyDescent="0.55000000000000004">
      <c r="A108" s="62">
        <v>105</v>
      </c>
      <c r="B108" s="60" t="s">
        <v>693</v>
      </c>
      <c r="C108" s="73" t="s">
        <v>60</v>
      </c>
      <c r="D108" s="73" t="s">
        <v>691</v>
      </c>
      <c r="E108" s="73" t="s">
        <v>692</v>
      </c>
      <c r="F108" s="105" t="s">
        <v>1053</v>
      </c>
      <c r="G108" s="73"/>
      <c r="H108" s="162">
        <v>50000</v>
      </c>
      <c r="I108" s="158"/>
      <c r="J108" s="162">
        <v>5000</v>
      </c>
      <c r="K108" s="162">
        <v>45000</v>
      </c>
      <c r="L108" s="162"/>
      <c r="M108" s="75"/>
      <c r="N108" s="72" t="s">
        <v>695</v>
      </c>
      <c r="O108" s="128">
        <v>2022</v>
      </c>
      <c r="P108" s="128">
        <v>2023</v>
      </c>
      <c r="Q108" s="72" t="s">
        <v>48</v>
      </c>
      <c r="R108" s="72"/>
      <c r="S108" s="107" t="s">
        <v>18</v>
      </c>
      <c r="T108" s="73" t="s">
        <v>363</v>
      </c>
      <c r="U108" s="110" t="s">
        <v>697</v>
      </c>
    </row>
    <row r="109" spans="1:21" thickTop="1" thickBot="1" x14ac:dyDescent="0.55000000000000004">
      <c r="A109" s="62">
        <v>106</v>
      </c>
      <c r="B109" s="72" t="s">
        <v>567</v>
      </c>
      <c r="C109" s="73" t="s">
        <v>20</v>
      </c>
      <c r="D109" s="73" t="s">
        <v>84</v>
      </c>
      <c r="E109" s="73" t="s">
        <v>617</v>
      </c>
      <c r="F109" s="74" t="s">
        <v>30</v>
      </c>
      <c r="G109" s="73"/>
      <c r="H109" s="162">
        <v>15000</v>
      </c>
      <c r="I109" s="158"/>
      <c r="J109" s="162">
        <v>15000</v>
      </c>
      <c r="K109" s="162"/>
      <c r="L109" s="162"/>
      <c r="M109" s="75"/>
      <c r="N109" s="72" t="s">
        <v>667</v>
      </c>
      <c r="O109" s="74">
        <v>2024</v>
      </c>
      <c r="P109" s="74">
        <v>2024</v>
      </c>
      <c r="Q109" s="72" t="s">
        <v>33</v>
      </c>
      <c r="R109" s="72" t="s">
        <v>568</v>
      </c>
      <c r="S109" s="107"/>
      <c r="T109" s="73"/>
      <c r="U109" s="73"/>
    </row>
    <row r="110" spans="1:21" ht="42" customHeight="1" thickTop="1" thickBot="1" x14ac:dyDescent="0.55000000000000004">
      <c r="A110" s="62">
        <v>107</v>
      </c>
      <c r="B110" s="105" t="s">
        <v>756</v>
      </c>
      <c r="C110" s="110" t="s">
        <v>20</v>
      </c>
      <c r="D110" s="110" t="s">
        <v>83</v>
      </c>
      <c r="E110" s="110" t="s">
        <v>1011</v>
      </c>
      <c r="F110" s="111" t="s">
        <v>32</v>
      </c>
      <c r="G110" s="110" t="s">
        <v>1061</v>
      </c>
      <c r="H110" s="162">
        <v>60500</v>
      </c>
      <c r="I110" s="158"/>
      <c r="J110" s="162">
        <v>60500</v>
      </c>
      <c r="K110" s="162"/>
      <c r="L110" s="162"/>
      <c r="M110" s="75"/>
      <c r="N110" s="105" t="s">
        <v>984</v>
      </c>
      <c r="O110" s="111">
        <v>2024</v>
      </c>
      <c r="P110" s="111">
        <v>2025</v>
      </c>
      <c r="Q110" s="105" t="s">
        <v>33</v>
      </c>
      <c r="R110" s="72"/>
      <c r="S110" s="107"/>
      <c r="T110" s="73"/>
      <c r="U110" s="78"/>
    </row>
    <row r="111" spans="1:21" ht="24.75" customHeight="1" thickTop="1" thickBot="1" x14ac:dyDescent="0.55000000000000004">
      <c r="A111" s="62">
        <v>108</v>
      </c>
      <c r="B111" s="79" t="s">
        <v>740</v>
      </c>
      <c r="C111" s="110" t="s">
        <v>20</v>
      </c>
      <c r="D111" s="110" t="s">
        <v>67</v>
      </c>
      <c r="E111" s="110" t="s">
        <v>741</v>
      </c>
      <c r="F111" s="111" t="s">
        <v>500</v>
      </c>
      <c r="G111" s="73"/>
      <c r="H111" s="162">
        <v>19116</v>
      </c>
      <c r="I111" s="158"/>
      <c r="J111" s="162">
        <v>19116</v>
      </c>
      <c r="K111" s="162"/>
      <c r="L111" s="162"/>
      <c r="M111" s="75"/>
      <c r="N111" s="105" t="s">
        <v>985</v>
      </c>
      <c r="O111" s="128">
        <v>2023</v>
      </c>
      <c r="P111" s="128">
        <v>2023</v>
      </c>
      <c r="Q111" s="79" t="s">
        <v>33</v>
      </c>
      <c r="R111" s="79" t="s">
        <v>580</v>
      </c>
      <c r="S111" s="78"/>
      <c r="T111" s="73"/>
      <c r="U111" s="73"/>
    </row>
    <row r="112" spans="1:21" ht="23.25" customHeight="1" thickTop="1" thickBot="1" x14ac:dyDescent="0.55000000000000004">
      <c r="A112" s="62">
        <v>109</v>
      </c>
      <c r="B112" s="105" t="s">
        <v>825</v>
      </c>
      <c r="C112" s="73" t="s">
        <v>20</v>
      </c>
      <c r="D112" s="110" t="s">
        <v>67</v>
      </c>
      <c r="E112" s="110" t="s">
        <v>82</v>
      </c>
      <c r="F112" s="74" t="s">
        <v>558</v>
      </c>
      <c r="G112" s="73"/>
      <c r="H112" s="167">
        <v>47434</v>
      </c>
      <c r="I112" s="168"/>
      <c r="J112" s="162">
        <v>47434</v>
      </c>
      <c r="K112" s="162"/>
      <c r="L112" s="162"/>
      <c r="M112" s="75"/>
      <c r="N112" s="113" t="s">
        <v>986</v>
      </c>
      <c r="O112" s="74">
        <v>2024</v>
      </c>
      <c r="P112" s="74">
        <v>2025</v>
      </c>
      <c r="Q112" s="60" t="s">
        <v>33</v>
      </c>
      <c r="R112" s="80" t="s">
        <v>559</v>
      </c>
      <c r="S112" s="107"/>
      <c r="T112" s="60"/>
      <c r="U112" s="73"/>
    </row>
    <row r="113" spans="1:21" s="117" customFormat="1" ht="42" thickTop="1" thickBot="1" x14ac:dyDescent="0.55000000000000004">
      <c r="A113" s="62">
        <v>110</v>
      </c>
      <c r="B113" s="79" t="s">
        <v>707</v>
      </c>
      <c r="C113" s="82" t="s">
        <v>20</v>
      </c>
      <c r="D113" s="82" t="s">
        <v>67</v>
      </c>
      <c r="E113" s="82" t="s">
        <v>82</v>
      </c>
      <c r="F113" s="83" t="s">
        <v>90</v>
      </c>
      <c r="G113" s="82"/>
      <c r="H113" s="164">
        <v>4835</v>
      </c>
      <c r="I113" s="165"/>
      <c r="J113" s="164">
        <v>4835</v>
      </c>
      <c r="K113" s="164"/>
      <c r="L113" s="164"/>
      <c r="M113" s="120"/>
      <c r="N113" s="79" t="s">
        <v>987</v>
      </c>
      <c r="O113" s="83">
        <v>2024</v>
      </c>
      <c r="P113" s="83">
        <v>2024</v>
      </c>
      <c r="Q113" s="72" t="s">
        <v>33</v>
      </c>
      <c r="R113" s="72" t="s">
        <v>562</v>
      </c>
      <c r="S113" s="81"/>
      <c r="T113" s="82"/>
      <c r="U113" s="103"/>
    </row>
    <row r="114" spans="1:21" s="117" customFormat="1" ht="43.5" customHeight="1" thickTop="1" thickBot="1" x14ac:dyDescent="0.55000000000000004">
      <c r="A114" s="62">
        <v>111</v>
      </c>
      <c r="B114" s="79" t="s">
        <v>700</v>
      </c>
      <c r="C114" s="82" t="s">
        <v>20</v>
      </c>
      <c r="D114" s="121" t="s">
        <v>67</v>
      </c>
      <c r="E114" s="121" t="s">
        <v>82</v>
      </c>
      <c r="F114" s="122" t="s">
        <v>97</v>
      </c>
      <c r="G114" s="121"/>
      <c r="H114" s="164">
        <v>17310</v>
      </c>
      <c r="I114" s="165"/>
      <c r="J114" s="164">
        <v>17310</v>
      </c>
      <c r="K114" s="164"/>
      <c r="L114" s="164"/>
      <c r="M114" s="120"/>
      <c r="N114" s="85" t="s">
        <v>988</v>
      </c>
      <c r="O114" s="129">
        <v>2023</v>
      </c>
      <c r="P114" s="129">
        <v>2023</v>
      </c>
      <c r="Q114" s="79" t="s">
        <v>33</v>
      </c>
      <c r="R114" s="79" t="s">
        <v>553</v>
      </c>
      <c r="S114" s="81"/>
      <c r="T114" s="103"/>
      <c r="U114" s="103"/>
    </row>
    <row r="115" spans="1:21" s="117" customFormat="1" ht="79.5" customHeight="1" thickTop="1" thickBot="1" x14ac:dyDescent="0.55000000000000004">
      <c r="A115" s="62">
        <v>112</v>
      </c>
      <c r="B115" s="79" t="s">
        <v>714</v>
      </c>
      <c r="C115" s="82" t="s">
        <v>20</v>
      </c>
      <c r="D115" s="121" t="s">
        <v>67</v>
      </c>
      <c r="E115" s="121" t="s">
        <v>82</v>
      </c>
      <c r="F115" s="122" t="s">
        <v>31</v>
      </c>
      <c r="G115" s="121"/>
      <c r="H115" s="164">
        <v>142000</v>
      </c>
      <c r="I115" s="165"/>
      <c r="J115" s="164">
        <v>142000</v>
      </c>
      <c r="K115" s="164"/>
      <c r="L115" s="164"/>
      <c r="M115" s="120"/>
      <c r="N115" s="85" t="s">
        <v>880</v>
      </c>
      <c r="O115" s="83">
        <v>2024</v>
      </c>
      <c r="P115" s="83">
        <v>2025</v>
      </c>
      <c r="Q115" s="72" t="s">
        <v>33</v>
      </c>
      <c r="R115" s="105" t="s">
        <v>552</v>
      </c>
      <c r="S115" s="81"/>
      <c r="T115" s="103"/>
      <c r="U115" s="103"/>
    </row>
    <row r="116" spans="1:21" s="117" customFormat="1" ht="62.25" thickTop="1" thickBot="1" x14ac:dyDescent="0.55000000000000004">
      <c r="A116" s="62">
        <v>113</v>
      </c>
      <c r="B116" s="79" t="s">
        <v>799</v>
      </c>
      <c r="C116" s="82" t="s">
        <v>20</v>
      </c>
      <c r="D116" s="121" t="s">
        <v>67</v>
      </c>
      <c r="E116" s="121" t="s">
        <v>82</v>
      </c>
      <c r="F116" s="122" t="s">
        <v>30</v>
      </c>
      <c r="G116" s="121"/>
      <c r="H116" s="164">
        <v>15868</v>
      </c>
      <c r="I116" s="165"/>
      <c r="J116" s="164">
        <v>15868</v>
      </c>
      <c r="K116" s="164"/>
      <c r="L116" s="164"/>
      <c r="M116" s="120"/>
      <c r="N116" s="85" t="s">
        <v>989</v>
      </c>
      <c r="O116" s="83">
        <v>2024</v>
      </c>
      <c r="P116" s="83">
        <v>2025</v>
      </c>
      <c r="Q116" s="72" t="s">
        <v>33</v>
      </c>
      <c r="R116" s="72" t="s">
        <v>568</v>
      </c>
      <c r="S116" s="81"/>
      <c r="T116" s="82"/>
      <c r="U116" s="133"/>
    </row>
    <row r="117" spans="1:21" s="117" customFormat="1" ht="42" thickTop="1" thickBot="1" x14ac:dyDescent="0.55000000000000004">
      <c r="A117" s="62">
        <v>114</v>
      </c>
      <c r="B117" s="79" t="s">
        <v>753</v>
      </c>
      <c r="C117" s="82" t="s">
        <v>20</v>
      </c>
      <c r="D117" s="121" t="s">
        <v>67</v>
      </c>
      <c r="E117" s="121" t="s">
        <v>82</v>
      </c>
      <c r="F117" s="83" t="s">
        <v>498</v>
      </c>
      <c r="G117" s="82"/>
      <c r="H117" s="164">
        <v>30000</v>
      </c>
      <c r="I117" s="165"/>
      <c r="J117" s="164">
        <v>30000</v>
      </c>
      <c r="K117" s="164"/>
      <c r="L117" s="164"/>
      <c r="M117" s="84"/>
      <c r="N117" s="79" t="s">
        <v>1063</v>
      </c>
      <c r="O117" s="83">
        <v>2024</v>
      </c>
      <c r="P117" s="83">
        <v>2025</v>
      </c>
      <c r="Q117" s="72" t="s">
        <v>33</v>
      </c>
      <c r="R117" s="105" t="s">
        <v>554</v>
      </c>
      <c r="S117" s="81"/>
      <c r="T117" s="103"/>
      <c r="U117" s="118"/>
    </row>
    <row r="118" spans="1:21" ht="123" thickTop="1" thickBot="1" x14ac:dyDescent="0.55000000000000004">
      <c r="A118" s="62">
        <v>115</v>
      </c>
      <c r="B118" s="105" t="s">
        <v>765</v>
      </c>
      <c r="C118" s="110" t="s">
        <v>20</v>
      </c>
      <c r="D118" s="110" t="s">
        <v>67</v>
      </c>
      <c r="E118" s="110" t="s">
        <v>82</v>
      </c>
      <c r="F118" s="111" t="s">
        <v>32</v>
      </c>
      <c r="G118" s="73"/>
      <c r="H118" s="162">
        <v>41805</v>
      </c>
      <c r="I118" s="158"/>
      <c r="J118" s="162">
        <v>41805</v>
      </c>
      <c r="K118" s="162"/>
      <c r="L118" s="162"/>
      <c r="M118" s="90"/>
      <c r="N118" s="105" t="s">
        <v>957</v>
      </c>
      <c r="O118" s="74">
        <v>2024</v>
      </c>
      <c r="P118" s="74">
        <v>2025</v>
      </c>
      <c r="Q118" s="105" t="s">
        <v>33</v>
      </c>
      <c r="R118" s="72"/>
      <c r="S118" s="107"/>
      <c r="T118" s="73"/>
      <c r="U118" s="73"/>
    </row>
    <row r="119" spans="1:21" ht="342.75" customHeight="1" thickTop="1" thickBot="1" x14ac:dyDescent="0.55000000000000004">
      <c r="A119" s="62">
        <v>116</v>
      </c>
      <c r="B119" s="105" t="s">
        <v>725</v>
      </c>
      <c r="C119" s="110" t="s">
        <v>20</v>
      </c>
      <c r="D119" s="110" t="s">
        <v>67</v>
      </c>
      <c r="E119" s="110" t="s">
        <v>82</v>
      </c>
      <c r="F119" s="111" t="s">
        <v>54</v>
      </c>
      <c r="G119" s="73"/>
      <c r="H119" s="162">
        <v>38502</v>
      </c>
      <c r="I119" s="158"/>
      <c r="J119" s="162">
        <v>38502</v>
      </c>
      <c r="K119" s="162"/>
      <c r="L119" s="162"/>
      <c r="M119" s="90"/>
      <c r="N119" s="105" t="s">
        <v>881</v>
      </c>
      <c r="O119" s="128">
        <v>2023</v>
      </c>
      <c r="P119" s="128">
        <v>2023</v>
      </c>
      <c r="Q119" s="72" t="s">
        <v>33</v>
      </c>
      <c r="R119" s="72" t="s">
        <v>602</v>
      </c>
      <c r="S119" s="107"/>
      <c r="T119" s="73"/>
      <c r="U119" s="73"/>
    </row>
    <row r="120" spans="1:21" s="117" customFormat="1" ht="85.5" customHeight="1" thickTop="1" thickBot="1" x14ac:dyDescent="0.55000000000000004">
      <c r="A120" s="62">
        <v>117</v>
      </c>
      <c r="B120" s="79" t="s">
        <v>817</v>
      </c>
      <c r="C120" s="110" t="s">
        <v>20</v>
      </c>
      <c r="D120" s="110" t="s">
        <v>77</v>
      </c>
      <c r="E120" s="110" t="s">
        <v>85</v>
      </c>
      <c r="F120" s="83" t="s">
        <v>89</v>
      </c>
      <c r="G120" s="82"/>
      <c r="H120" s="164">
        <v>27830</v>
      </c>
      <c r="I120" s="164"/>
      <c r="J120" s="164">
        <v>27830</v>
      </c>
      <c r="K120" s="164"/>
      <c r="L120" s="164"/>
      <c r="M120" s="84"/>
      <c r="N120" s="79" t="s">
        <v>990</v>
      </c>
      <c r="O120" s="82">
        <v>2024</v>
      </c>
      <c r="P120" s="82">
        <v>2025</v>
      </c>
      <c r="Q120" s="105" t="s">
        <v>33</v>
      </c>
      <c r="R120" s="105" t="s">
        <v>603</v>
      </c>
      <c r="S120" s="133"/>
      <c r="T120" s="133"/>
      <c r="U120" s="82"/>
    </row>
    <row r="121" spans="1:21" s="117" customFormat="1" ht="42" thickTop="1" thickBot="1" x14ac:dyDescent="0.55000000000000004">
      <c r="A121" s="62">
        <v>118</v>
      </c>
      <c r="B121" s="79" t="s">
        <v>818</v>
      </c>
      <c r="C121" s="110" t="s">
        <v>20</v>
      </c>
      <c r="D121" s="110" t="s">
        <v>67</v>
      </c>
      <c r="E121" s="110" t="s">
        <v>82</v>
      </c>
      <c r="F121" s="83" t="s">
        <v>89</v>
      </c>
      <c r="G121" s="82"/>
      <c r="H121" s="164">
        <v>20500</v>
      </c>
      <c r="I121" s="164"/>
      <c r="J121" s="164">
        <v>20500</v>
      </c>
      <c r="K121" s="164"/>
      <c r="L121" s="164"/>
      <c r="M121" s="84"/>
      <c r="N121" s="79" t="s">
        <v>991</v>
      </c>
      <c r="O121" s="151">
        <v>2023</v>
      </c>
      <c r="P121" s="151">
        <v>2023</v>
      </c>
      <c r="Q121" s="105" t="s">
        <v>33</v>
      </c>
      <c r="R121" s="105" t="s">
        <v>603</v>
      </c>
      <c r="S121" s="133"/>
      <c r="T121" s="133"/>
      <c r="U121" s="82"/>
    </row>
    <row r="122" spans="1:21" ht="86.25" customHeight="1" thickTop="1" thickBot="1" x14ac:dyDescent="0.55000000000000004">
      <c r="A122" s="62">
        <v>119</v>
      </c>
      <c r="B122" s="79" t="s">
        <v>936</v>
      </c>
      <c r="C122" s="110" t="s">
        <v>20</v>
      </c>
      <c r="D122" s="110" t="s">
        <v>83</v>
      </c>
      <c r="E122" s="110" t="s">
        <v>1012</v>
      </c>
      <c r="F122" s="105" t="s">
        <v>32</v>
      </c>
      <c r="G122" s="73"/>
      <c r="H122" s="162">
        <v>1150000</v>
      </c>
      <c r="I122" s="158"/>
      <c r="J122" s="162">
        <v>850000</v>
      </c>
      <c r="K122" s="162">
        <v>300000</v>
      </c>
      <c r="L122" s="162"/>
      <c r="M122" s="75"/>
      <c r="N122" s="105" t="s">
        <v>939</v>
      </c>
      <c r="O122" s="74">
        <v>2024</v>
      </c>
      <c r="P122" s="74">
        <v>2025</v>
      </c>
      <c r="Q122" s="72" t="s">
        <v>48</v>
      </c>
      <c r="R122" s="105" t="s">
        <v>937</v>
      </c>
      <c r="S122" s="78" t="s">
        <v>28</v>
      </c>
      <c r="T122" s="153" t="s">
        <v>938</v>
      </c>
      <c r="U122" s="73"/>
    </row>
    <row r="123" spans="1:21" ht="60.75" customHeight="1" thickTop="1" thickBot="1" x14ac:dyDescent="0.55000000000000004">
      <c r="A123" s="62">
        <v>120</v>
      </c>
      <c r="B123" s="105" t="s">
        <v>1031</v>
      </c>
      <c r="C123" s="73" t="s">
        <v>60</v>
      </c>
      <c r="D123" s="73" t="s">
        <v>64</v>
      </c>
      <c r="E123" s="73" t="s">
        <v>74</v>
      </c>
      <c r="F123" s="74" t="s">
        <v>29</v>
      </c>
      <c r="G123" s="110" t="s">
        <v>1058</v>
      </c>
      <c r="H123" s="164">
        <v>188251</v>
      </c>
      <c r="I123" s="159">
        <v>128741</v>
      </c>
      <c r="J123" s="164">
        <v>28238</v>
      </c>
      <c r="K123" s="164">
        <v>150601</v>
      </c>
      <c r="L123" s="164"/>
      <c r="M123" s="164">
        <v>9413</v>
      </c>
      <c r="N123" s="72" t="s">
        <v>159</v>
      </c>
      <c r="O123" s="76">
        <v>2021</v>
      </c>
      <c r="P123" s="76">
        <v>2023</v>
      </c>
      <c r="Q123" s="72" t="s">
        <v>597</v>
      </c>
      <c r="R123" s="72" t="s">
        <v>596</v>
      </c>
      <c r="S123" s="105" t="s">
        <v>18</v>
      </c>
      <c r="T123" s="74" t="s">
        <v>41</v>
      </c>
      <c r="U123" s="105" t="s">
        <v>885</v>
      </c>
    </row>
    <row r="124" spans="1:21" s="117" customFormat="1" ht="83.25" customHeight="1" thickTop="1" thickBot="1" x14ac:dyDescent="0.55000000000000004">
      <c r="A124" s="62">
        <v>121</v>
      </c>
      <c r="B124" s="79" t="s">
        <v>882</v>
      </c>
      <c r="C124" s="110" t="s">
        <v>60</v>
      </c>
      <c r="D124" s="110" t="s">
        <v>64</v>
      </c>
      <c r="E124" s="110" t="s">
        <v>618</v>
      </c>
      <c r="F124" s="79" t="s">
        <v>1022</v>
      </c>
      <c r="G124" s="82"/>
      <c r="H124" s="166">
        <v>10000</v>
      </c>
      <c r="I124" s="173"/>
      <c r="J124" s="164">
        <v>10000</v>
      </c>
      <c r="K124" s="164"/>
      <c r="L124" s="164"/>
      <c r="M124" s="84"/>
      <c r="N124" s="85" t="s">
        <v>992</v>
      </c>
      <c r="O124" s="123">
        <v>2024</v>
      </c>
      <c r="P124" s="123">
        <v>2025</v>
      </c>
      <c r="Q124" s="81" t="s">
        <v>883</v>
      </c>
      <c r="R124" s="85" t="s">
        <v>884</v>
      </c>
      <c r="S124" s="81"/>
      <c r="T124" s="81"/>
      <c r="U124" s="82"/>
    </row>
    <row r="125" spans="1:21" s="117" customFormat="1" ht="83.25" customHeight="1" thickTop="1" thickBot="1" x14ac:dyDescent="0.55000000000000004">
      <c r="A125" s="62">
        <v>122</v>
      </c>
      <c r="B125" s="79" t="s">
        <v>1064</v>
      </c>
      <c r="C125" s="110" t="s">
        <v>60</v>
      </c>
      <c r="D125" s="110" t="s">
        <v>1038</v>
      </c>
      <c r="E125" s="110" t="s">
        <v>1037</v>
      </c>
      <c r="F125" s="79" t="s">
        <v>1036</v>
      </c>
      <c r="G125" s="82"/>
      <c r="H125" s="166">
        <v>50000</v>
      </c>
      <c r="I125" s="173"/>
      <c r="J125" s="164">
        <v>9000</v>
      </c>
      <c r="K125" s="164">
        <f>H125*0.8</f>
        <v>40000</v>
      </c>
      <c r="L125" s="164">
        <v>1000</v>
      </c>
      <c r="M125" s="84"/>
      <c r="N125" s="5" t="s">
        <v>1035</v>
      </c>
      <c r="O125" s="123">
        <v>2023</v>
      </c>
      <c r="P125" s="123">
        <v>2025</v>
      </c>
      <c r="Q125" s="72" t="s">
        <v>597</v>
      </c>
      <c r="R125" s="85" t="s">
        <v>1065</v>
      </c>
      <c r="S125" s="81"/>
      <c r="T125" s="153" t="s">
        <v>938</v>
      </c>
      <c r="U125" s="82"/>
    </row>
    <row r="126" spans="1:21" s="61" customFormat="1" ht="312.75" customHeight="1" thickTop="1" thickBot="1" x14ac:dyDescent="0.55000000000000004">
      <c r="A126" s="62">
        <v>123</v>
      </c>
      <c r="B126" s="72" t="s">
        <v>101</v>
      </c>
      <c r="C126" s="73" t="s">
        <v>60</v>
      </c>
      <c r="D126" s="73" t="s">
        <v>65</v>
      </c>
      <c r="E126" s="73" t="s">
        <v>75</v>
      </c>
      <c r="F126" s="74" t="s">
        <v>29</v>
      </c>
      <c r="G126" s="74"/>
      <c r="H126" s="162">
        <v>421869</v>
      </c>
      <c r="I126" s="159">
        <v>84079</v>
      </c>
      <c r="J126" s="162"/>
      <c r="K126" s="162">
        <v>358589</v>
      </c>
      <c r="L126" s="162">
        <v>63280</v>
      </c>
      <c r="M126" s="75"/>
      <c r="N126" s="85" t="s">
        <v>102</v>
      </c>
      <c r="O126" s="128">
        <v>2017</v>
      </c>
      <c r="P126" s="128">
        <v>2023</v>
      </c>
      <c r="Q126" s="72" t="s">
        <v>48</v>
      </c>
      <c r="R126" s="72" t="s">
        <v>103</v>
      </c>
      <c r="S126" s="72" t="s">
        <v>18</v>
      </c>
      <c r="T126" s="74" t="s">
        <v>104</v>
      </c>
      <c r="U126" s="105" t="s">
        <v>885</v>
      </c>
    </row>
    <row r="127" spans="1:21" s="117" customFormat="1" ht="267" customHeight="1" thickTop="1" thickBot="1" x14ac:dyDescent="0.55000000000000004">
      <c r="A127" s="62">
        <v>124</v>
      </c>
      <c r="B127" s="79" t="s">
        <v>105</v>
      </c>
      <c r="C127" s="82" t="s">
        <v>60</v>
      </c>
      <c r="D127" s="82" t="s">
        <v>66</v>
      </c>
      <c r="E127" s="82" t="s">
        <v>79</v>
      </c>
      <c r="F127" s="83" t="s">
        <v>29</v>
      </c>
      <c r="G127" s="82"/>
      <c r="H127" s="164">
        <v>240000</v>
      </c>
      <c r="I127" s="165">
        <v>285404</v>
      </c>
      <c r="J127" s="164">
        <v>36000</v>
      </c>
      <c r="K127" s="164">
        <v>204000</v>
      </c>
      <c r="L127" s="164"/>
      <c r="M127" s="84"/>
      <c r="N127" s="85" t="s">
        <v>658</v>
      </c>
      <c r="O127" s="129">
        <v>2016</v>
      </c>
      <c r="P127" s="129">
        <v>2023</v>
      </c>
      <c r="Q127" s="79" t="s">
        <v>48</v>
      </c>
      <c r="R127" s="79" t="s">
        <v>605</v>
      </c>
      <c r="S127" s="79" t="s">
        <v>18</v>
      </c>
      <c r="T127" s="83" t="s">
        <v>106</v>
      </c>
      <c r="U127" s="105" t="s">
        <v>885</v>
      </c>
    </row>
    <row r="128" spans="1:21" s="117" customFormat="1" ht="102" customHeight="1" thickTop="1" thickBot="1" x14ac:dyDescent="0.55000000000000004">
      <c r="A128" s="62">
        <v>125</v>
      </c>
      <c r="B128" s="152" t="s">
        <v>109</v>
      </c>
      <c r="C128" s="82" t="s">
        <v>60</v>
      </c>
      <c r="D128" s="82" t="s">
        <v>66</v>
      </c>
      <c r="E128" s="82" t="s">
        <v>79</v>
      </c>
      <c r="F128" s="83" t="s">
        <v>32</v>
      </c>
      <c r="G128" s="82"/>
      <c r="H128" s="164">
        <v>1034507</v>
      </c>
      <c r="I128" s="165">
        <v>39835</v>
      </c>
      <c r="J128" s="164">
        <v>179116</v>
      </c>
      <c r="K128" s="164">
        <v>801679</v>
      </c>
      <c r="L128" s="164">
        <v>53712</v>
      </c>
      <c r="M128" s="84"/>
      <c r="N128" s="87" t="s">
        <v>659</v>
      </c>
      <c r="O128" s="123">
        <v>2021</v>
      </c>
      <c r="P128" s="123">
        <v>2023</v>
      </c>
      <c r="Q128" s="79" t="s">
        <v>48</v>
      </c>
      <c r="R128" s="79" t="s">
        <v>107</v>
      </c>
      <c r="S128" s="79" t="s">
        <v>18</v>
      </c>
      <c r="T128" s="83" t="s">
        <v>108</v>
      </c>
      <c r="U128" s="105" t="s">
        <v>885</v>
      </c>
    </row>
    <row r="129" spans="1:21" ht="42" thickTop="1" thickBot="1" x14ac:dyDescent="0.55000000000000004">
      <c r="A129" s="62">
        <v>126</v>
      </c>
      <c r="B129" s="105" t="s">
        <v>761</v>
      </c>
      <c r="C129" s="73" t="s">
        <v>20</v>
      </c>
      <c r="D129" s="73" t="s">
        <v>67</v>
      </c>
      <c r="E129" s="106" t="s">
        <v>358</v>
      </c>
      <c r="F129" s="111" t="s">
        <v>32</v>
      </c>
      <c r="G129" s="73"/>
      <c r="H129" s="162">
        <v>143000</v>
      </c>
      <c r="I129" s="158"/>
      <c r="J129" s="162">
        <v>143000</v>
      </c>
      <c r="K129" s="162"/>
      <c r="L129" s="162"/>
      <c r="M129" s="90"/>
      <c r="N129" s="105" t="s">
        <v>917</v>
      </c>
      <c r="O129" s="74">
        <v>2024</v>
      </c>
      <c r="P129" s="74">
        <v>2025</v>
      </c>
      <c r="Q129" s="105" t="s">
        <v>33</v>
      </c>
      <c r="R129" s="72"/>
      <c r="S129" s="107"/>
      <c r="T129" s="73"/>
      <c r="U129" s="73"/>
    </row>
    <row r="130" spans="1:21" ht="62.25" thickTop="1" thickBot="1" x14ac:dyDescent="0.55000000000000004">
      <c r="A130" s="62">
        <v>127</v>
      </c>
      <c r="B130" s="105" t="s">
        <v>813</v>
      </c>
      <c r="C130" s="73" t="s">
        <v>20</v>
      </c>
      <c r="D130" s="73" t="s">
        <v>67</v>
      </c>
      <c r="E130" s="106" t="s">
        <v>629</v>
      </c>
      <c r="F130" s="111" t="s">
        <v>397</v>
      </c>
      <c r="G130" s="73"/>
      <c r="H130" s="162">
        <v>37950</v>
      </c>
      <c r="I130" s="158"/>
      <c r="J130" s="162">
        <v>37950</v>
      </c>
      <c r="K130" s="162"/>
      <c r="L130" s="162"/>
      <c r="M130" s="90"/>
      <c r="N130" s="105" t="s">
        <v>918</v>
      </c>
      <c r="O130" s="111">
        <v>2024</v>
      </c>
      <c r="P130" s="111">
        <v>2025</v>
      </c>
      <c r="Q130" s="60" t="s">
        <v>33</v>
      </c>
      <c r="R130" s="80" t="s">
        <v>557</v>
      </c>
      <c r="S130" s="107"/>
      <c r="T130" s="73"/>
      <c r="U130" s="73"/>
    </row>
    <row r="131" spans="1:21" ht="82.5" customHeight="1" thickTop="1" thickBot="1" x14ac:dyDescent="0.55000000000000004">
      <c r="A131" s="62">
        <v>128</v>
      </c>
      <c r="B131" s="105" t="s">
        <v>719</v>
      </c>
      <c r="C131" s="73" t="s">
        <v>20</v>
      </c>
      <c r="D131" s="73" t="s">
        <v>67</v>
      </c>
      <c r="E131" s="106" t="s">
        <v>629</v>
      </c>
      <c r="F131" s="74" t="s">
        <v>54</v>
      </c>
      <c r="G131" s="73"/>
      <c r="H131" s="162">
        <v>48470</v>
      </c>
      <c r="I131" s="158"/>
      <c r="J131" s="162">
        <v>48470</v>
      </c>
      <c r="K131" s="162"/>
      <c r="L131" s="162"/>
      <c r="M131" s="90"/>
      <c r="N131" s="105" t="s">
        <v>906</v>
      </c>
      <c r="O131" s="128">
        <v>2023</v>
      </c>
      <c r="P131" s="128">
        <v>2023</v>
      </c>
      <c r="Q131" s="72" t="s">
        <v>33</v>
      </c>
      <c r="R131" s="72" t="s">
        <v>602</v>
      </c>
      <c r="S131" s="107"/>
      <c r="T131" s="73"/>
      <c r="U131" s="73"/>
    </row>
    <row r="132" spans="1:21" thickTop="1" thickBot="1" x14ac:dyDescent="0.55000000000000004">
      <c r="A132" s="62">
        <v>129</v>
      </c>
      <c r="B132" s="72" t="s">
        <v>582</v>
      </c>
      <c r="C132" s="73" t="s">
        <v>20</v>
      </c>
      <c r="D132" s="73" t="s">
        <v>67</v>
      </c>
      <c r="E132" s="73" t="s">
        <v>82</v>
      </c>
      <c r="F132" s="74" t="s">
        <v>564</v>
      </c>
      <c r="G132" s="73"/>
      <c r="H132" s="162">
        <v>28990</v>
      </c>
      <c r="I132" s="158"/>
      <c r="J132" s="162">
        <v>28990</v>
      </c>
      <c r="K132" s="162"/>
      <c r="L132" s="162"/>
      <c r="M132" s="90"/>
      <c r="N132" s="72" t="s">
        <v>670</v>
      </c>
      <c r="O132" s="74">
        <v>2024</v>
      </c>
      <c r="P132" s="74">
        <v>2024</v>
      </c>
      <c r="Q132" s="72" t="s">
        <v>33</v>
      </c>
      <c r="R132" s="72" t="s">
        <v>565</v>
      </c>
      <c r="S132" s="78"/>
      <c r="T132" s="73"/>
      <c r="U132" s="73"/>
    </row>
    <row r="133" spans="1:21" s="117" customFormat="1" ht="42" thickTop="1" thickBot="1" x14ac:dyDescent="0.55000000000000004">
      <c r="A133" s="62">
        <v>130</v>
      </c>
      <c r="B133" s="83" t="s">
        <v>796</v>
      </c>
      <c r="C133" s="82" t="s">
        <v>20</v>
      </c>
      <c r="D133" s="121" t="s">
        <v>67</v>
      </c>
      <c r="E133" s="121" t="s">
        <v>82</v>
      </c>
      <c r="F133" s="122" t="s">
        <v>30</v>
      </c>
      <c r="G133" s="121"/>
      <c r="H133" s="164">
        <v>10857</v>
      </c>
      <c r="I133" s="165"/>
      <c r="J133" s="164">
        <v>10857</v>
      </c>
      <c r="K133" s="164"/>
      <c r="L133" s="164"/>
      <c r="M133" s="120"/>
      <c r="N133" s="85" t="s">
        <v>887</v>
      </c>
      <c r="O133" s="83">
        <v>2024</v>
      </c>
      <c r="P133" s="83">
        <v>2026</v>
      </c>
      <c r="Q133" s="72" t="s">
        <v>33</v>
      </c>
      <c r="R133" s="72" t="s">
        <v>568</v>
      </c>
      <c r="S133" s="81"/>
      <c r="T133" s="82"/>
      <c r="U133" s="133"/>
    </row>
    <row r="134" spans="1:21" s="117" customFormat="1" ht="42" thickTop="1" thickBot="1" x14ac:dyDescent="0.55000000000000004">
      <c r="A134" s="62">
        <v>131</v>
      </c>
      <c r="B134" s="79" t="s">
        <v>752</v>
      </c>
      <c r="C134" s="82" t="s">
        <v>20</v>
      </c>
      <c r="D134" s="121" t="s">
        <v>67</v>
      </c>
      <c r="E134" s="121" t="s">
        <v>82</v>
      </c>
      <c r="F134" s="83" t="s">
        <v>498</v>
      </c>
      <c r="G134" s="82"/>
      <c r="H134" s="164">
        <v>15000</v>
      </c>
      <c r="I134" s="165"/>
      <c r="J134" s="164">
        <v>15000</v>
      </c>
      <c r="K134" s="164"/>
      <c r="L134" s="164"/>
      <c r="M134" s="84"/>
      <c r="N134" s="79" t="s">
        <v>888</v>
      </c>
      <c r="O134" s="129">
        <v>2023</v>
      </c>
      <c r="P134" s="129">
        <v>2023</v>
      </c>
      <c r="Q134" s="72" t="s">
        <v>33</v>
      </c>
      <c r="R134" s="105" t="s">
        <v>554</v>
      </c>
      <c r="S134" s="81"/>
      <c r="T134" s="103"/>
      <c r="U134" s="118"/>
    </row>
    <row r="135" spans="1:21" s="117" customFormat="1" thickTop="1" thickBot="1" x14ac:dyDescent="0.55000000000000004">
      <c r="A135" s="62">
        <v>132</v>
      </c>
      <c r="B135" s="79" t="s">
        <v>751</v>
      </c>
      <c r="C135" s="82" t="s">
        <v>20</v>
      </c>
      <c r="D135" s="121" t="s">
        <v>67</v>
      </c>
      <c r="E135" s="121" t="s">
        <v>82</v>
      </c>
      <c r="F135" s="83" t="s">
        <v>498</v>
      </c>
      <c r="G135" s="82"/>
      <c r="H135" s="164">
        <v>181000</v>
      </c>
      <c r="I135" s="165"/>
      <c r="J135" s="164">
        <v>181000</v>
      </c>
      <c r="K135" s="164"/>
      <c r="L135" s="164"/>
      <c r="M135" s="84"/>
      <c r="N135" s="79" t="s">
        <v>889</v>
      </c>
      <c r="O135" s="83">
        <v>2024</v>
      </c>
      <c r="P135" s="83">
        <v>2025</v>
      </c>
      <c r="Q135" s="72" t="s">
        <v>33</v>
      </c>
      <c r="R135" s="105" t="s">
        <v>554</v>
      </c>
      <c r="S135" s="81"/>
      <c r="T135" s="103"/>
      <c r="U135" s="118"/>
    </row>
    <row r="136" spans="1:21" ht="86.25" customHeight="1" thickTop="1" thickBot="1" x14ac:dyDescent="0.55000000000000004">
      <c r="A136" s="62">
        <v>133</v>
      </c>
      <c r="B136" s="72" t="s">
        <v>583</v>
      </c>
      <c r="C136" s="73" t="s">
        <v>20</v>
      </c>
      <c r="D136" s="73" t="s">
        <v>67</v>
      </c>
      <c r="E136" s="73" t="s">
        <v>82</v>
      </c>
      <c r="F136" s="105" t="s">
        <v>1023</v>
      </c>
      <c r="G136" s="110" t="s">
        <v>1055</v>
      </c>
      <c r="H136" s="162">
        <v>15171</v>
      </c>
      <c r="I136" s="158"/>
      <c r="J136" s="162">
        <v>15171</v>
      </c>
      <c r="K136" s="162"/>
      <c r="L136" s="162"/>
      <c r="M136" s="90"/>
      <c r="N136" s="105" t="s">
        <v>919</v>
      </c>
      <c r="O136" s="128">
        <v>2023</v>
      </c>
      <c r="P136" s="128">
        <v>2023</v>
      </c>
      <c r="Q136" s="72" t="s">
        <v>33</v>
      </c>
      <c r="R136" s="72" t="s">
        <v>608</v>
      </c>
      <c r="S136" s="107"/>
      <c r="T136" s="73"/>
      <c r="U136" s="73"/>
    </row>
    <row r="137" spans="1:21" ht="28.5" customHeight="1" thickTop="1" thickBot="1" x14ac:dyDescent="0.55000000000000004">
      <c r="A137" s="62">
        <v>134</v>
      </c>
      <c r="B137" s="72" t="s">
        <v>646</v>
      </c>
      <c r="C137" s="73" t="s">
        <v>20</v>
      </c>
      <c r="D137" s="73" t="s">
        <v>67</v>
      </c>
      <c r="E137" s="73" t="s">
        <v>82</v>
      </c>
      <c r="F137" s="74" t="s">
        <v>397</v>
      </c>
      <c r="G137" s="73">
        <v>133</v>
      </c>
      <c r="H137" s="163">
        <v>16500</v>
      </c>
      <c r="I137" s="158"/>
      <c r="J137" s="163">
        <v>16500</v>
      </c>
      <c r="K137" s="162"/>
      <c r="L137" s="162"/>
      <c r="M137" s="90"/>
      <c r="N137" s="105" t="s">
        <v>890</v>
      </c>
      <c r="O137" s="105">
        <v>2024</v>
      </c>
      <c r="P137" s="74">
        <v>2024</v>
      </c>
      <c r="Q137" s="72" t="s">
        <v>33</v>
      </c>
      <c r="R137" s="72" t="s">
        <v>557</v>
      </c>
      <c r="S137" s="107"/>
      <c r="T137" s="73"/>
      <c r="U137" s="73"/>
    </row>
    <row r="138" spans="1:21" ht="40.5" customHeight="1" thickTop="1" thickBot="1" x14ac:dyDescent="0.55000000000000004">
      <c r="A138" s="62">
        <v>135</v>
      </c>
      <c r="B138" s="105" t="s">
        <v>647</v>
      </c>
      <c r="C138" s="73" t="s">
        <v>20</v>
      </c>
      <c r="D138" s="73" t="s">
        <v>67</v>
      </c>
      <c r="E138" s="73" t="s">
        <v>82</v>
      </c>
      <c r="F138" s="74" t="s">
        <v>54</v>
      </c>
      <c r="G138" s="73">
        <v>133</v>
      </c>
      <c r="H138" s="164">
        <v>150000</v>
      </c>
      <c r="I138" s="164"/>
      <c r="J138" s="164">
        <v>150000</v>
      </c>
      <c r="K138" s="162"/>
      <c r="L138" s="162"/>
      <c r="M138" s="90"/>
      <c r="N138" s="105" t="s">
        <v>891</v>
      </c>
      <c r="O138" s="105">
        <v>2024</v>
      </c>
      <c r="P138" s="105">
        <v>2024</v>
      </c>
      <c r="Q138" s="72" t="s">
        <v>33</v>
      </c>
      <c r="R138" s="72" t="s">
        <v>602</v>
      </c>
      <c r="S138" s="78"/>
      <c r="T138" s="73"/>
      <c r="U138" s="73"/>
    </row>
    <row r="139" spans="1:21" ht="67.5" customHeight="1" thickTop="1" thickBot="1" x14ac:dyDescent="0.55000000000000004">
      <c r="A139" s="62">
        <v>136</v>
      </c>
      <c r="B139" s="72" t="s">
        <v>620</v>
      </c>
      <c r="C139" s="73" t="s">
        <v>20</v>
      </c>
      <c r="D139" s="73" t="s">
        <v>67</v>
      </c>
      <c r="E139" s="73" t="s">
        <v>82</v>
      </c>
      <c r="F139" s="74" t="s">
        <v>89</v>
      </c>
      <c r="G139" s="73"/>
      <c r="H139" s="162">
        <v>70000</v>
      </c>
      <c r="I139" s="158"/>
      <c r="J139" s="162">
        <v>25000</v>
      </c>
      <c r="K139" s="162">
        <v>45000</v>
      </c>
      <c r="L139" s="162"/>
      <c r="M139" s="90"/>
      <c r="N139" s="72" t="s">
        <v>673</v>
      </c>
      <c r="O139" s="74">
        <v>2023</v>
      </c>
      <c r="P139" s="74">
        <v>2025</v>
      </c>
      <c r="Q139" s="72" t="s">
        <v>48</v>
      </c>
      <c r="R139" s="72" t="s">
        <v>621</v>
      </c>
      <c r="S139" s="78" t="s">
        <v>28</v>
      </c>
      <c r="T139" s="73" t="s">
        <v>363</v>
      </c>
      <c r="U139" s="110" t="s">
        <v>815</v>
      </c>
    </row>
    <row r="140" spans="1:21" ht="62.25" thickTop="1" thickBot="1" x14ac:dyDescent="0.55000000000000004">
      <c r="A140" s="62">
        <v>137</v>
      </c>
      <c r="B140" s="72" t="s">
        <v>96</v>
      </c>
      <c r="C140" s="73" t="s">
        <v>20</v>
      </c>
      <c r="D140" s="73" t="s">
        <v>67</v>
      </c>
      <c r="E140" s="73" t="s">
        <v>358</v>
      </c>
      <c r="F140" s="74" t="s">
        <v>32</v>
      </c>
      <c r="G140" s="73"/>
      <c r="H140" s="162">
        <v>200000</v>
      </c>
      <c r="I140" s="158"/>
      <c r="J140" s="174"/>
      <c r="K140" s="162"/>
      <c r="L140" s="174"/>
      <c r="M140" s="75"/>
      <c r="N140" s="72" t="s">
        <v>668</v>
      </c>
      <c r="O140" s="111">
        <v>2024</v>
      </c>
      <c r="P140" s="111">
        <v>2024</v>
      </c>
      <c r="Q140" s="72" t="s">
        <v>33</v>
      </c>
      <c r="R140" s="72"/>
      <c r="S140" s="107"/>
      <c r="T140" s="73"/>
      <c r="U140" s="73"/>
    </row>
    <row r="141" spans="1:21" s="117" customFormat="1" ht="82.5" thickTop="1" thickBot="1" x14ac:dyDescent="0.55000000000000004">
      <c r="A141" s="62">
        <v>138</v>
      </c>
      <c r="B141" s="79" t="s">
        <v>570</v>
      </c>
      <c r="C141" s="82" t="s">
        <v>20</v>
      </c>
      <c r="D141" s="82" t="s">
        <v>67</v>
      </c>
      <c r="E141" s="82" t="s">
        <v>358</v>
      </c>
      <c r="F141" s="83" t="s">
        <v>32</v>
      </c>
      <c r="G141" s="82"/>
      <c r="H141" s="164">
        <v>828609</v>
      </c>
      <c r="I141" s="165">
        <v>475000</v>
      </c>
      <c r="J141" s="164">
        <v>158609</v>
      </c>
      <c r="K141" s="164"/>
      <c r="L141" s="164">
        <v>670000</v>
      </c>
      <c r="M141" s="84"/>
      <c r="N141" s="79" t="s">
        <v>669</v>
      </c>
      <c r="O141" s="123">
        <v>2022</v>
      </c>
      <c r="P141" s="123">
        <v>2023</v>
      </c>
      <c r="Q141" s="79" t="s">
        <v>33</v>
      </c>
      <c r="R141" s="79"/>
      <c r="S141" s="81" t="s">
        <v>18</v>
      </c>
      <c r="T141" s="133" t="s">
        <v>1032</v>
      </c>
      <c r="U141" s="82"/>
    </row>
    <row r="142" spans="1:21" s="117" customFormat="1" ht="42" thickTop="1" thickBot="1" x14ac:dyDescent="0.55000000000000004">
      <c r="A142" s="62">
        <v>139</v>
      </c>
      <c r="B142" s="79" t="s">
        <v>808</v>
      </c>
      <c r="C142" s="82" t="s">
        <v>20</v>
      </c>
      <c r="D142" s="82" t="s">
        <v>67</v>
      </c>
      <c r="E142" s="82" t="s">
        <v>358</v>
      </c>
      <c r="F142" s="83" t="s">
        <v>45</v>
      </c>
      <c r="G142" s="82"/>
      <c r="H142" s="164">
        <v>100188</v>
      </c>
      <c r="I142" s="165"/>
      <c r="J142" s="164">
        <v>100188</v>
      </c>
      <c r="K142" s="164"/>
      <c r="L142" s="164"/>
      <c r="M142" s="120"/>
      <c r="N142" s="79" t="s">
        <v>892</v>
      </c>
      <c r="O142" s="83">
        <v>2024</v>
      </c>
      <c r="P142" s="83">
        <v>2025</v>
      </c>
      <c r="Q142" s="60" t="s">
        <v>33</v>
      </c>
      <c r="R142" s="80" t="s">
        <v>556</v>
      </c>
      <c r="S142" s="81"/>
      <c r="T142" s="82"/>
      <c r="U142" s="82"/>
    </row>
    <row r="143" spans="1:21" s="117" customFormat="1" ht="165" customHeight="1" thickTop="1" thickBot="1" x14ac:dyDescent="0.55000000000000004">
      <c r="A143" s="62">
        <v>140</v>
      </c>
      <c r="B143" s="79" t="s">
        <v>787</v>
      </c>
      <c r="C143" s="82" t="s">
        <v>20</v>
      </c>
      <c r="D143" s="82" t="s">
        <v>67</v>
      </c>
      <c r="E143" s="82" t="s">
        <v>358</v>
      </c>
      <c r="F143" s="83" t="s">
        <v>47</v>
      </c>
      <c r="G143" s="82"/>
      <c r="H143" s="166">
        <v>2004924</v>
      </c>
      <c r="I143" s="173"/>
      <c r="J143" s="164">
        <v>2004924</v>
      </c>
      <c r="K143" s="164"/>
      <c r="L143" s="164"/>
      <c r="M143" s="84"/>
      <c r="N143" s="85" t="s">
        <v>886</v>
      </c>
      <c r="O143" s="83">
        <v>2024</v>
      </c>
      <c r="P143" s="83">
        <v>2027</v>
      </c>
      <c r="Q143" s="81" t="s">
        <v>33</v>
      </c>
      <c r="R143" s="85" t="s">
        <v>555</v>
      </c>
      <c r="S143" s="81"/>
      <c r="T143" s="81"/>
      <c r="U143" s="82"/>
    </row>
    <row r="144" spans="1:21" s="117" customFormat="1" ht="42.75" customHeight="1" thickTop="1" thickBot="1" x14ac:dyDescent="0.55000000000000004">
      <c r="A144" s="62">
        <v>141</v>
      </c>
      <c r="B144" s="79" t="s">
        <v>788</v>
      </c>
      <c r="C144" s="82" t="s">
        <v>20</v>
      </c>
      <c r="D144" s="82" t="s">
        <v>67</v>
      </c>
      <c r="E144" s="82" t="s">
        <v>358</v>
      </c>
      <c r="F144" s="83" t="s">
        <v>47</v>
      </c>
      <c r="G144" s="82"/>
      <c r="H144" s="166">
        <v>41781</v>
      </c>
      <c r="I144" s="173"/>
      <c r="J144" s="164">
        <v>41781</v>
      </c>
      <c r="K144" s="164"/>
      <c r="L144" s="164"/>
      <c r="M144" s="84"/>
      <c r="N144" s="85" t="s">
        <v>893</v>
      </c>
      <c r="O144" s="83">
        <v>2024</v>
      </c>
      <c r="P144" s="83">
        <v>2025</v>
      </c>
      <c r="Q144" s="81" t="s">
        <v>33</v>
      </c>
      <c r="R144" s="85" t="s">
        <v>555</v>
      </c>
      <c r="S144" s="81"/>
      <c r="T144" s="81"/>
      <c r="U144" s="82"/>
    </row>
    <row r="145" spans="1:21" ht="59.25" customHeight="1" thickTop="1" thickBot="1" x14ac:dyDescent="0.55000000000000004">
      <c r="A145" s="62">
        <v>142</v>
      </c>
      <c r="B145" s="79" t="s">
        <v>736</v>
      </c>
      <c r="C145" s="110" t="s">
        <v>20</v>
      </c>
      <c r="D145" s="110" t="s">
        <v>67</v>
      </c>
      <c r="E145" s="110" t="s">
        <v>737</v>
      </c>
      <c r="F145" s="111" t="s">
        <v>500</v>
      </c>
      <c r="G145" s="73"/>
      <c r="H145" s="162">
        <v>217840</v>
      </c>
      <c r="I145" s="158"/>
      <c r="J145" s="162">
        <v>217840</v>
      </c>
      <c r="K145" s="162"/>
      <c r="L145" s="162"/>
      <c r="M145" s="75"/>
      <c r="N145" s="105" t="s">
        <v>894</v>
      </c>
      <c r="O145" s="128">
        <v>2023</v>
      </c>
      <c r="P145" s="128">
        <v>2023</v>
      </c>
      <c r="Q145" s="79" t="s">
        <v>33</v>
      </c>
      <c r="R145" s="79" t="s">
        <v>580</v>
      </c>
      <c r="S145" s="78"/>
      <c r="T145" s="73"/>
      <c r="U145" s="73"/>
    </row>
    <row r="146" spans="1:21" ht="46.5" customHeight="1" thickTop="1" thickBot="1" x14ac:dyDescent="0.55000000000000004">
      <c r="A146" s="62">
        <v>143</v>
      </c>
      <c r="B146" s="79" t="s">
        <v>738</v>
      </c>
      <c r="C146" s="110" t="s">
        <v>20</v>
      </c>
      <c r="D146" s="110" t="s">
        <v>67</v>
      </c>
      <c r="E146" s="110" t="s">
        <v>737</v>
      </c>
      <c r="F146" s="111" t="s">
        <v>500</v>
      </c>
      <c r="G146" s="73"/>
      <c r="H146" s="162">
        <v>65727</v>
      </c>
      <c r="I146" s="158"/>
      <c r="J146" s="162">
        <v>65727</v>
      </c>
      <c r="K146" s="162"/>
      <c r="L146" s="162"/>
      <c r="M146" s="75"/>
      <c r="N146" s="105" t="s">
        <v>895</v>
      </c>
      <c r="O146" s="74">
        <v>2024</v>
      </c>
      <c r="P146" s="74">
        <v>2025</v>
      </c>
      <c r="Q146" s="79" t="s">
        <v>33</v>
      </c>
      <c r="R146" s="79" t="s">
        <v>580</v>
      </c>
      <c r="S146" s="78"/>
      <c r="T146" s="73"/>
      <c r="U146" s="73"/>
    </row>
    <row r="147" spans="1:21" ht="43.5" customHeight="1" thickTop="1" thickBot="1" x14ac:dyDescent="0.55000000000000004">
      <c r="A147" s="62">
        <v>144</v>
      </c>
      <c r="B147" s="79" t="s">
        <v>739</v>
      </c>
      <c r="C147" s="110" t="s">
        <v>20</v>
      </c>
      <c r="D147" s="110" t="s">
        <v>67</v>
      </c>
      <c r="E147" s="110" t="s">
        <v>737</v>
      </c>
      <c r="F147" s="111" t="s">
        <v>500</v>
      </c>
      <c r="G147" s="73"/>
      <c r="H147" s="162">
        <v>101807</v>
      </c>
      <c r="I147" s="158"/>
      <c r="J147" s="162">
        <v>101807</v>
      </c>
      <c r="K147" s="162"/>
      <c r="L147" s="162"/>
      <c r="M147" s="75"/>
      <c r="N147" s="105" t="s">
        <v>896</v>
      </c>
      <c r="O147" s="74">
        <v>2024</v>
      </c>
      <c r="P147" s="74">
        <v>2025</v>
      </c>
      <c r="Q147" s="79" t="s">
        <v>33</v>
      </c>
      <c r="R147" s="79" t="s">
        <v>580</v>
      </c>
      <c r="S147" s="78"/>
      <c r="T147" s="73"/>
      <c r="U147" s="73"/>
    </row>
    <row r="148" spans="1:21" ht="44.25" customHeight="1" thickTop="1" thickBot="1" x14ac:dyDescent="0.55000000000000004">
      <c r="A148" s="62">
        <v>145</v>
      </c>
      <c r="B148" s="105" t="s">
        <v>783</v>
      </c>
      <c r="C148" s="110" t="s">
        <v>20</v>
      </c>
      <c r="D148" s="110" t="s">
        <v>67</v>
      </c>
      <c r="E148" s="110" t="s">
        <v>737</v>
      </c>
      <c r="F148" s="111" t="s">
        <v>56</v>
      </c>
      <c r="G148" s="73"/>
      <c r="H148" s="169">
        <v>25697</v>
      </c>
      <c r="I148" s="158"/>
      <c r="J148" s="162">
        <v>25697</v>
      </c>
      <c r="K148" s="162"/>
      <c r="L148" s="162"/>
      <c r="M148" s="75"/>
      <c r="N148" s="113" t="s">
        <v>897</v>
      </c>
      <c r="O148" s="74">
        <v>2024</v>
      </c>
      <c r="P148" s="74">
        <v>2025</v>
      </c>
      <c r="Q148" s="105" t="s">
        <v>33</v>
      </c>
      <c r="R148" s="105" t="s">
        <v>784</v>
      </c>
      <c r="S148" s="78"/>
      <c r="T148" s="73"/>
      <c r="U148" s="73"/>
    </row>
    <row r="149" spans="1:21" ht="44.25" customHeight="1" thickTop="1" thickBot="1" x14ac:dyDescent="0.55000000000000004">
      <c r="A149" s="62">
        <v>146</v>
      </c>
      <c r="B149" s="105" t="s">
        <v>731</v>
      </c>
      <c r="C149" s="110" t="s">
        <v>20</v>
      </c>
      <c r="D149" s="110" t="s">
        <v>67</v>
      </c>
      <c r="E149" s="110" t="s">
        <v>358</v>
      </c>
      <c r="F149" s="111" t="s">
        <v>26</v>
      </c>
      <c r="G149" s="73"/>
      <c r="H149" s="167">
        <v>16456</v>
      </c>
      <c r="I149" s="168"/>
      <c r="J149" s="162">
        <v>16456</v>
      </c>
      <c r="K149" s="162"/>
      <c r="L149" s="162"/>
      <c r="M149" s="75"/>
      <c r="N149" s="113" t="s">
        <v>898</v>
      </c>
      <c r="O149" s="74">
        <v>2024</v>
      </c>
      <c r="P149" s="74">
        <v>2025</v>
      </c>
      <c r="Q149" s="60" t="s">
        <v>33</v>
      </c>
      <c r="R149" s="80" t="s">
        <v>534</v>
      </c>
      <c r="S149" s="107"/>
      <c r="T149" s="60"/>
      <c r="U149" s="73"/>
    </row>
    <row r="150" spans="1:21" s="117" customFormat="1" ht="49.5" customHeight="1" thickTop="1" thickBot="1" x14ac:dyDescent="0.55000000000000004">
      <c r="A150" s="62">
        <v>147</v>
      </c>
      <c r="B150" s="79" t="s">
        <v>821</v>
      </c>
      <c r="C150" s="82" t="s">
        <v>20</v>
      </c>
      <c r="D150" s="82" t="s">
        <v>67</v>
      </c>
      <c r="E150" s="82" t="s">
        <v>358</v>
      </c>
      <c r="F150" s="83" t="s">
        <v>55</v>
      </c>
      <c r="G150" s="82"/>
      <c r="H150" s="166">
        <v>99271</v>
      </c>
      <c r="I150" s="173"/>
      <c r="J150" s="164">
        <v>99271</v>
      </c>
      <c r="K150" s="164"/>
      <c r="L150" s="164"/>
      <c r="M150" s="84"/>
      <c r="N150" s="85" t="s">
        <v>899</v>
      </c>
      <c r="O150" s="83">
        <v>2024</v>
      </c>
      <c r="P150" s="83">
        <v>2025</v>
      </c>
      <c r="Q150" s="81" t="s">
        <v>33</v>
      </c>
      <c r="R150" s="85" t="s">
        <v>561</v>
      </c>
      <c r="S150" s="81"/>
      <c r="T150" s="81"/>
      <c r="U150" s="82"/>
    </row>
    <row r="151" spans="1:21" s="117" customFormat="1" ht="42" customHeight="1" thickTop="1" thickBot="1" x14ac:dyDescent="0.55000000000000004">
      <c r="A151" s="62">
        <v>148</v>
      </c>
      <c r="B151" s="79" t="s">
        <v>805</v>
      </c>
      <c r="C151" s="82" t="s">
        <v>20</v>
      </c>
      <c r="D151" s="82" t="s">
        <v>67</v>
      </c>
      <c r="E151" s="82" t="s">
        <v>358</v>
      </c>
      <c r="F151" s="83" t="s">
        <v>112</v>
      </c>
      <c r="G151" s="82"/>
      <c r="H151" s="166">
        <v>21683</v>
      </c>
      <c r="I151" s="173"/>
      <c r="J151" s="164">
        <v>21683</v>
      </c>
      <c r="K151" s="164"/>
      <c r="L151" s="164"/>
      <c r="M151" s="84"/>
      <c r="N151" s="85" t="s">
        <v>900</v>
      </c>
      <c r="O151" s="83">
        <v>2024</v>
      </c>
      <c r="P151" s="83">
        <v>2024</v>
      </c>
      <c r="Q151" s="60" t="s">
        <v>33</v>
      </c>
      <c r="R151" s="80" t="s">
        <v>563</v>
      </c>
      <c r="S151" s="81"/>
      <c r="T151" s="81"/>
      <c r="U151" s="82"/>
    </row>
    <row r="152" spans="1:21" ht="61.5" customHeight="1" thickTop="1" thickBot="1" x14ac:dyDescent="0.55000000000000004">
      <c r="A152" s="62">
        <v>149</v>
      </c>
      <c r="B152" s="105" t="s">
        <v>823</v>
      </c>
      <c r="C152" s="73" t="s">
        <v>20</v>
      </c>
      <c r="D152" s="110" t="s">
        <v>67</v>
      </c>
      <c r="E152" s="110" t="s">
        <v>358</v>
      </c>
      <c r="F152" s="74" t="s">
        <v>558</v>
      </c>
      <c r="G152" s="73"/>
      <c r="H152" s="167">
        <v>174240</v>
      </c>
      <c r="I152" s="168"/>
      <c r="J152" s="162">
        <v>174240</v>
      </c>
      <c r="K152" s="162"/>
      <c r="L152" s="162"/>
      <c r="M152" s="75"/>
      <c r="N152" s="113" t="s">
        <v>901</v>
      </c>
      <c r="O152" s="74">
        <v>2024</v>
      </c>
      <c r="P152" s="74">
        <v>2025</v>
      </c>
      <c r="Q152" s="60" t="s">
        <v>33</v>
      </c>
      <c r="R152" s="80" t="s">
        <v>559</v>
      </c>
      <c r="S152" s="107"/>
      <c r="T152" s="60"/>
      <c r="U152" s="73"/>
    </row>
    <row r="153" spans="1:21" ht="45" customHeight="1" thickTop="1" thickBot="1" x14ac:dyDescent="0.55000000000000004">
      <c r="A153" s="62">
        <v>150</v>
      </c>
      <c r="B153" s="105" t="s">
        <v>743</v>
      </c>
      <c r="C153" s="110" t="s">
        <v>20</v>
      </c>
      <c r="D153" s="110" t="s">
        <v>67</v>
      </c>
      <c r="E153" s="110" t="s">
        <v>358</v>
      </c>
      <c r="F153" s="111" t="s">
        <v>92</v>
      </c>
      <c r="G153" s="73"/>
      <c r="H153" s="167">
        <v>86152</v>
      </c>
      <c r="I153" s="168"/>
      <c r="J153" s="162">
        <v>86152</v>
      </c>
      <c r="K153" s="162"/>
      <c r="L153" s="162"/>
      <c r="M153" s="75"/>
      <c r="N153" s="113" t="s">
        <v>902</v>
      </c>
      <c r="O153" s="74">
        <v>2024</v>
      </c>
      <c r="P153" s="74">
        <v>2025</v>
      </c>
      <c r="Q153" s="72" t="s">
        <v>33</v>
      </c>
      <c r="R153" s="72" t="s">
        <v>587</v>
      </c>
      <c r="S153" s="107"/>
      <c r="T153" s="60"/>
      <c r="U153" s="73"/>
    </row>
    <row r="154" spans="1:21" s="117" customFormat="1" ht="42" thickTop="1" thickBot="1" x14ac:dyDescent="0.55000000000000004">
      <c r="A154" s="62">
        <v>151</v>
      </c>
      <c r="B154" s="79" t="s">
        <v>703</v>
      </c>
      <c r="C154" s="82" t="s">
        <v>20</v>
      </c>
      <c r="D154" s="82" t="s">
        <v>67</v>
      </c>
      <c r="E154" s="82" t="s">
        <v>358</v>
      </c>
      <c r="F154" s="83" t="s">
        <v>90</v>
      </c>
      <c r="G154" s="82"/>
      <c r="H154" s="164">
        <v>151222</v>
      </c>
      <c r="I154" s="165"/>
      <c r="J154" s="164">
        <v>151222</v>
      </c>
      <c r="K154" s="164"/>
      <c r="L154" s="164"/>
      <c r="M154" s="120"/>
      <c r="N154" s="79" t="s">
        <v>920</v>
      </c>
      <c r="O154" s="83">
        <v>2024</v>
      </c>
      <c r="P154" s="83">
        <v>2025</v>
      </c>
      <c r="Q154" s="72" t="s">
        <v>33</v>
      </c>
      <c r="R154" s="72" t="s">
        <v>562</v>
      </c>
      <c r="S154" s="81"/>
      <c r="T154" s="82"/>
      <c r="U154" s="103"/>
    </row>
    <row r="155" spans="1:21" s="117" customFormat="1" ht="82.5" thickTop="1" thickBot="1" x14ac:dyDescent="0.55000000000000004">
      <c r="A155" s="62">
        <v>152</v>
      </c>
      <c r="B155" s="79" t="s">
        <v>704</v>
      </c>
      <c r="C155" s="82" t="s">
        <v>20</v>
      </c>
      <c r="D155" s="82" t="s">
        <v>67</v>
      </c>
      <c r="E155" s="82" t="s">
        <v>358</v>
      </c>
      <c r="F155" s="83" t="s">
        <v>90</v>
      </c>
      <c r="G155" s="82"/>
      <c r="H155" s="164">
        <v>320052</v>
      </c>
      <c r="I155" s="165"/>
      <c r="J155" s="164">
        <v>320052</v>
      </c>
      <c r="K155" s="164"/>
      <c r="L155" s="164"/>
      <c r="M155" s="120"/>
      <c r="N155" s="79" t="s">
        <v>921</v>
      </c>
      <c r="O155" s="83">
        <v>2024</v>
      </c>
      <c r="P155" s="83">
        <v>2025</v>
      </c>
      <c r="Q155" s="72" t="s">
        <v>33</v>
      </c>
      <c r="R155" s="72" t="s">
        <v>562</v>
      </c>
      <c r="S155" s="81"/>
      <c r="T155" s="82"/>
      <c r="U155" s="103"/>
    </row>
    <row r="156" spans="1:21" s="117" customFormat="1" ht="60" customHeight="1" thickTop="1" thickBot="1" x14ac:dyDescent="0.55000000000000004">
      <c r="A156" s="62">
        <v>153</v>
      </c>
      <c r="B156" s="79" t="s">
        <v>699</v>
      </c>
      <c r="C156" s="82" t="s">
        <v>20</v>
      </c>
      <c r="D156" s="187" t="s">
        <v>67</v>
      </c>
      <c r="E156" s="187" t="s">
        <v>358</v>
      </c>
      <c r="F156" s="122" t="s">
        <v>97</v>
      </c>
      <c r="G156" s="121"/>
      <c r="H156" s="164">
        <v>241613</v>
      </c>
      <c r="I156" s="165"/>
      <c r="J156" s="164">
        <v>241613</v>
      </c>
      <c r="K156" s="164"/>
      <c r="L156" s="164"/>
      <c r="M156" s="120"/>
      <c r="N156" s="85" t="s">
        <v>922</v>
      </c>
      <c r="O156" s="83">
        <v>2024</v>
      </c>
      <c r="P156" s="83">
        <v>2025</v>
      </c>
      <c r="Q156" s="79" t="s">
        <v>33</v>
      </c>
      <c r="R156" s="79" t="s">
        <v>553</v>
      </c>
      <c r="S156" s="81"/>
      <c r="T156" s="103"/>
      <c r="U156" s="103"/>
    </row>
    <row r="157" spans="1:21" s="117" customFormat="1" ht="47.25" customHeight="1" thickTop="1" thickBot="1" x14ac:dyDescent="0.55000000000000004">
      <c r="A157" s="62">
        <v>154</v>
      </c>
      <c r="B157" s="79" t="s">
        <v>715</v>
      </c>
      <c r="C157" s="82" t="s">
        <v>20</v>
      </c>
      <c r="D157" s="187" t="s">
        <v>67</v>
      </c>
      <c r="E157" s="187" t="s">
        <v>358</v>
      </c>
      <c r="F157" s="122" t="s">
        <v>31</v>
      </c>
      <c r="G157" s="121"/>
      <c r="H157" s="164">
        <v>97768</v>
      </c>
      <c r="I157" s="165"/>
      <c r="J157" s="164">
        <v>97768</v>
      </c>
      <c r="K157" s="164"/>
      <c r="L157" s="164"/>
      <c r="M157" s="120"/>
      <c r="N157" s="85" t="s">
        <v>923</v>
      </c>
      <c r="O157" s="83">
        <v>2024</v>
      </c>
      <c r="P157" s="83">
        <v>2025</v>
      </c>
      <c r="Q157" s="72" t="s">
        <v>33</v>
      </c>
      <c r="R157" s="105" t="s">
        <v>552</v>
      </c>
      <c r="S157" s="81"/>
      <c r="T157" s="103"/>
      <c r="U157" s="103"/>
    </row>
    <row r="158" spans="1:21" s="117" customFormat="1" ht="41.25" customHeight="1" thickTop="1" thickBot="1" x14ac:dyDescent="0.55000000000000004">
      <c r="A158" s="62">
        <v>155</v>
      </c>
      <c r="B158" s="79" t="s">
        <v>716</v>
      </c>
      <c r="C158" s="82" t="s">
        <v>20</v>
      </c>
      <c r="D158" s="187" t="s">
        <v>67</v>
      </c>
      <c r="E158" s="187" t="s">
        <v>358</v>
      </c>
      <c r="F158" s="122" t="s">
        <v>31</v>
      </c>
      <c r="G158" s="121"/>
      <c r="H158" s="164">
        <v>40656</v>
      </c>
      <c r="I158" s="165"/>
      <c r="J158" s="164">
        <v>40656</v>
      </c>
      <c r="K158" s="164"/>
      <c r="L158" s="164"/>
      <c r="M158" s="120"/>
      <c r="N158" s="85" t="s">
        <v>924</v>
      </c>
      <c r="O158" s="83">
        <v>2024</v>
      </c>
      <c r="P158" s="83">
        <v>2025</v>
      </c>
      <c r="Q158" s="72" t="s">
        <v>33</v>
      </c>
      <c r="R158" s="105" t="s">
        <v>552</v>
      </c>
      <c r="S158" s="81"/>
      <c r="T158" s="103"/>
      <c r="U158" s="103"/>
    </row>
    <row r="159" spans="1:21" s="117" customFormat="1" ht="61.5" customHeight="1" thickTop="1" thickBot="1" x14ac:dyDescent="0.55000000000000004">
      <c r="A159" s="62">
        <v>156</v>
      </c>
      <c r="B159" s="79" t="s">
        <v>793</v>
      </c>
      <c r="C159" s="82" t="s">
        <v>20</v>
      </c>
      <c r="D159" s="187" t="s">
        <v>67</v>
      </c>
      <c r="E159" s="187" t="s">
        <v>358</v>
      </c>
      <c r="F159" s="122" t="s">
        <v>30</v>
      </c>
      <c r="G159" s="82"/>
      <c r="H159" s="164">
        <v>180000</v>
      </c>
      <c r="I159" s="164"/>
      <c r="J159" s="164">
        <v>180000</v>
      </c>
      <c r="K159" s="164"/>
      <c r="L159" s="164"/>
      <c r="M159" s="120"/>
      <c r="N159" s="85" t="s">
        <v>993</v>
      </c>
      <c r="O159" s="83">
        <v>2024</v>
      </c>
      <c r="P159" s="83">
        <v>2026</v>
      </c>
      <c r="Q159" s="72" t="s">
        <v>33</v>
      </c>
      <c r="R159" s="72" t="s">
        <v>568</v>
      </c>
      <c r="S159" s="81"/>
      <c r="T159" s="82"/>
      <c r="U159" s="133"/>
    </row>
    <row r="160" spans="1:21" s="117" customFormat="1" ht="30" customHeight="1" thickTop="1" thickBot="1" x14ac:dyDescent="0.55000000000000004">
      <c r="A160" s="62">
        <v>157</v>
      </c>
      <c r="B160" s="83" t="s">
        <v>794</v>
      </c>
      <c r="C160" s="82" t="s">
        <v>20</v>
      </c>
      <c r="D160" s="187" t="s">
        <v>67</v>
      </c>
      <c r="E160" s="187" t="s">
        <v>358</v>
      </c>
      <c r="F160" s="122" t="s">
        <v>30</v>
      </c>
      <c r="G160" s="82"/>
      <c r="H160" s="164">
        <v>78951</v>
      </c>
      <c r="I160" s="165"/>
      <c r="J160" s="164">
        <v>78951</v>
      </c>
      <c r="K160" s="164"/>
      <c r="L160" s="164"/>
      <c r="M160" s="120"/>
      <c r="N160" s="85" t="s">
        <v>994</v>
      </c>
      <c r="O160" s="83">
        <v>2024</v>
      </c>
      <c r="P160" s="83">
        <v>2025</v>
      </c>
      <c r="Q160" s="72" t="s">
        <v>33</v>
      </c>
      <c r="R160" s="72" t="s">
        <v>568</v>
      </c>
      <c r="S160" s="81"/>
      <c r="T160" s="82"/>
      <c r="U160" s="133"/>
    </row>
    <row r="161" spans="1:21" s="117" customFormat="1" ht="42.75" customHeight="1" thickTop="1" thickBot="1" x14ac:dyDescent="0.55000000000000004">
      <c r="A161" s="62">
        <v>158</v>
      </c>
      <c r="B161" s="83" t="s">
        <v>795</v>
      </c>
      <c r="C161" s="82" t="s">
        <v>20</v>
      </c>
      <c r="D161" s="187" t="s">
        <v>67</v>
      </c>
      <c r="E161" s="187" t="s">
        <v>358</v>
      </c>
      <c r="F161" s="122" t="s">
        <v>30</v>
      </c>
      <c r="G161" s="187"/>
      <c r="H161" s="164">
        <v>150471</v>
      </c>
      <c r="I161" s="165"/>
      <c r="J161" s="164">
        <v>150471</v>
      </c>
      <c r="K161" s="164"/>
      <c r="L161" s="164"/>
      <c r="M161" s="120"/>
      <c r="N161" s="85" t="s">
        <v>995</v>
      </c>
      <c r="O161" s="83">
        <v>2024</v>
      </c>
      <c r="P161" s="83">
        <v>2026</v>
      </c>
      <c r="Q161" s="72" t="s">
        <v>33</v>
      </c>
      <c r="R161" s="72" t="s">
        <v>568</v>
      </c>
      <c r="S161" s="81"/>
      <c r="T161" s="82"/>
      <c r="U161" s="133"/>
    </row>
    <row r="162" spans="1:21" s="117" customFormat="1" ht="42" thickTop="1" thickBot="1" x14ac:dyDescent="0.55000000000000004">
      <c r="A162" s="62">
        <v>159</v>
      </c>
      <c r="B162" s="79" t="s">
        <v>749</v>
      </c>
      <c r="C162" s="82" t="s">
        <v>20</v>
      </c>
      <c r="D162" s="187" t="s">
        <v>67</v>
      </c>
      <c r="E162" s="187" t="s">
        <v>358</v>
      </c>
      <c r="F162" s="83" t="s">
        <v>498</v>
      </c>
      <c r="G162" s="82"/>
      <c r="H162" s="164">
        <v>185416</v>
      </c>
      <c r="I162" s="165"/>
      <c r="J162" s="164">
        <v>185416</v>
      </c>
      <c r="K162" s="164"/>
      <c r="L162" s="164"/>
      <c r="M162" s="84"/>
      <c r="N162" s="79" t="s">
        <v>1085</v>
      </c>
      <c r="O162" s="129">
        <v>2023</v>
      </c>
      <c r="P162" s="129">
        <v>2023</v>
      </c>
      <c r="Q162" s="72" t="s">
        <v>33</v>
      </c>
      <c r="R162" s="105" t="s">
        <v>554</v>
      </c>
      <c r="S162" s="81"/>
      <c r="T162" s="103"/>
      <c r="U162" s="118"/>
    </row>
    <row r="163" spans="1:21" s="117" customFormat="1" ht="42" thickTop="1" thickBot="1" x14ac:dyDescent="0.55000000000000004">
      <c r="A163" s="62">
        <v>160</v>
      </c>
      <c r="B163" s="79" t="s">
        <v>750</v>
      </c>
      <c r="C163" s="82" t="s">
        <v>20</v>
      </c>
      <c r="D163" s="187" t="s">
        <v>67</v>
      </c>
      <c r="E163" s="187" t="s">
        <v>358</v>
      </c>
      <c r="F163" s="83" t="s">
        <v>498</v>
      </c>
      <c r="G163" s="82"/>
      <c r="H163" s="164">
        <v>846032</v>
      </c>
      <c r="I163" s="165"/>
      <c r="J163" s="164">
        <v>846032</v>
      </c>
      <c r="K163" s="164"/>
      <c r="L163" s="164"/>
      <c r="M163" s="84"/>
      <c r="N163" s="79" t="s">
        <v>925</v>
      </c>
      <c r="O163" s="83">
        <v>2024</v>
      </c>
      <c r="P163" s="83">
        <v>2025</v>
      </c>
      <c r="Q163" s="72" t="s">
        <v>33</v>
      </c>
      <c r="R163" s="105" t="s">
        <v>554</v>
      </c>
      <c r="S163" s="81"/>
      <c r="T163" s="103"/>
      <c r="U163" s="118"/>
    </row>
    <row r="164" spans="1:21" s="117" customFormat="1" ht="42" customHeight="1" thickTop="1" thickBot="1" x14ac:dyDescent="0.55000000000000004">
      <c r="A164" s="62">
        <v>161</v>
      </c>
      <c r="B164" s="79" t="s">
        <v>748</v>
      </c>
      <c r="C164" s="82" t="s">
        <v>20</v>
      </c>
      <c r="D164" s="187" t="s">
        <v>67</v>
      </c>
      <c r="E164" s="187" t="s">
        <v>358</v>
      </c>
      <c r="F164" s="83" t="s">
        <v>498</v>
      </c>
      <c r="G164" s="82"/>
      <c r="H164" s="164">
        <v>181984</v>
      </c>
      <c r="I164" s="165"/>
      <c r="J164" s="164">
        <v>181984</v>
      </c>
      <c r="K164" s="164"/>
      <c r="L164" s="164"/>
      <c r="M164" s="84"/>
      <c r="N164" s="79" t="s">
        <v>926</v>
      </c>
      <c r="O164" s="83">
        <v>2024</v>
      </c>
      <c r="P164" s="83">
        <v>2025</v>
      </c>
      <c r="Q164" s="72" t="s">
        <v>33</v>
      </c>
      <c r="R164" s="105" t="s">
        <v>554</v>
      </c>
      <c r="S164" s="81"/>
      <c r="T164" s="103"/>
      <c r="U164" s="118"/>
    </row>
    <row r="165" spans="1:21" ht="40.5" customHeight="1" thickTop="1" thickBot="1" x14ac:dyDescent="0.55000000000000004">
      <c r="A165" s="62">
        <v>162</v>
      </c>
      <c r="B165" s="72" t="s">
        <v>50</v>
      </c>
      <c r="C165" s="73" t="s">
        <v>20</v>
      </c>
      <c r="D165" s="73" t="s">
        <v>67</v>
      </c>
      <c r="E165" s="73" t="s">
        <v>358</v>
      </c>
      <c r="F165" s="74" t="s">
        <v>32</v>
      </c>
      <c r="G165" s="73"/>
      <c r="H165" s="162">
        <v>615757</v>
      </c>
      <c r="I165" s="158"/>
      <c r="J165" s="162">
        <f>H165-L165</f>
        <v>92363.549999999988</v>
      </c>
      <c r="K165" s="162"/>
      <c r="L165" s="162">
        <f>H165*85/100</f>
        <v>523393.45</v>
      </c>
      <c r="M165" s="90"/>
      <c r="N165" s="72" t="s">
        <v>162</v>
      </c>
      <c r="O165" s="74">
        <v>2023</v>
      </c>
      <c r="P165" s="74">
        <v>2024</v>
      </c>
      <c r="Q165" s="72" t="s">
        <v>33</v>
      </c>
      <c r="R165" s="72"/>
      <c r="S165" s="107"/>
      <c r="T165" s="73"/>
      <c r="U165" s="73"/>
    </row>
    <row r="166" spans="1:21" ht="62.25" thickTop="1" thickBot="1" x14ac:dyDescent="0.55000000000000004">
      <c r="A166" s="62">
        <v>163</v>
      </c>
      <c r="B166" s="105" t="s">
        <v>758</v>
      </c>
      <c r="C166" s="110" t="s">
        <v>20</v>
      </c>
      <c r="D166" s="110" t="s">
        <v>67</v>
      </c>
      <c r="E166" s="110" t="s">
        <v>358</v>
      </c>
      <c r="F166" s="111" t="s">
        <v>32</v>
      </c>
      <c r="G166" s="73"/>
      <c r="H166" s="162">
        <v>319332</v>
      </c>
      <c r="I166" s="158"/>
      <c r="J166" s="162">
        <v>319332</v>
      </c>
      <c r="K166" s="162"/>
      <c r="L166" s="162"/>
      <c r="M166" s="90"/>
      <c r="N166" s="105" t="s">
        <v>927</v>
      </c>
      <c r="O166" s="74">
        <v>2024</v>
      </c>
      <c r="P166" s="74">
        <v>2025</v>
      </c>
      <c r="Q166" s="105" t="s">
        <v>33</v>
      </c>
      <c r="R166" s="72"/>
      <c r="S166" s="107"/>
      <c r="T166" s="73"/>
      <c r="U166" s="73"/>
    </row>
    <row r="167" spans="1:21" ht="42" customHeight="1" thickTop="1" thickBot="1" x14ac:dyDescent="0.55000000000000004">
      <c r="A167" s="62">
        <v>164</v>
      </c>
      <c r="B167" s="198" t="s">
        <v>1088</v>
      </c>
      <c r="C167" s="199" t="s">
        <v>20</v>
      </c>
      <c r="D167" s="199" t="s">
        <v>67</v>
      </c>
      <c r="E167" s="199" t="s">
        <v>358</v>
      </c>
      <c r="F167" s="200" t="s">
        <v>32</v>
      </c>
      <c r="G167" s="201"/>
      <c r="H167" s="207">
        <v>504115.81</v>
      </c>
      <c r="I167" s="203"/>
      <c r="J167" s="209">
        <v>504115.81</v>
      </c>
      <c r="K167" s="202"/>
      <c r="L167" s="202"/>
      <c r="M167" s="204"/>
      <c r="N167" s="198" t="s">
        <v>1087</v>
      </c>
      <c r="O167" s="205">
        <v>2023</v>
      </c>
      <c r="P167" s="205">
        <v>2024</v>
      </c>
      <c r="Q167" s="198" t="s">
        <v>33</v>
      </c>
      <c r="R167" s="206"/>
      <c r="S167" s="208"/>
      <c r="T167" s="199" t="s">
        <v>1086</v>
      </c>
      <c r="U167" s="73"/>
    </row>
    <row r="168" spans="1:21" ht="62.25" thickTop="1" thickBot="1" x14ac:dyDescent="0.55000000000000004">
      <c r="A168" s="62">
        <v>165</v>
      </c>
      <c r="B168" s="105" t="s">
        <v>759</v>
      </c>
      <c r="C168" s="110" t="s">
        <v>20</v>
      </c>
      <c r="D168" s="110" t="s">
        <v>67</v>
      </c>
      <c r="E168" s="110" t="s">
        <v>358</v>
      </c>
      <c r="F168" s="111" t="s">
        <v>32</v>
      </c>
      <c r="G168" s="73"/>
      <c r="H168" s="162">
        <v>365246</v>
      </c>
      <c r="I168" s="158"/>
      <c r="J168" s="162">
        <v>365246</v>
      </c>
      <c r="K168" s="162"/>
      <c r="L168" s="162"/>
      <c r="M168" s="90"/>
      <c r="N168" s="105" t="s">
        <v>929</v>
      </c>
      <c r="O168" s="74">
        <v>2024</v>
      </c>
      <c r="P168" s="74">
        <v>2025</v>
      </c>
      <c r="Q168" s="105" t="s">
        <v>33</v>
      </c>
      <c r="R168" s="72"/>
      <c r="S168" s="107"/>
      <c r="T168" s="73"/>
      <c r="U168" s="73"/>
    </row>
    <row r="169" spans="1:21" ht="40.5" customHeight="1" thickTop="1" thickBot="1" x14ac:dyDescent="0.55000000000000004">
      <c r="A169" s="62">
        <v>166</v>
      </c>
      <c r="B169" s="105" t="s">
        <v>760</v>
      </c>
      <c r="C169" s="110" t="s">
        <v>20</v>
      </c>
      <c r="D169" s="110" t="s">
        <v>67</v>
      </c>
      <c r="E169" s="110" t="s">
        <v>358</v>
      </c>
      <c r="F169" s="111" t="s">
        <v>32</v>
      </c>
      <c r="G169" s="73"/>
      <c r="H169" s="162">
        <v>96529</v>
      </c>
      <c r="I169" s="158"/>
      <c r="J169" s="162">
        <v>96529</v>
      </c>
      <c r="K169" s="162"/>
      <c r="L169" s="162"/>
      <c r="M169" s="90"/>
      <c r="N169" s="105" t="s">
        <v>928</v>
      </c>
      <c r="O169" s="74">
        <v>2024</v>
      </c>
      <c r="P169" s="74">
        <v>2025</v>
      </c>
      <c r="Q169" s="105" t="s">
        <v>33</v>
      </c>
      <c r="R169" s="72"/>
      <c r="S169" s="107"/>
      <c r="T169" s="73"/>
      <c r="U169" s="73"/>
    </row>
    <row r="170" spans="1:21" ht="42" thickTop="1" thickBot="1" x14ac:dyDescent="0.55000000000000004">
      <c r="A170" s="62">
        <v>167</v>
      </c>
      <c r="B170" s="72" t="s">
        <v>51</v>
      </c>
      <c r="C170" s="73" t="s">
        <v>20</v>
      </c>
      <c r="D170" s="73" t="s">
        <v>67</v>
      </c>
      <c r="E170" s="73" t="s">
        <v>358</v>
      </c>
      <c r="F170" s="74" t="s">
        <v>32</v>
      </c>
      <c r="G170" s="73"/>
      <c r="H170" s="162">
        <v>461173</v>
      </c>
      <c r="I170" s="158"/>
      <c r="J170" s="162">
        <f>H170*0.15</f>
        <v>69175.95</v>
      </c>
      <c r="K170" s="162"/>
      <c r="L170" s="162">
        <f>H170*0.85</f>
        <v>391997.05</v>
      </c>
      <c r="M170" s="90"/>
      <c r="N170" s="72" t="s">
        <v>163</v>
      </c>
      <c r="O170" s="74">
        <v>2023</v>
      </c>
      <c r="P170" s="74">
        <v>2024</v>
      </c>
      <c r="Q170" s="72" t="s">
        <v>33</v>
      </c>
      <c r="R170" s="72"/>
      <c r="S170" s="107"/>
      <c r="T170" s="73"/>
      <c r="U170" s="73"/>
    </row>
    <row r="171" spans="1:21" ht="44.25" customHeight="1" thickTop="1" thickBot="1" x14ac:dyDescent="0.55000000000000004">
      <c r="A171" s="62">
        <v>168</v>
      </c>
      <c r="B171" s="105" t="s">
        <v>812</v>
      </c>
      <c r="C171" s="110" t="s">
        <v>20</v>
      </c>
      <c r="D171" s="110" t="s">
        <v>67</v>
      </c>
      <c r="E171" s="110" t="s">
        <v>358</v>
      </c>
      <c r="F171" s="111" t="s">
        <v>397</v>
      </c>
      <c r="G171" s="73"/>
      <c r="H171" s="162">
        <v>204011</v>
      </c>
      <c r="I171" s="158"/>
      <c r="J171" s="162">
        <v>204011</v>
      </c>
      <c r="K171" s="162"/>
      <c r="L171" s="162"/>
      <c r="M171" s="90"/>
      <c r="N171" s="105" t="s">
        <v>903</v>
      </c>
      <c r="O171" s="111">
        <v>2024</v>
      </c>
      <c r="P171" s="111">
        <v>2027</v>
      </c>
      <c r="Q171" s="60" t="s">
        <v>33</v>
      </c>
      <c r="R171" s="80" t="s">
        <v>557</v>
      </c>
      <c r="S171" s="107"/>
      <c r="T171" s="73"/>
      <c r="U171" s="73"/>
    </row>
    <row r="172" spans="1:21" ht="42" thickTop="1" thickBot="1" x14ac:dyDescent="0.55000000000000004">
      <c r="A172" s="62">
        <v>169</v>
      </c>
      <c r="B172" s="105" t="s">
        <v>811</v>
      </c>
      <c r="C172" s="110" t="s">
        <v>20</v>
      </c>
      <c r="D172" s="110" t="s">
        <v>67</v>
      </c>
      <c r="E172" s="110" t="s">
        <v>358</v>
      </c>
      <c r="F172" s="111" t="s">
        <v>397</v>
      </c>
      <c r="G172" s="73"/>
      <c r="H172" s="162">
        <v>60394</v>
      </c>
      <c r="I172" s="158"/>
      <c r="J172" s="162">
        <v>60394</v>
      </c>
      <c r="K172" s="162"/>
      <c r="L172" s="162"/>
      <c r="M172" s="90"/>
      <c r="N172" s="105" t="s">
        <v>904</v>
      </c>
      <c r="O172" s="128">
        <v>2023</v>
      </c>
      <c r="P172" s="128">
        <v>2023</v>
      </c>
      <c r="Q172" s="60" t="s">
        <v>33</v>
      </c>
      <c r="R172" s="80" t="s">
        <v>557</v>
      </c>
      <c r="S172" s="107"/>
      <c r="T172" s="73"/>
      <c r="U172" s="73"/>
    </row>
    <row r="173" spans="1:21" ht="42" thickTop="1" thickBot="1" x14ac:dyDescent="0.55000000000000004">
      <c r="A173" s="62">
        <v>170</v>
      </c>
      <c r="B173" s="105" t="s">
        <v>810</v>
      </c>
      <c r="C173" s="110" t="s">
        <v>20</v>
      </c>
      <c r="D173" s="110" t="s">
        <v>67</v>
      </c>
      <c r="E173" s="110" t="s">
        <v>358</v>
      </c>
      <c r="F173" s="111" t="s">
        <v>397</v>
      </c>
      <c r="G173" s="73"/>
      <c r="H173" s="162">
        <v>48400</v>
      </c>
      <c r="I173" s="158"/>
      <c r="J173" s="162">
        <v>48400</v>
      </c>
      <c r="K173" s="162"/>
      <c r="L173" s="162"/>
      <c r="M173" s="90"/>
      <c r="N173" s="105" t="s">
        <v>996</v>
      </c>
      <c r="O173" s="111">
        <v>2024</v>
      </c>
      <c r="P173" s="111">
        <v>2025</v>
      </c>
      <c r="Q173" s="60" t="s">
        <v>33</v>
      </c>
      <c r="R173" s="80" t="s">
        <v>557</v>
      </c>
      <c r="S173" s="107"/>
      <c r="T173" s="73"/>
      <c r="U173" s="73"/>
    </row>
    <row r="174" spans="1:21" ht="61.5" customHeight="1" thickTop="1" thickBot="1" x14ac:dyDescent="0.55000000000000004">
      <c r="A174" s="62">
        <v>171</v>
      </c>
      <c r="B174" s="105" t="s">
        <v>718</v>
      </c>
      <c r="C174" s="110" t="s">
        <v>20</v>
      </c>
      <c r="D174" s="110" t="s">
        <v>67</v>
      </c>
      <c r="E174" s="110" t="s">
        <v>358</v>
      </c>
      <c r="F174" s="111" t="s">
        <v>54</v>
      </c>
      <c r="G174" s="73"/>
      <c r="H174" s="162">
        <v>39591</v>
      </c>
      <c r="I174" s="158"/>
      <c r="J174" s="162">
        <v>39591</v>
      </c>
      <c r="K174" s="162"/>
      <c r="L174" s="162"/>
      <c r="M174" s="90"/>
      <c r="N174" s="105" t="s">
        <v>930</v>
      </c>
      <c r="O174" s="74">
        <v>2024</v>
      </c>
      <c r="P174" s="74">
        <v>2025</v>
      </c>
      <c r="Q174" s="72" t="s">
        <v>33</v>
      </c>
      <c r="R174" s="72" t="s">
        <v>602</v>
      </c>
      <c r="S174" s="78"/>
      <c r="T174" s="73"/>
      <c r="U174" s="73"/>
    </row>
    <row r="175" spans="1:21" ht="43.5" customHeight="1" thickTop="1" thickBot="1" x14ac:dyDescent="0.55000000000000004">
      <c r="A175" s="62">
        <v>172</v>
      </c>
      <c r="B175" s="105" t="s">
        <v>816</v>
      </c>
      <c r="C175" s="73" t="s">
        <v>20</v>
      </c>
      <c r="D175" s="73" t="s">
        <v>67</v>
      </c>
      <c r="E175" s="110" t="s">
        <v>358</v>
      </c>
      <c r="F175" s="74" t="s">
        <v>89</v>
      </c>
      <c r="G175" s="82"/>
      <c r="H175" s="164">
        <v>61710</v>
      </c>
      <c r="I175" s="164"/>
      <c r="J175" s="164">
        <v>61710</v>
      </c>
      <c r="K175" s="164"/>
      <c r="L175" s="164"/>
      <c r="M175" s="120"/>
      <c r="N175" s="105" t="s">
        <v>931</v>
      </c>
      <c r="O175" s="105">
        <v>2024</v>
      </c>
      <c r="P175" s="105">
        <v>2025</v>
      </c>
      <c r="Q175" s="105" t="s">
        <v>33</v>
      </c>
      <c r="R175" s="105" t="s">
        <v>603</v>
      </c>
      <c r="S175" s="78"/>
      <c r="T175" s="73"/>
      <c r="U175" s="73"/>
    </row>
    <row r="176" spans="1:21" ht="42" thickTop="1" thickBot="1" x14ac:dyDescent="0.55000000000000004">
      <c r="A176" s="62">
        <v>173</v>
      </c>
      <c r="B176" s="105" t="s">
        <v>717</v>
      </c>
      <c r="C176" s="110" t="s">
        <v>20</v>
      </c>
      <c r="D176" s="110" t="s">
        <v>67</v>
      </c>
      <c r="E176" s="110" t="s">
        <v>358</v>
      </c>
      <c r="F176" s="111" t="s">
        <v>54</v>
      </c>
      <c r="G176" s="73"/>
      <c r="H176" s="162">
        <v>59280</v>
      </c>
      <c r="I176" s="158"/>
      <c r="J176" s="162">
        <v>59280</v>
      </c>
      <c r="K176" s="162"/>
      <c r="L176" s="162"/>
      <c r="M176" s="90"/>
      <c r="N176" s="105" t="s">
        <v>932</v>
      </c>
      <c r="O176" s="74">
        <v>2024</v>
      </c>
      <c r="P176" s="74">
        <v>2025</v>
      </c>
      <c r="Q176" s="72" t="s">
        <v>33</v>
      </c>
      <c r="R176" s="72" t="s">
        <v>602</v>
      </c>
      <c r="S176" s="78"/>
      <c r="T176" s="73"/>
      <c r="U176" s="73"/>
    </row>
    <row r="177" spans="1:21" thickTop="1" thickBot="1" x14ac:dyDescent="0.55000000000000004">
      <c r="A177" s="62">
        <v>174</v>
      </c>
      <c r="B177" s="105" t="s">
        <v>685</v>
      </c>
      <c r="C177" s="73" t="s">
        <v>20</v>
      </c>
      <c r="D177" s="73" t="s">
        <v>67</v>
      </c>
      <c r="E177" s="73" t="s">
        <v>358</v>
      </c>
      <c r="F177" s="74" t="s">
        <v>54</v>
      </c>
      <c r="G177" s="73"/>
      <c r="H177" s="166">
        <v>195597</v>
      </c>
      <c r="I177" s="164"/>
      <c r="J177" s="164">
        <v>195597</v>
      </c>
      <c r="K177" s="162"/>
      <c r="L177" s="162"/>
      <c r="M177" s="90"/>
      <c r="N177" s="72" t="s">
        <v>674</v>
      </c>
      <c r="O177" s="74">
        <v>2024</v>
      </c>
      <c r="P177" s="83">
        <v>2024</v>
      </c>
      <c r="Q177" s="72" t="s">
        <v>33</v>
      </c>
      <c r="R177" s="72" t="s">
        <v>602</v>
      </c>
      <c r="S177" s="107"/>
      <c r="T177" s="73"/>
      <c r="U177" s="73"/>
    </row>
    <row r="178" spans="1:21" ht="242.25" customHeight="1" thickTop="1" thickBot="1" x14ac:dyDescent="0.55000000000000004">
      <c r="A178" s="62">
        <v>175</v>
      </c>
      <c r="B178" s="72" t="s">
        <v>98</v>
      </c>
      <c r="C178" s="73" t="s">
        <v>20</v>
      </c>
      <c r="D178" s="73" t="s">
        <v>67</v>
      </c>
      <c r="E178" s="73" t="s">
        <v>358</v>
      </c>
      <c r="F178" s="74" t="s">
        <v>99</v>
      </c>
      <c r="G178" s="73"/>
      <c r="H178" s="162">
        <v>700000</v>
      </c>
      <c r="I178" s="158"/>
      <c r="J178" s="162"/>
      <c r="K178" s="162"/>
      <c r="L178" s="162"/>
      <c r="M178" s="75"/>
      <c r="N178" s="72" t="s">
        <v>100</v>
      </c>
      <c r="O178" s="74">
        <v>2024</v>
      </c>
      <c r="P178" s="74">
        <v>2025</v>
      </c>
      <c r="Q178" s="72" t="s">
        <v>33</v>
      </c>
      <c r="R178" s="72"/>
      <c r="S178" s="78" t="s">
        <v>28</v>
      </c>
      <c r="T178" s="73"/>
      <c r="U178" s="73"/>
    </row>
    <row r="179" spans="1:21" ht="42" thickTop="1" thickBot="1" x14ac:dyDescent="0.55000000000000004">
      <c r="A179" s="62">
        <v>176</v>
      </c>
      <c r="B179" s="79" t="s">
        <v>708</v>
      </c>
      <c r="C179" s="82" t="s">
        <v>20</v>
      </c>
      <c r="D179" s="82" t="s">
        <v>67</v>
      </c>
      <c r="E179" s="82" t="s">
        <v>358</v>
      </c>
      <c r="F179" s="83" t="s">
        <v>99</v>
      </c>
      <c r="G179" s="82"/>
      <c r="H179" s="164">
        <v>105200</v>
      </c>
      <c r="I179" s="164"/>
      <c r="J179" s="164">
        <v>105200</v>
      </c>
      <c r="K179" s="164"/>
      <c r="L179" s="164"/>
      <c r="M179" s="120"/>
      <c r="N179" s="79" t="s">
        <v>933</v>
      </c>
      <c r="O179" s="83">
        <v>2024</v>
      </c>
      <c r="P179" s="83">
        <v>2025</v>
      </c>
      <c r="Q179" s="79" t="s">
        <v>33</v>
      </c>
      <c r="R179" s="79" t="s">
        <v>581</v>
      </c>
      <c r="S179" s="81"/>
      <c r="T179" s="82"/>
      <c r="U179" s="73"/>
    </row>
    <row r="180" spans="1:21" ht="62.25" thickTop="1" thickBot="1" x14ac:dyDescent="0.55000000000000004">
      <c r="A180" s="62">
        <v>177</v>
      </c>
      <c r="B180" s="72" t="s">
        <v>613</v>
      </c>
      <c r="C180" s="73" t="s">
        <v>20</v>
      </c>
      <c r="D180" s="73" t="s">
        <v>67</v>
      </c>
      <c r="E180" s="73" t="s">
        <v>629</v>
      </c>
      <c r="F180" s="74" t="s">
        <v>89</v>
      </c>
      <c r="G180" s="73"/>
      <c r="H180" s="162">
        <v>150000</v>
      </c>
      <c r="I180" s="158"/>
      <c r="J180" s="162">
        <v>150000</v>
      </c>
      <c r="K180" s="162"/>
      <c r="L180" s="162"/>
      <c r="M180" s="75"/>
      <c r="N180" s="72" t="s">
        <v>676</v>
      </c>
      <c r="O180" s="73">
        <v>2024</v>
      </c>
      <c r="P180" s="73">
        <v>2025</v>
      </c>
      <c r="Q180" s="78" t="s">
        <v>603</v>
      </c>
      <c r="R180" s="78" t="s">
        <v>471</v>
      </c>
      <c r="S180" s="78"/>
      <c r="T180" s="73"/>
      <c r="U180" s="73"/>
    </row>
    <row r="181" spans="1:21" ht="66" customHeight="1" thickTop="1" thickBot="1" x14ac:dyDescent="0.55000000000000004">
      <c r="A181" s="62">
        <v>178</v>
      </c>
      <c r="B181" s="79" t="s">
        <v>709</v>
      </c>
      <c r="C181" s="82" t="s">
        <v>20</v>
      </c>
      <c r="D181" s="82" t="s">
        <v>67</v>
      </c>
      <c r="E181" s="82" t="s">
        <v>358</v>
      </c>
      <c r="F181" s="83" t="s">
        <v>99</v>
      </c>
      <c r="G181" s="82"/>
      <c r="H181" s="164">
        <v>54720</v>
      </c>
      <c r="I181" s="164"/>
      <c r="J181" s="164">
        <v>54720</v>
      </c>
      <c r="K181" s="164"/>
      <c r="L181" s="164"/>
      <c r="M181" s="120"/>
      <c r="N181" s="79" t="s">
        <v>934</v>
      </c>
      <c r="O181" s="83">
        <v>2024</v>
      </c>
      <c r="P181" s="83">
        <v>2025</v>
      </c>
      <c r="Q181" s="79" t="s">
        <v>33</v>
      </c>
      <c r="R181" s="79" t="s">
        <v>581</v>
      </c>
      <c r="S181" s="81"/>
      <c r="T181" s="82"/>
      <c r="U181" s="73"/>
    </row>
    <row r="182" spans="1:21" s="117" customFormat="1" ht="42" thickTop="1" thickBot="1" x14ac:dyDescent="0.55000000000000004">
      <c r="A182" s="62">
        <v>179</v>
      </c>
      <c r="B182" s="79" t="s">
        <v>797</v>
      </c>
      <c r="C182" s="82" t="s">
        <v>20</v>
      </c>
      <c r="D182" s="82" t="s">
        <v>77</v>
      </c>
      <c r="E182" s="82" t="s">
        <v>85</v>
      </c>
      <c r="F182" s="122" t="s">
        <v>30</v>
      </c>
      <c r="G182" s="121"/>
      <c r="H182" s="164">
        <v>15125</v>
      </c>
      <c r="I182" s="165"/>
      <c r="J182" s="164">
        <v>15125</v>
      </c>
      <c r="K182" s="164"/>
      <c r="L182" s="164"/>
      <c r="M182" s="120"/>
      <c r="N182" s="85" t="s">
        <v>798</v>
      </c>
      <c r="O182" s="83">
        <v>2024</v>
      </c>
      <c r="P182" s="83">
        <v>2025</v>
      </c>
      <c r="Q182" s="72" t="s">
        <v>33</v>
      </c>
      <c r="R182" s="72" t="s">
        <v>568</v>
      </c>
      <c r="S182" s="81"/>
      <c r="T182" s="82"/>
      <c r="U182" s="133"/>
    </row>
    <row r="183" spans="1:21" ht="132.75" customHeight="1" thickTop="1" thickBot="1" x14ac:dyDescent="0.55000000000000004">
      <c r="A183" s="62">
        <v>180</v>
      </c>
      <c r="B183" s="74" t="s">
        <v>330</v>
      </c>
      <c r="C183" s="73" t="s">
        <v>20</v>
      </c>
      <c r="D183" s="156" t="s">
        <v>77</v>
      </c>
      <c r="E183" s="156" t="s">
        <v>465</v>
      </c>
      <c r="F183" s="113" t="s">
        <v>1024</v>
      </c>
      <c r="G183" s="91"/>
      <c r="H183" s="162">
        <v>48200</v>
      </c>
      <c r="I183" s="158"/>
      <c r="J183" s="162">
        <v>48200</v>
      </c>
      <c r="K183" s="162"/>
      <c r="L183" s="162"/>
      <c r="M183" s="90"/>
      <c r="N183" s="113" t="s">
        <v>905</v>
      </c>
      <c r="O183" s="74">
        <v>2024</v>
      </c>
      <c r="P183" s="74">
        <v>2025</v>
      </c>
      <c r="Q183" s="72" t="s">
        <v>33</v>
      </c>
      <c r="R183" s="105" t="s">
        <v>814</v>
      </c>
      <c r="S183" s="107"/>
      <c r="T183" s="73"/>
      <c r="U183" s="73"/>
    </row>
    <row r="184" spans="1:21" ht="63.75" customHeight="1" thickTop="1" thickBot="1" x14ac:dyDescent="0.55000000000000004">
      <c r="A184" s="62">
        <v>181</v>
      </c>
      <c r="B184" s="105" t="s">
        <v>763</v>
      </c>
      <c r="C184" s="82" t="s">
        <v>20</v>
      </c>
      <c r="D184" s="187" t="s">
        <v>77</v>
      </c>
      <c r="E184" s="187" t="s">
        <v>85</v>
      </c>
      <c r="F184" s="122" t="s">
        <v>32</v>
      </c>
      <c r="G184" s="91"/>
      <c r="H184" s="162">
        <v>260000</v>
      </c>
      <c r="I184" s="158"/>
      <c r="J184" s="162">
        <v>260000</v>
      </c>
      <c r="K184" s="162"/>
      <c r="L184" s="162"/>
      <c r="M184" s="90"/>
      <c r="N184" s="113" t="s">
        <v>997</v>
      </c>
      <c r="O184" s="74">
        <v>2024</v>
      </c>
      <c r="P184" s="74">
        <v>2025</v>
      </c>
      <c r="Q184" s="79" t="s">
        <v>33</v>
      </c>
      <c r="R184" s="79" t="s">
        <v>110</v>
      </c>
      <c r="S184" s="107"/>
      <c r="T184" s="73"/>
      <c r="U184" s="73" t="s">
        <v>764</v>
      </c>
    </row>
    <row r="185" spans="1:21" ht="42" thickTop="1" thickBot="1" x14ac:dyDescent="0.55000000000000004">
      <c r="A185" s="62">
        <v>182</v>
      </c>
      <c r="B185" s="72" t="s">
        <v>58</v>
      </c>
      <c r="C185" s="73" t="s">
        <v>20</v>
      </c>
      <c r="D185" s="73" t="s">
        <v>77</v>
      </c>
      <c r="E185" s="73" t="s">
        <v>76</v>
      </c>
      <c r="F185" s="74" t="s">
        <v>90</v>
      </c>
      <c r="G185" s="73"/>
      <c r="H185" s="162">
        <v>80000</v>
      </c>
      <c r="I185" s="158"/>
      <c r="J185" s="162">
        <v>80000</v>
      </c>
      <c r="K185" s="162"/>
      <c r="L185" s="162"/>
      <c r="M185" s="75"/>
      <c r="N185" s="72" t="s">
        <v>599</v>
      </c>
      <c r="O185" s="74">
        <v>2023</v>
      </c>
      <c r="P185" s="74">
        <v>2024</v>
      </c>
      <c r="Q185" s="72" t="s">
        <v>33</v>
      </c>
      <c r="R185" s="72" t="s">
        <v>562</v>
      </c>
      <c r="S185" s="107"/>
      <c r="T185" s="73"/>
      <c r="U185" s="73"/>
    </row>
    <row r="186" spans="1:21" ht="42" thickTop="1" thickBot="1" x14ac:dyDescent="0.55000000000000004">
      <c r="A186" s="62">
        <v>183</v>
      </c>
      <c r="B186" s="72" t="s">
        <v>687</v>
      </c>
      <c r="C186" s="73" t="s">
        <v>20</v>
      </c>
      <c r="D186" s="73" t="s">
        <v>84</v>
      </c>
      <c r="E186" s="73" t="s">
        <v>617</v>
      </c>
      <c r="F186" s="74" t="s">
        <v>89</v>
      </c>
      <c r="G186" s="73">
        <v>184</v>
      </c>
      <c r="H186" s="162">
        <v>2400000</v>
      </c>
      <c r="I186" s="158"/>
      <c r="J186" s="170">
        <v>0.15</v>
      </c>
      <c r="K186" s="170">
        <v>0.85</v>
      </c>
      <c r="L186" s="162"/>
      <c r="M186" s="75"/>
      <c r="N186" s="79" t="s">
        <v>686</v>
      </c>
      <c r="O186" s="73">
        <v>2022</v>
      </c>
      <c r="P186" s="73">
        <v>2024</v>
      </c>
      <c r="Q186" s="72" t="s">
        <v>48</v>
      </c>
      <c r="R186" s="78" t="s">
        <v>471</v>
      </c>
      <c r="S186" s="78" t="s">
        <v>28</v>
      </c>
      <c r="T186" s="78" t="s">
        <v>688</v>
      </c>
      <c r="U186" s="73"/>
    </row>
    <row r="187" spans="1:21" ht="82.5" thickTop="1" thickBot="1" x14ac:dyDescent="0.55000000000000004">
      <c r="A187" s="62">
        <v>184</v>
      </c>
      <c r="B187" s="72" t="s">
        <v>612</v>
      </c>
      <c r="C187" s="73" t="s">
        <v>60</v>
      </c>
      <c r="D187" s="73" t="s">
        <v>65</v>
      </c>
      <c r="E187" s="73" t="s">
        <v>80</v>
      </c>
      <c r="F187" s="74" t="s">
        <v>89</v>
      </c>
      <c r="G187" s="73">
        <v>183</v>
      </c>
      <c r="H187" s="162">
        <v>1120000</v>
      </c>
      <c r="I187" s="158"/>
      <c r="J187" s="162">
        <v>1120000</v>
      </c>
      <c r="K187" s="162"/>
      <c r="L187" s="162"/>
      <c r="M187" s="75"/>
      <c r="N187" s="105" t="s">
        <v>910</v>
      </c>
      <c r="O187" s="73">
        <v>2022</v>
      </c>
      <c r="P187" s="73">
        <v>2027</v>
      </c>
      <c r="Q187" s="78" t="s">
        <v>471</v>
      </c>
      <c r="R187" s="72"/>
      <c r="S187" s="78" t="s">
        <v>28</v>
      </c>
      <c r="T187" s="73"/>
      <c r="U187" s="73"/>
    </row>
    <row r="188" spans="1:21" ht="42" thickTop="1" thickBot="1" x14ac:dyDescent="0.55000000000000004">
      <c r="A188" s="62">
        <v>185</v>
      </c>
      <c r="B188" s="72" t="s">
        <v>485</v>
      </c>
      <c r="C188" s="73" t="s">
        <v>20</v>
      </c>
      <c r="D188" s="73" t="s">
        <v>77</v>
      </c>
      <c r="E188" s="73" t="s">
        <v>76</v>
      </c>
      <c r="F188" s="74" t="s">
        <v>32</v>
      </c>
      <c r="G188" s="73"/>
      <c r="H188" s="162">
        <v>700000</v>
      </c>
      <c r="I188" s="158"/>
      <c r="J188" s="170">
        <v>0.15</v>
      </c>
      <c r="K188" s="170">
        <v>0.85</v>
      </c>
      <c r="L188" s="162"/>
      <c r="M188" s="75"/>
      <c r="N188" s="77" t="s">
        <v>677</v>
      </c>
      <c r="O188" s="74">
        <v>2022</v>
      </c>
      <c r="P188" s="74">
        <v>2024</v>
      </c>
      <c r="Q188" s="72" t="s">
        <v>48</v>
      </c>
      <c r="R188" s="72" t="s">
        <v>600</v>
      </c>
      <c r="S188" s="72"/>
      <c r="T188" s="73"/>
      <c r="U188" s="73"/>
    </row>
    <row r="189" spans="1:21" ht="62.25" thickTop="1" thickBot="1" x14ac:dyDescent="0.55000000000000004">
      <c r="A189" s="62">
        <v>186</v>
      </c>
      <c r="B189" s="105" t="s">
        <v>935</v>
      </c>
      <c r="C189" s="110" t="s">
        <v>60</v>
      </c>
      <c r="D189" s="110" t="s">
        <v>1013</v>
      </c>
      <c r="E189" s="110" t="s">
        <v>1014</v>
      </c>
      <c r="F189" s="105" t="s">
        <v>1025</v>
      </c>
      <c r="G189" s="73"/>
      <c r="H189" s="162">
        <v>200000</v>
      </c>
      <c r="I189" s="158"/>
      <c r="J189" s="162">
        <v>40000</v>
      </c>
      <c r="K189" s="162">
        <v>160000</v>
      </c>
      <c r="L189" s="162"/>
      <c r="M189" s="75"/>
      <c r="N189" s="127" t="s">
        <v>998</v>
      </c>
      <c r="O189" s="74">
        <v>2024</v>
      </c>
      <c r="P189" s="74">
        <v>2025</v>
      </c>
      <c r="Q189" s="72" t="s">
        <v>48</v>
      </c>
      <c r="R189" s="105" t="s">
        <v>940</v>
      </c>
      <c r="S189" s="105" t="s">
        <v>28</v>
      </c>
      <c r="T189" s="154" t="s">
        <v>938</v>
      </c>
      <c r="U189" s="73"/>
    </row>
    <row r="190" spans="1:21" ht="100.5" customHeight="1" thickTop="1" thickBot="1" x14ac:dyDescent="0.55000000000000004">
      <c r="A190" s="62">
        <v>187</v>
      </c>
      <c r="B190" s="105" t="s">
        <v>941</v>
      </c>
      <c r="C190" s="110" t="s">
        <v>1015</v>
      </c>
      <c r="D190" s="110" t="s">
        <v>1016</v>
      </c>
      <c r="E190" s="110" t="s">
        <v>1017</v>
      </c>
      <c r="F190" s="111" t="s">
        <v>32</v>
      </c>
      <c r="G190" s="73"/>
      <c r="H190" s="162">
        <v>144000</v>
      </c>
      <c r="I190" s="158"/>
      <c r="J190" s="162">
        <v>29000</v>
      </c>
      <c r="K190" s="162">
        <f>H190-J190</f>
        <v>115000</v>
      </c>
      <c r="L190" s="162"/>
      <c r="M190" s="75"/>
      <c r="N190" s="127" t="s">
        <v>943</v>
      </c>
      <c r="O190" s="74">
        <v>2024</v>
      </c>
      <c r="P190" s="74">
        <v>2026</v>
      </c>
      <c r="Q190" s="72" t="s">
        <v>48</v>
      </c>
      <c r="R190" s="105" t="s">
        <v>944</v>
      </c>
      <c r="S190" s="105" t="s">
        <v>28</v>
      </c>
      <c r="T190" s="106" t="s">
        <v>942</v>
      </c>
      <c r="U190" s="73"/>
    </row>
    <row r="191" spans="1:21" ht="73.5" customHeight="1" thickTop="1" thickBot="1" x14ac:dyDescent="0.55000000000000004">
      <c r="A191" s="62">
        <v>188</v>
      </c>
      <c r="B191" s="105" t="s">
        <v>637</v>
      </c>
      <c r="C191" s="73" t="s">
        <v>20</v>
      </c>
      <c r="D191" s="73" t="s">
        <v>84</v>
      </c>
      <c r="E191" s="73" t="s">
        <v>86</v>
      </c>
      <c r="F191" s="105" t="s">
        <v>1027</v>
      </c>
      <c r="G191" s="73"/>
      <c r="H191" s="162">
        <v>400000</v>
      </c>
      <c r="I191" s="158"/>
      <c r="J191" s="162">
        <v>60000</v>
      </c>
      <c r="K191" s="162">
        <v>340000</v>
      </c>
      <c r="L191" s="162"/>
      <c r="M191" s="75"/>
      <c r="N191" s="72" t="s">
        <v>678</v>
      </c>
      <c r="O191" s="74">
        <v>2024</v>
      </c>
      <c r="P191" s="74">
        <v>2027</v>
      </c>
      <c r="Q191" s="80" t="s">
        <v>48</v>
      </c>
      <c r="R191" s="80" t="s">
        <v>601</v>
      </c>
      <c r="S191" s="78" t="s">
        <v>28</v>
      </c>
      <c r="T191" s="106" t="s">
        <v>632</v>
      </c>
      <c r="U191" s="73"/>
    </row>
    <row r="192" spans="1:21" ht="105.75" customHeight="1" thickTop="1" thickBot="1" x14ac:dyDescent="0.55000000000000004">
      <c r="A192" s="62">
        <v>189</v>
      </c>
      <c r="B192" s="79" t="s">
        <v>1006</v>
      </c>
      <c r="C192" s="73" t="s">
        <v>20</v>
      </c>
      <c r="D192" s="110" t="s">
        <v>77</v>
      </c>
      <c r="E192" s="110" t="s">
        <v>465</v>
      </c>
      <c r="F192" s="79" t="s">
        <v>54</v>
      </c>
      <c r="G192" s="82"/>
      <c r="H192" s="164">
        <v>733260</v>
      </c>
      <c r="I192" s="164"/>
      <c r="J192" s="164">
        <v>127260</v>
      </c>
      <c r="K192" s="164">
        <v>606000</v>
      </c>
      <c r="L192" s="164"/>
      <c r="M192" s="84"/>
      <c r="N192" s="79" t="s">
        <v>1007</v>
      </c>
      <c r="O192" s="83">
        <v>2023</v>
      </c>
      <c r="P192" s="83">
        <v>2025</v>
      </c>
      <c r="Q192" s="80" t="s">
        <v>48</v>
      </c>
      <c r="R192" s="85"/>
      <c r="S192" s="133"/>
      <c r="T192" s="197" t="s">
        <v>1068</v>
      </c>
      <c r="U192" s="118"/>
    </row>
    <row r="193" spans="1:21" ht="102.75" customHeight="1" thickTop="1" thickBot="1" x14ac:dyDescent="0.55000000000000004">
      <c r="A193" s="62">
        <v>190</v>
      </c>
      <c r="B193" s="105" t="s">
        <v>639</v>
      </c>
      <c r="C193" s="73" t="s">
        <v>60</v>
      </c>
      <c r="D193" s="73" t="s">
        <v>66</v>
      </c>
      <c r="E193" s="73" t="s">
        <v>78</v>
      </c>
      <c r="F193" s="72" t="s">
        <v>29</v>
      </c>
      <c r="G193" s="73"/>
      <c r="H193" s="164">
        <v>300000</v>
      </c>
      <c r="I193" s="158"/>
      <c r="J193" s="175">
        <v>0.15</v>
      </c>
      <c r="K193" s="175">
        <v>0.85</v>
      </c>
      <c r="L193" s="162"/>
      <c r="M193" s="75"/>
      <c r="N193" s="105" t="s">
        <v>640</v>
      </c>
      <c r="O193" s="74">
        <v>2022</v>
      </c>
      <c r="P193" s="74">
        <v>2027</v>
      </c>
      <c r="Q193" s="80" t="s">
        <v>48</v>
      </c>
      <c r="R193" s="80" t="s">
        <v>107</v>
      </c>
      <c r="S193" s="78" t="s">
        <v>28</v>
      </c>
      <c r="T193" s="78" t="s">
        <v>632</v>
      </c>
      <c r="U193" s="73"/>
    </row>
    <row r="194" spans="1:21" ht="39.75" customHeight="1" thickTop="1" thickBot="1" x14ac:dyDescent="0.55000000000000004">
      <c r="A194" s="62">
        <v>191</v>
      </c>
      <c r="B194" s="105" t="s">
        <v>945</v>
      </c>
      <c r="C194" s="73" t="s">
        <v>60</v>
      </c>
      <c r="D194" s="73" t="s">
        <v>66</v>
      </c>
      <c r="E194" s="73"/>
      <c r="F194" s="105" t="s">
        <v>32</v>
      </c>
      <c r="G194" s="73"/>
      <c r="H194" s="164">
        <v>300000</v>
      </c>
      <c r="I194" s="158"/>
      <c r="J194" s="175">
        <v>0.15</v>
      </c>
      <c r="K194" s="175">
        <v>0.85</v>
      </c>
      <c r="L194" s="162"/>
      <c r="M194" s="75"/>
      <c r="N194" s="105" t="s">
        <v>1008</v>
      </c>
      <c r="O194" s="74">
        <v>2024</v>
      </c>
      <c r="P194" s="74">
        <v>2025</v>
      </c>
      <c r="Q194" s="80" t="s">
        <v>48</v>
      </c>
      <c r="R194" s="80" t="s">
        <v>107</v>
      </c>
      <c r="S194" s="106" t="s">
        <v>28</v>
      </c>
      <c r="T194" s="78"/>
      <c r="U194" s="73"/>
    </row>
    <row r="195" spans="1:21" ht="78" customHeight="1" thickTop="1" thickBot="1" x14ac:dyDescent="0.55000000000000004">
      <c r="A195" s="62">
        <v>192</v>
      </c>
      <c r="B195" s="105" t="s">
        <v>1009</v>
      </c>
      <c r="C195" s="110" t="s">
        <v>60</v>
      </c>
      <c r="D195" s="110" t="s">
        <v>66</v>
      </c>
      <c r="E195" s="110" t="s">
        <v>78</v>
      </c>
      <c r="F195" s="105" t="s">
        <v>32</v>
      </c>
      <c r="G195" s="73"/>
      <c r="H195" s="164">
        <v>3500000</v>
      </c>
      <c r="I195" s="158"/>
      <c r="J195" s="175">
        <v>0.15</v>
      </c>
      <c r="K195" s="175">
        <v>0.85</v>
      </c>
      <c r="L195" s="162"/>
      <c r="M195" s="75"/>
      <c r="N195" s="105" t="s">
        <v>1010</v>
      </c>
      <c r="O195" s="74">
        <v>2024</v>
      </c>
      <c r="P195" s="74">
        <v>2026</v>
      </c>
      <c r="Q195" s="80" t="s">
        <v>48</v>
      </c>
      <c r="R195" s="80"/>
      <c r="S195" s="106" t="s">
        <v>28</v>
      </c>
      <c r="T195" s="106" t="s">
        <v>946</v>
      </c>
      <c r="U195" s="73"/>
    </row>
    <row r="196" spans="1:21" ht="70.5" customHeight="1" thickTop="1" thickBot="1" x14ac:dyDescent="0.55000000000000004">
      <c r="A196" s="62">
        <v>193</v>
      </c>
      <c r="B196" s="79" t="s">
        <v>1072</v>
      </c>
      <c r="C196" s="82" t="s">
        <v>20</v>
      </c>
      <c r="D196" s="82" t="s">
        <v>83</v>
      </c>
      <c r="E196" s="82" t="s">
        <v>359</v>
      </c>
      <c r="F196" s="79" t="s">
        <v>54</v>
      </c>
      <c r="G196" s="82"/>
      <c r="H196" s="164">
        <v>100000</v>
      </c>
      <c r="I196" s="164"/>
      <c r="J196" s="176">
        <v>0.2</v>
      </c>
      <c r="K196" s="177">
        <v>0.8</v>
      </c>
      <c r="L196" s="176"/>
      <c r="M196" s="84"/>
      <c r="N196" s="79" t="s">
        <v>947</v>
      </c>
      <c r="O196" s="83">
        <v>2024</v>
      </c>
      <c r="P196" s="83">
        <v>2025</v>
      </c>
      <c r="Q196" s="85" t="s">
        <v>48</v>
      </c>
      <c r="R196" s="85" t="s">
        <v>948</v>
      </c>
      <c r="S196" s="133" t="s">
        <v>28</v>
      </c>
      <c r="T196" s="133" t="s">
        <v>632</v>
      </c>
      <c r="U196" s="133"/>
    </row>
    <row r="197" spans="1:21" ht="85.5" customHeight="1" thickTop="1" thickBot="1" x14ac:dyDescent="0.55000000000000004">
      <c r="A197" s="62">
        <v>194</v>
      </c>
      <c r="B197" s="79" t="s">
        <v>1073</v>
      </c>
      <c r="C197" s="82" t="s">
        <v>20</v>
      </c>
      <c r="D197" s="82" t="s">
        <v>77</v>
      </c>
      <c r="E197" s="82" t="s">
        <v>76</v>
      </c>
      <c r="F197" s="79" t="s">
        <v>89</v>
      </c>
      <c r="G197" s="82"/>
      <c r="H197" s="164">
        <v>110000</v>
      </c>
      <c r="I197" s="164"/>
      <c r="J197" s="176">
        <v>0.2</v>
      </c>
      <c r="K197" s="176">
        <v>0.8</v>
      </c>
      <c r="L197" s="176"/>
      <c r="M197" s="84"/>
      <c r="N197" s="79" t="s">
        <v>949</v>
      </c>
      <c r="O197" s="83">
        <v>2024</v>
      </c>
      <c r="P197" s="83">
        <v>2026</v>
      </c>
      <c r="Q197" s="85" t="s">
        <v>48</v>
      </c>
      <c r="R197" s="85" t="s">
        <v>951</v>
      </c>
      <c r="S197" s="133" t="s">
        <v>28</v>
      </c>
      <c r="T197" s="133" t="s">
        <v>950</v>
      </c>
      <c r="U197" s="155"/>
    </row>
    <row r="198" spans="1:21" ht="92.25" customHeight="1" thickTop="1" thickBot="1" x14ac:dyDescent="0.55000000000000004">
      <c r="A198" s="62">
        <v>195</v>
      </c>
      <c r="B198" s="79" t="s">
        <v>1081</v>
      </c>
      <c r="C198" s="82" t="s">
        <v>19</v>
      </c>
      <c r="D198" s="82" t="s">
        <v>81</v>
      </c>
      <c r="E198" s="82" t="s">
        <v>357</v>
      </c>
      <c r="F198" s="79" t="s">
        <v>32</v>
      </c>
      <c r="G198" s="82"/>
      <c r="H198" s="164">
        <v>265000</v>
      </c>
      <c r="I198" s="164"/>
      <c r="J198" s="176">
        <v>0.2</v>
      </c>
      <c r="K198" s="176">
        <v>0.8</v>
      </c>
      <c r="L198" s="176"/>
      <c r="M198" s="84"/>
      <c r="N198" s="79" t="s">
        <v>1082</v>
      </c>
      <c r="O198" s="83">
        <v>2023</v>
      </c>
      <c r="P198" s="83">
        <v>2026</v>
      </c>
      <c r="Q198" s="85" t="s">
        <v>1070</v>
      </c>
      <c r="R198" s="85" t="s">
        <v>1080</v>
      </c>
      <c r="S198" s="133" t="s">
        <v>28</v>
      </c>
      <c r="T198" s="133" t="s">
        <v>632</v>
      </c>
      <c r="U198" s="155"/>
    </row>
    <row r="199" spans="1:21" ht="86.25" customHeight="1" thickTop="1" thickBot="1" x14ac:dyDescent="0.55000000000000004">
      <c r="A199" s="62">
        <v>196</v>
      </c>
      <c r="B199" s="72" t="s">
        <v>630</v>
      </c>
      <c r="C199" s="73" t="s">
        <v>20</v>
      </c>
      <c r="D199" s="73" t="s">
        <v>77</v>
      </c>
      <c r="E199" s="73" t="s">
        <v>85</v>
      </c>
      <c r="F199" s="72" t="s">
        <v>29</v>
      </c>
      <c r="G199" s="73"/>
      <c r="H199" s="164">
        <v>120000</v>
      </c>
      <c r="I199" s="158"/>
      <c r="J199" s="175">
        <v>0.15</v>
      </c>
      <c r="K199" s="175">
        <v>0.85</v>
      </c>
      <c r="L199" s="162"/>
      <c r="M199" s="75"/>
      <c r="N199" s="72" t="s">
        <v>679</v>
      </c>
      <c r="O199" s="74">
        <v>2022</v>
      </c>
      <c r="P199" s="74">
        <v>2026</v>
      </c>
      <c r="Q199" s="80" t="s">
        <v>48</v>
      </c>
      <c r="R199" s="80" t="s">
        <v>631</v>
      </c>
      <c r="S199" s="78" t="s">
        <v>28</v>
      </c>
      <c r="T199" s="78" t="s">
        <v>632</v>
      </c>
      <c r="U199" s="73"/>
    </row>
    <row r="200" spans="1:21" ht="86.25" customHeight="1" thickTop="1" thickBot="1" x14ac:dyDescent="0.55000000000000004">
      <c r="A200" s="62">
        <v>197</v>
      </c>
      <c r="B200" s="105" t="s">
        <v>1033</v>
      </c>
      <c r="C200" s="110" t="s">
        <v>60</v>
      </c>
      <c r="D200" s="110" t="s">
        <v>64</v>
      </c>
      <c r="E200" s="110" t="s">
        <v>74</v>
      </c>
      <c r="F200" s="105" t="s">
        <v>29</v>
      </c>
      <c r="G200" s="110" t="s">
        <v>1056</v>
      </c>
      <c r="H200" s="157">
        <v>135000</v>
      </c>
      <c r="I200" s="102"/>
      <c r="J200" s="175">
        <v>0.15</v>
      </c>
      <c r="K200" s="175">
        <v>0.85</v>
      </c>
      <c r="L200" s="135"/>
      <c r="M200" s="135"/>
      <c r="N200" s="105" t="s">
        <v>1034</v>
      </c>
      <c r="O200" s="111">
        <v>2023</v>
      </c>
      <c r="P200" s="111">
        <v>2025</v>
      </c>
      <c r="Q200" s="113" t="s">
        <v>48</v>
      </c>
      <c r="R200" s="113" t="s">
        <v>596</v>
      </c>
      <c r="S200" s="106" t="s">
        <v>28</v>
      </c>
      <c r="T200" s="106" t="s">
        <v>632</v>
      </c>
      <c r="U200" s="110"/>
    </row>
    <row r="201" spans="1:21" ht="87" customHeight="1" thickTop="1" thickBot="1" x14ac:dyDescent="0.55000000000000004">
      <c r="A201" s="62">
        <v>198</v>
      </c>
      <c r="B201" s="72" t="s">
        <v>633</v>
      </c>
      <c r="C201" s="73" t="s">
        <v>60</v>
      </c>
      <c r="D201" s="73" t="s">
        <v>64</v>
      </c>
      <c r="E201" s="73" t="s">
        <v>74</v>
      </c>
      <c r="F201" s="72" t="s">
        <v>29</v>
      </c>
      <c r="G201" s="110" t="s">
        <v>1057</v>
      </c>
      <c r="H201" s="164">
        <v>100000</v>
      </c>
      <c r="I201" s="158"/>
      <c r="J201" s="175">
        <v>0.15</v>
      </c>
      <c r="K201" s="175">
        <v>0.85</v>
      </c>
      <c r="L201" s="162"/>
      <c r="M201" s="75"/>
      <c r="N201" s="72" t="s">
        <v>680</v>
      </c>
      <c r="O201" s="74">
        <v>2022</v>
      </c>
      <c r="P201" s="74">
        <v>2025</v>
      </c>
      <c r="Q201" s="80" t="s">
        <v>48</v>
      </c>
      <c r="R201" s="80" t="s">
        <v>596</v>
      </c>
      <c r="S201" s="78" t="s">
        <v>28</v>
      </c>
      <c r="T201" s="78" t="s">
        <v>632</v>
      </c>
      <c r="U201" s="73"/>
    </row>
    <row r="202" spans="1:21" ht="87" customHeight="1" thickTop="1" thickBot="1" x14ac:dyDescent="0.55000000000000004">
      <c r="A202" s="62">
        <v>199</v>
      </c>
      <c r="B202" s="72" t="s">
        <v>634</v>
      </c>
      <c r="C202" s="73" t="s">
        <v>60</v>
      </c>
      <c r="D202" s="73" t="s">
        <v>619</v>
      </c>
      <c r="E202" s="73" t="s">
        <v>635</v>
      </c>
      <c r="F202" s="72" t="s">
        <v>29</v>
      </c>
      <c r="G202" s="73"/>
      <c r="H202" s="164">
        <v>50000</v>
      </c>
      <c r="I202" s="158"/>
      <c r="J202" s="175">
        <v>0.15</v>
      </c>
      <c r="K202" s="175">
        <v>0.85</v>
      </c>
      <c r="L202" s="162"/>
      <c r="M202" s="75"/>
      <c r="N202" s="72" t="s">
        <v>681</v>
      </c>
      <c r="O202" s="74">
        <v>2022</v>
      </c>
      <c r="P202" s="74">
        <v>2027</v>
      </c>
      <c r="Q202" s="80" t="s">
        <v>636</v>
      </c>
      <c r="R202" s="80" t="s">
        <v>48</v>
      </c>
      <c r="S202" s="78" t="s">
        <v>28</v>
      </c>
      <c r="T202" s="78" t="s">
        <v>632</v>
      </c>
      <c r="U202" s="73"/>
    </row>
    <row r="203" spans="1:21" ht="60.75" customHeight="1" thickTop="1" thickBot="1" x14ac:dyDescent="0.55000000000000004">
      <c r="A203" s="62">
        <v>200</v>
      </c>
      <c r="B203" s="72" t="s">
        <v>638</v>
      </c>
      <c r="C203" s="73" t="s">
        <v>20</v>
      </c>
      <c r="D203" s="73" t="s">
        <v>83</v>
      </c>
      <c r="E203" s="73" t="s">
        <v>359</v>
      </c>
      <c r="F203" s="105" t="s">
        <v>1026</v>
      </c>
      <c r="G203" s="110" t="s">
        <v>1054</v>
      </c>
      <c r="H203" s="164">
        <v>200000</v>
      </c>
      <c r="I203" s="158"/>
      <c r="J203" s="175">
        <v>0.15</v>
      </c>
      <c r="K203" s="175">
        <v>0.85</v>
      </c>
      <c r="L203" s="162"/>
      <c r="M203" s="75"/>
      <c r="N203" s="105" t="s">
        <v>1069</v>
      </c>
      <c r="O203" s="74">
        <v>2022</v>
      </c>
      <c r="P203" s="74">
        <v>2027</v>
      </c>
      <c r="Q203" s="113" t="s">
        <v>1071</v>
      </c>
      <c r="R203" s="113" t="s">
        <v>1070</v>
      </c>
      <c r="S203" s="78" t="s">
        <v>28</v>
      </c>
      <c r="T203" s="78" t="s">
        <v>632</v>
      </c>
      <c r="U203" s="73"/>
    </row>
    <row r="204" spans="1:21" ht="105.75" customHeight="1" thickTop="1" thickBot="1" x14ac:dyDescent="0.55000000000000004">
      <c r="A204" s="62">
        <v>201</v>
      </c>
      <c r="B204" s="72" t="s">
        <v>641</v>
      </c>
      <c r="C204" s="73" t="s">
        <v>19</v>
      </c>
      <c r="D204" s="73" t="s">
        <v>81</v>
      </c>
      <c r="E204" s="73" t="s">
        <v>357</v>
      </c>
      <c r="F204" s="105" t="s">
        <v>1028</v>
      </c>
      <c r="G204" s="73"/>
      <c r="H204" s="164">
        <v>400000</v>
      </c>
      <c r="I204" s="158"/>
      <c r="J204" s="175">
        <v>0.15</v>
      </c>
      <c r="K204" s="175">
        <v>0.85</v>
      </c>
      <c r="L204" s="162"/>
      <c r="M204" s="75"/>
      <c r="N204" s="105" t="s">
        <v>1062</v>
      </c>
      <c r="O204" s="74">
        <v>2022</v>
      </c>
      <c r="P204" s="74">
        <v>2027</v>
      </c>
      <c r="Q204" s="113" t="s">
        <v>48</v>
      </c>
      <c r="R204" s="80" t="s">
        <v>642</v>
      </c>
      <c r="S204" s="78" t="s">
        <v>28</v>
      </c>
      <c r="T204" s="78" t="s">
        <v>632</v>
      </c>
      <c r="U204" s="73"/>
    </row>
    <row r="205" spans="1:21" ht="105.75" customHeight="1" thickTop="1" thickBot="1" x14ac:dyDescent="0.55000000000000004">
      <c r="A205" s="62">
        <v>202</v>
      </c>
      <c r="B205" s="105" t="s">
        <v>1076</v>
      </c>
      <c r="C205" s="110" t="s">
        <v>20</v>
      </c>
      <c r="D205" s="110" t="s">
        <v>84</v>
      </c>
      <c r="E205" s="110" t="s">
        <v>462</v>
      </c>
      <c r="F205" s="105" t="s">
        <v>1077</v>
      </c>
      <c r="G205" s="73"/>
      <c r="H205" s="164">
        <v>15000</v>
      </c>
      <c r="I205" s="158"/>
      <c r="J205" s="175"/>
      <c r="K205" s="164">
        <v>15000</v>
      </c>
      <c r="L205" s="162"/>
      <c r="M205" s="75"/>
      <c r="N205" s="105" t="s">
        <v>1074</v>
      </c>
      <c r="O205" s="74">
        <v>2023</v>
      </c>
      <c r="P205" s="74">
        <v>2023</v>
      </c>
      <c r="Q205" s="113" t="s">
        <v>48</v>
      </c>
      <c r="R205" s="80"/>
      <c r="S205" s="78"/>
      <c r="T205" s="106" t="s">
        <v>1075</v>
      </c>
      <c r="U205" s="73"/>
    </row>
    <row r="206" spans="1:21" ht="61.5" customHeight="1" thickTop="1" thickBot="1" x14ac:dyDescent="0.55000000000000004">
      <c r="A206" s="62">
        <v>203</v>
      </c>
      <c r="B206" s="72" t="s">
        <v>449</v>
      </c>
      <c r="C206" s="73" t="s">
        <v>20</v>
      </c>
      <c r="D206" s="73" t="s">
        <v>84</v>
      </c>
      <c r="E206" s="73" t="s">
        <v>86</v>
      </c>
      <c r="F206" s="74" t="s">
        <v>29</v>
      </c>
      <c r="G206" s="73"/>
      <c r="H206" s="162">
        <v>60000</v>
      </c>
      <c r="I206" s="158"/>
      <c r="J206" s="162">
        <v>60000</v>
      </c>
      <c r="K206" s="162"/>
      <c r="L206" s="162"/>
      <c r="M206" s="75"/>
      <c r="N206" s="72" t="s">
        <v>450</v>
      </c>
      <c r="O206" s="74">
        <v>2022</v>
      </c>
      <c r="P206" s="74">
        <v>2027</v>
      </c>
      <c r="Q206" s="80" t="s">
        <v>444</v>
      </c>
      <c r="R206" s="80" t="s">
        <v>111</v>
      </c>
      <c r="S206" s="107"/>
      <c r="T206" s="73"/>
      <c r="U206" s="73"/>
    </row>
    <row r="207" spans="1:21" ht="42" customHeight="1" thickTop="1" thickBot="1" x14ac:dyDescent="0.55000000000000004">
      <c r="A207" s="62">
        <v>204</v>
      </c>
      <c r="B207" s="72" t="s">
        <v>451</v>
      </c>
      <c r="C207" s="73" t="s">
        <v>20</v>
      </c>
      <c r="D207" s="73" t="s">
        <v>84</v>
      </c>
      <c r="E207" s="73" t="s">
        <v>86</v>
      </c>
      <c r="F207" s="74" t="s">
        <v>29</v>
      </c>
      <c r="G207" s="73"/>
      <c r="H207" s="162">
        <v>150000</v>
      </c>
      <c r="I207" s="158"/>
      <c r="J207" s="162">
        <v>120000</v>
      </c>
      <c r="K207" s="162">
        <v>30000</v>
      </c>
      <c r="L207" s="162"/>
      <c r="M207" s="75"/>
      <c r="N207" s="72" t="s">
        <v>452</v>
      </c>
      <c r="O207" s="74">
        <v>2024</v>
      </c>
      <c r="P207" s="74">
        <v>2024</v>
      </c>
      <c r="Q207" s="80" t="s">
        <v>444</v>
      </c>
      <c r="R207" s="80" t="s">
        <v>111</v>
      </c>
      <c r="S207" s="107"/>
      <c r="T207" s="73"/>
      <c r="U207" s="73"/>
    </row>
    <row r="208" spans="1:21" thickTop="1" thickBot="1" x14ac:dyDescent="0.55000000000000004">
      <c r="A208" s="62">
        <v>205</v>
      </c>
      <c r="B208" s="72" t="s">
        <v>757</v>
      </c>
      <c r="C208" s="73" t="s">
        <v>20</v>
      </c>
      <c r="D208" s="73" t="s">
        <v>84</v>
      </c>
      <c r="E208" s="110" t="s">
        <v>617</v>
      </c>
      <c r="F208" s="111" t="s">
        <v>32</v>
      </c>
      <c r="G208" s="73"/>
      <c r="H208" s="162">
        <v>7335</v>
      </c>
      <c r="I208" s="158"/>
      <c r="J208" s="162">
        <v>7335</v>
      </c>
      <c r="K208" s="162"/>
      <c r="L208" s="162"/>
      <c r="M208" s="75"/>
      <c r="N208" s="105" t="s">
        <v>999</v>
      </c>
      <c r="O208" s="74">
        <v>2024</v>
      </c>
      <c r="P208" s="74">
        <v>2025</v>
      </c>
      <c r="Q208" s="113" t="s">
        <v>33</v>
      </c>
      <c r="R208" s="113" t="s">
        <v>444</v>
      </c>
      <c r="S208" s="107"/>
      <c r="T208" s="73"/>
      <c r="U208" s="73"/>
    </row>
    <row r="209" spans="1:21" ht="42" thickTop="1" thickBot="1" x14ac:dyDescent="0.55000000000000004">
      <c r="A209" s="62">
        <v>206</v>
      </c>
      <c r="B209" s="72" t="s">
        <v>453</v>
      </c>
      <c r="C209" s="73" t="s">
        <v>20</v>
      </c>
      <c r="D209" s="73" t="s">
        <v>84</v>
      </c>
      <c r="E209" s="73" t="s">
        <v>86</v>
      </c>
      <c r="F209" s="74" t="s">
        <v>32</v>
      </c>
      <c r="G209" s="73"/>
      <c r="H209" s="162">
        <v>30000</v>
      </c>
      <c r="I209" s="158"/>
      <c r="J209" s="162">
        <v>30000</v>
      </c>
      <c r="K209" s="162"/>
      <c r="L209" s="162"/>
      <c r="M209" s="75"/>
      <c r="N209" s="72" t="s">
        <v>454</v>
      </c>
      <c r="O209" s="74">
        <v>2023</v>
      </c>
      <c r="P209" s="74">
        <v>2024</v>
      </c>
      <c r="Q209" s="113" t="s">
        <v>444</v>
      </c>
      <c r="R209" s="80" t="s">
        <v>111</v>
      </c>
      <c r="S209" s="107"/>
      <c r="T209" s="73"/>
      <c r="U209" s="73"/>
    </row>
    <row r="210" spans="1:21" ht="41.25" customHeight="1" thickTop="1" thickBot="1" x14ac:dyDescent="0.55000000000000004">
      <c r="A210" s="62">
        <v>207</v>
      </c>
      <c r="B210" s="72" t="s">
        <v>455</v>
      </c>
      <c r="C210" s="73" t="s">
        <v>20</v>
      </c>
      <c r="D210" s="73" t="s">
        <v>84</v>
      </c>
      <c r="E210" s="73" t="s">
        <v>86</v>
      </c>
      <c r="F210" s="74" t="s">
        <v>32</v>
      </c>
      <c r="G210" s="73"/>
      <c r="H210" s="162">
        <v>250000</v>
      </c>
      <c r="I210" s="158"/>
      <c r="J210" s="162">
        <v>200000</v>
      </c>
      <c r="K210" s="162">
        <v>50000</v>
      </c>
      <c r="L210" s="162"/>
      <c r="M210" s="75"/>
      <c r="N210" s="72" t="s">
        <v>456</v>
      </c>
      <c r="O210" s="74">
        <v>2023</v>
      </c>
      <c r="P210" s="74">
        <v>2025</v>
      </c>
      <c r="Q210" s="80" t="s">
        <v>444</v>
      </c>
      <c r="R210" s="80" t="s">
        <v>111</v>
      </c>
      <c r="S210" s="107"/>
      <c r="T210" s="73"/>
      <c r="U210" s="73"/>
    </row>
    <row r="211" spans="1:21" ht="42" thickTop="1" thickBot="1" x14ac:dyDescent="0.55000000000000004">
      <c r="A211" s="62">
        <v>208</v>
      </c>
      <c r="B211" s="72" t="s">
        <v>591</v>
      </c>
      <c r="C211" s="73" t="s">
        <v>20</v>
      </c>
      <c r="D211" s="91" t="s">
        <v>77</v>
      </c>
      <c r="E211" s="91" t="s">
        <v>85</v>
      </c>
      <c r="F211" s="74" t="s">
        <v>89</v>
      </c>
      <c r="G211" s="73"/>
      <c r="H211" s="162">
        <v>83500</v>
      </c>
      <c r="I211" s="159"/>
      <c r="J211" s="162">
        <v>83500</v>
      </c>
      <c r="K211" s="162"/>
      <c r="L211" s="162"/>
      <c r="M211" s="75"/>
      <c r="N211" s="72" t="s">
        <v>671</v>
      </c>
      <c r="O211" s="111">
        <v>2024</v>
      </c>
      <c r="P211" s="111">
        <v>2024</v>
      </c>
      <c r="Q211" s="72" t="s">
        <v>33</v>
      </c>
      <c r="R211" s="72" t="s">
        <v>110</v>
      </c>
      <c r="S211" s="107"/>
      <c r="T211" s="73"/>
      <c r="U211" s="78"/>
    </row>
    <row r="212" spans="1:21" ht="26.25" customHeight="1" thickTop="1" thickBot="1" x14ac:dyDescent="0.55000000000000004">
      <c r="A212" s="62">
        <v>209</v>
      </c>
      <c r="B212" s="72" t="s">
        <v>584</v>
      </c>
      <c r="C212" s="73" t="s">
        <v>20</v>
      </c>
      <c r="D212" s="91" t="s">
        <v>77</v>
      </c>
      <c r="E212" s="91" t="s">
        <v>85</v>
      </c>
      <c r="F212" s="74" t="s">
        <v>89</v>
      </c>
      <c r="G212" s="73"/>
      <c r="H212" s="162">
        <v>45000</v>
      </c>
      <c r="I212" s="158"/>
      <c r="J212" s="162">
        <v>45000</v>
      </c>
      <c r="K212" s="162"/>
      <c r="L212" s="162"/>
      <c r="M212" s="75"/>
      <c r="N212" s="72" t="s">
        <v>672</v>
      </c>
      <c r="O212" s="74">
        <v>2023</v>
      </c>
      <c r="P212" s="74">
        <v>2024</v>
      </c>
      <c r="Q212" s="72" t="s">
        <v>33</v>
      </c>
      <c r="R212" s="72" t="s">
        <v>110</v>
      </c>
      <c r="S212" s="107"/>
      <c r="T212" s="73"/>
      <c r="U212" s="78"/>
    </row>
    <row r="213" spans="1:21" ht="60.75" customHeight="1" thickTop="1" thickBot="1" x14ac:dyDescent="0.55000000000000004">
      <c r="A213" s="62">
        <v>210</v>
      </c>
      <c r="B213" s="145" t="s">
        <v>819</v>
      </c>
      <c r="C213" s="73" t="s">
        <v>20</v>
      </c>
      <c r="D213" s="156" t="s">
        <v>77</v>
      </c>
      <c r="E213" s="156" t="s">
        <v>85</v>
      </c>
      <c r="F213" s="145" t="s">
        <v>1029</v>
      </c>
      <c r="G213" s="93"/>
      <c r="H213" s="172">
        <v>155000</v>
      </c>
      <c r="I213" s="178"/>
      <c r="J213" s="172">
        <v>155000</v>
      </c>
      <c r="K213" s="172"/>
      <c r="L213" s="172"/>
      <c r="M213" s="95"/>
      <c r="N213" s="87" t="s">
        <v>1000</v>
      </c>
      <c r="O213" s="94">
        <v>2023</v>
      </c>
      <c r="P213" s="94">
        <v>2023</v>
      </c>
      <c r="Q213" s="142" t="s">
        <v>33</v>
      </c>
      <c r="R213" s="142" t="s">
        <v>110</v>
      </c>
      <c r="S213" s="89"/>
      <c r="T213" s="80"/>
      <c r="U213" s="91" t="s">
        <v>820</v>
      </c>
    </row>
    <row r="214" spans="1:21" ht="68.25" customHeight="1" thickTop="1" thickBot="1" x14ac:dyDescent="0.55000000000000004">
      <c r="A214" s="62">
        <v>211</v>
      </c>
      <c r="B214" s="105" t="s">
        <v>722</v>
      </c>
      <c r="C214" s="146" t="s">
        <v>20</v>
      </c>
      <c r="D214" s="188" t="s">
        <v>77</v>
      </c>
      <c r="E214" s="188" t="s">
        <v>85</v>
      </c>
      <c r="F214" s="111" t="s">
        <v>54</v>
      </c>
      <c r="G214" s="91"/>
      <c r="H214" s="162">
        <v>4696</v>
      </c>
      <c r="I214" s="158"/>
      <c r="J214" s="162">
        <v>4696</v>
      </c>
      <c r="K214" s="162"/>
      <c r="L214" s="162"/>
      <c r="M214" s="90"/>
      <c r="N214" s="113" t="s">
        <v>1001</v>
      </c>
      <c r="O214" s="112">
        <v>2023</v>
      </c>
      <c r="P214" s="112">
        <v>2023</v>
      </c>
      <c r="Q214" s="105" t="s">
        <v>33</v>
      </c>
      <c r="R214" s="105" t="s">
        <v>721</v>
      </c>
      <c r="S214" s="147"/>
      <c r="T214" s="91"/>
      <c r="U214" s="91"/>
    </row>
    <row r="215" spans="1:21" ht="68.25" customHeight="1" thickTop="1" thickBot="1" x14ac:dyDescent="0.55000000000000004">
      <c r="A215" s="62">
        <v>212</v>
      </c>
      <c r="B215" s="105" t="s">
        <v>724</v>
      </c>
      <c r="C215" s="146" t="s">
        <v>20</v>
      </c>
      <c r="D215" s="188" t="s">
        <v>77</v>
      </c>
      <c r="E215" s="188" t="s">
        <v>85</v>
      </c>
      <c r="F215" s="111" t="s">
        <v>54</v>
      </c>
      <c r="G215" s="91"/>
      <c r="H215" s="162">
        <v>26041</v>
      </c>
      <c r="I215" s="158"/>
      <c r="J215" s="162">
        <v>26041</v>
      </c>
      <c r="K215" s="162"/>
      <c r="L215" s="162"/>
      <c r="M215" s="90"/>
      <c r="N215" s="113" t="s">
        <v>1002</v>
      </c>
      <c r="O215" s="112">
        <v>2023</v>
      </c>
      <c r="P215" s="112">
        <v>2023</v>
      </c>
      <c r="Q215" s="105" t="s">
        <v>33</v>
      </c>
      <c r="R215" s="105" t="s">
        <v>721</v>
      </c>
      <c r="S215" s="147"/>
      <c r="T215" s="91"/>
      <c r="U215" s="91"/>
    </row>
    <row r="216" spans="1:21" ht="81" customHeight="1" thickTop="1" thickBot="1" x14ac:dyDescent="0.55000000000000004">
      <c r="A216" s="62">
        <v>213</v>
      </c>
      <c r="B216" s="105" t="s">
        <v>720</v>
      </c>
      <c r="C216" s="146" t="s">
        <v>20</v>
      </c>
      <c r="D216" s="188" t="s">
        <v>77</v>
      </c>
      <c r="E216" s="188" t="s">
        <v>85</v>
      </c>
      <c r="F216" s="111" t="s">
        <v>54</v>
      </c>
      <c r="G216" s="91"/>
      <c r="H216" s="162">
        <v>104109</v>
      </c>
      <c r="I216" s="158"/>
      <c r="J216" s="162">
        <v>104109</v>
      </c>
      <c r="K216" s="162"/>
      <c r="L216" s="162"/>
      <c r="M216" s="90"/>
      <c r="N216" s="113" t="s">
        <v>1003</v>
      </c>
      <c r="O216" s="74">
        <v>2024</v>
      </c>
      <c r="P216" s="74">
        <v>2025</v>
      </c>
      <c r="Q216" s="105" t="s">
        <v>33</v>
      </c>
      <c r="R216" s="105" t="s">
        <v>721</v>
      </c>
      <c r="S216" s="147"/>
      <c r="T216" s="91"/>
      <c r="U216" s="91"/>
    </row>
    <row r="217" spans="1:21" ht="62.25" customHeight="1" thickTop="1" thickBot="1" x14ac:dyDescent="0.55000000000000004">
      <c r="A217" s="62">
        <v>214</v>
      </c>
      <c r="B217" s="72" t="s">
        <v>723</v>
      </c>
      <c r="C217" s="146" t="s">
        <v>20</v>
      </c>
      <c r="D217" s="188" t="s">
        <v>77</v>
      </c>
      <c r="E217" s="188" t="s">
        <v>85</v>
      </c>
      <c r="F217" s="111" t="s">
        <v>54</v>
      </c>
      <c r="G217" s="91"/>
      <c r="H217" s="162">
        <v>16796</v>
      </c>
      <c r="I217" s="158"/>
      <c r="J217" s="162">
        <v>16796</v>
      </c>
      <c r="K217" s="162"/>
      <c r="L217" s="162"/>
      <c r="M217" s="90"/>
      <c r="N217" s="113" t="s">
        <v>1004</v>
      </c>
      <c r="O217" s="74">
        <v>2024</v>
      </c>
      <c r="P217" s="74">
        <v>2025</v>
      </c>
      <c r="Q217" s="105" t="s">
        <v>33</v>
      </c>
      <c r="R217" s="105" t="s">
        <v>721</v>
      </c>
      <c r="S217" s="147"/>
      <c r="T217" s="91"/>
      <c r="U217" s="91"/>
    </row>
    <row r="218" spans="1:21" ht="203.25" customHeight="1" thickTop="1" thickBot="1" x14ac:dyDescent="0.55000000000000004">
      <c r="A218" s="62">
        <v>215</v>
      </c>
      <c r="B218" s="79" t="s">
        <v>366</v>
      </c>
      <c r="C218" s="73" t="s">
        <v>20</v>
      </c>
      <c r="D218" s="156" t="s">
        <v>77</v>
      </c>
      <c r="E218" s="156" t="s">
        <v>360</v>
      </c>
      <c r="F218" s="74" t="s">
        <v>32</v>
      </c>
      <c r="G218" s="91"/>
      <c r="H218" s="162">
        <v>120000</v>
      </c>
      <c r="I218" s="158"/>
      <c r="J218" s="162">
        <v>36000</v>
      </c>
      <c r="K218" s="162">
        <v>84000</v>
      </c>
      <c r="L218" s="162"/>
      <c r="M218" s="86"/>
      <c r="N218" s="85" t="s">
        <v>481</v>
      </c>
      <c r="O218" s="74">
        <v>2021</v>
      </c>
      <c r="P218" s="74">
        <v>2024</v>
      </c>
      <c r="Q218" s="80" t="s">
        <v>110</v>
      </c>
      <c r="R218" s="80" t="s">
        <v>111</v>
      </c>
      <c r="S218" s="80" t="s">
        <v>28</v>
      </c>
      <c r="T218" s="80" t="s">
        <v>479</v>
      </c>
      <c r="U218" s="91"/>
    </row>
    <row r="219" spans="1:21" ht="63" customHeight="1" thickTop="1" thickBot="1" x14ac:dyDescent="0.55000000000000004">
      <c r="A219" s="62">
        <v>216</v>
      </c>
      <c r="B219" s="72" t="s">
        <v>367</v>
      </c>
      <c r="C219" s="73" t="s">
        <v>20</v>
      </c>
      <c r="D219" s="156" t="s">
        <v>77</v>
      </c>
      <c r="E219" s="156" t="s">
        <v>360</v>
      </c>
      <c r="F219" s="74" t="s">
        <v>54</v>
      </c>
      <c r="G219" s="91"/>
      <c r="H219" s="162">
        <v>40000</v>
      </c>
      <c r="I219" s="158"/>
      <c r="J219" s="162">
        <v>12000</v>
      </c>
      <c r="K219" s="162">
        <v>28000</v>
      </c>
      <c r="L219" s="162"/>
      <c r="M219" s="86"/>
      <c r="N219" s="85" t="s">
        <v>440</v>
      </c>
      <c r="O219" s="74">
        <v>2022</v>
      </c>
      <c r="P219" s="74">
        <v>2024</v>
      </c>
      <c r="Q219" s="80" t="s">
        <v>364</v>
      </c>
      <c r="R219" s="80" t="s">
        <v>111</v>
      </c>
      <c r="S219" s="80" t="s">
        <v>28</v>
      </c>
      <c r="T219" s="80" t="s">
        <v>479</v>
      </c>
      <c r="U219" s="91"/>
    </row>
    <row r="220" spans="1:21" ht="66.75" customHeight="1" thickTop="1" thickBot="1" x14ac:dyDescent="0.55000000000000004">
      <c r="A220" s="62">
        <v>217</v>
      </c>
      <c r="B220" s="92" t="s">
        <v>368</v>
      </c>
      <c r="C220" s="73" t="s">
        <v>20</v>
      </c>
      <c r="D220" s="156" t="s">
        <v>77</v>
      </c>
      <c r="E220" s="189" t="s">
        <v>360</v>
      </c>
      <c r="F220" s="94" t="s">
        <v>89</v>
      </c>
      <c r="G220" s="93"/>
      <c r="H220" s="172">
        <v>30000</v>
      </c>
      <c r="I220" s="178"/>
      <c r="J220" s="172">
        <v>9000</v>
      </c>
      <c r="K220" s="172">
        <v>21000</v>
      </c>
      <c r="L220" s="172"/>
      <c r="M220" s="95"/>
      <c r="N220" s="87" t="s">
        <v>441</v>
      </c>
      <c r="O220" s="94">
        <v>2021</v>
      </c>
      <c r="P220" s="94">
        <v>2024</v>
      </c>
      <c r="Q220" s="89" t="s">
        <v>110</v>
      </c>
      <c r="R220" s="89" t="s">
        <v>111</v>
      </c>
      <c r="S220" s="89" t="s">
        <v>28</v>
      </c>
      <c r="T220" s="80" t="s">
        <v>479</v>
      </c>
      <c r="U220" s="91"/>
    </row>
    <row r="221" spans="1:21" ht="159.75" customHeight="1" thickTop="1" thickBot="1" x14ac:dyDescent="0.55000000000000004">
      <c r="A221" s="62">
        <v>218</v>
      </c>
      <c r="B221" s="92" t="s">
        <v>369</v>
      </c>
      <c r="C221" s="73" t="s">
        <v>20</v>
      </c>
      <c r="D221" s="156" t="s">
        <v>77</v>
      </c>
      <c r="E221" s="189" t="s">
        <v>360</v>
      </c>
      <c r="F221" s="94" t="s">
        <v>32</v>
      </c>
      <c r="G221" s="93"/>
      <c r="H221" s="172">
        <v>30000</v>
      </c>
      <c r="I221" s="178"/>
      <c r="J221" s="172">
        <v>9000</v>
      </c>
      <c r="K221" s="172">
        <v>21000</v>
      </c>
      <c r="L221" s="172"/>
      <c r="M221" s="95"/>
      <c r="N221" s="87" t="s">
        <v>480</v>
      </c>
      <c r="O221" s="94">
        <v>2021</v>
      </c>
      <c r="P221" s="94">
        <v>2024</v>
      </c>
      <c r="Q221" s="89" t="s">
        <v>110</v>
      </c>
      <c r="R221" s="89" t="s">
        <v>111</v>
      </c>
      <c r="S221" s="89" t="s">
        <v>28</v>
      </c>
      <c r="T221" s="80" t="s">
        <v>479</v>
      </c>
      <c r="U221" s="91"/>
    </row>
    <row r="222" spans="1:21" ht="61.5" customHeight="1" thickTop="1" thickBot="1" x14ac:dyDescent="0.55000000000000004">
      <c r="A222" s="62">
        <v>219</v>
      </c>
      <c r="B222" s="65" t="s">
        <v>370</v>
      </c>
      <c r="C222" s="44" t="s">
        <v>20</v>
      </c>
      <c r="D222" s="190" t="s">
        <v>77</v>
      </c>
      <c r="E222" s="191" t="s">
        <v>360</v>
      </c>
      <c r="F222" s="47" t="s">
        <v>54</v>
      </c>
      <c r="G222" s="51"/>
      <c r="H222" s="179">
        <v>20000</v>
      </c>
      <c r="I222" s="180"/>
      <c r="J222" s="179">
        <v>6000</v>
      </c>
      <c r="K222" s="179">
        <v>14000</v>
      </c>
      <c r="L222" s="179"/>
      <c r="M222" s="52"/>
      <c r="N222" s="45" t="s">
        <v>1005</v>
      </c>
      <c r="O222" s="47">
        <v>2021</v>
      </c>
      <c r="P222" s="47">
        <v>2024</v>
      </c>
      <c r="Q222" s="114" t="s">
        <v>439</v>
      </c>
      <c r="R222" s="48" t="s">
        <v>111</v>
      </c>
      <c r="S222" s="48" t="s">
        <v>28</v>
      </c>
      <c r="T222" s="49" t="s">
        <v>479</v>
      </c>
      <c r="U222" s="50"/>
    </row>
    <row r="223" spans="1:21" ht="63.75" customHeight="1" thickTop="1" thickBot="1" x14ac:dyDescent="0.55000000000000004">
      <c r="A223" s="62">
        <v>220</v>
      </c>
      <c r="B223" s="65" t="s">
        <v>371</v>
      </c>
      <c r="C223" s="44" t="s">
        <v>20</v>
      </c>
      <c r="D223" s="190" t="s">
        <v>77</v>
      </c>
      <c r="E223" s="191" t="s">
        <v>360</v>
      </c>
      <c r="F223" s="47" t="s">
        <v>89</v>
      </c>
      <c r="G223" s="51"/>
      <c r="H223" s="179">
        <v>20000</v>
      </c>
      <c r="I223" s="180"/>
      <c r="J223" s="179">
        <v>6000</v>
      </c>
      <c r="K223" s="179">
        <v>14000</v>
      </c>
      <c r="L223" s="179"/>
      <c r="M223" s="52"/>
      <c r="N223" s="53" t="s">
        <v>372</v>
      </c>
      <c r="O223" s="47">
        <v>2021</v>
      </c>
      <c r="P223" s="47">
        <v>2024</v>
      </c>
      <c r="Q223" s="48" t="s">
        <v>110</v>
      </c>
      <c r="R223" s="48" t="s">
        <v>111</v>
      </c>
      <c r="S223" s="48" t="s">
        <v>28</v>
      </c>
      <c r="T223" s="49" t="s">
        <v>479</v>
      </c>
      <c r="U223" s="50"/>
    </row>
    <row r="224" spans="1:21" ht="44.25" customHeight="1" thickTop="1" thickBot="1" x14ac:dyDescent="0.55000000000000004">
      <c r="A224" s="62">
        <v>221</v>
      </c>
      <c r="B224" s="65" t="s">
        <v>373</v>
      </c>
      <c r="C224" s="44" t="s">
        <v>20</v>
      </c>
      <c r="D224" s="190" t="s">
        <v>77</v>
      </c>
      <c r="E224" s="191" t="s">
        <v>360</v>
      </c>
      <c r="F224" s="47" t="s">
        <v>29</v>
      </c>
      <c r="G224" s="51"/>
      <c r="H224" s="179">
        <v>20000</v>
      </c>
      <c r="I224" s="180"/>
      <c r="J224" s="179"/>
      <c r="K224" s="179"/>
      <c r="L224" s="179"/>
      <c r="M224" s="52"/>
      <c r="N224" s="53" t="s">
        <v>374</v>
      </c>
      <c r="O224" s="47">
        <v>2022</v>
      </c>
      <c r="P224" s="47">
        <v>2024</v>
      </c>
      <c r="Q224" s="48" t="s">
        <v>110</v>
      </c>
      <c r="R224" s="48" t="s">
        <v>111</v>
      </c>
      <c r="S224" s="48" t="s">
        <v>28</v>
      </c>
      <c r="T224" s="54"/>
      <c r="U224" s="50"/>
    </row>
    <row r="225" spans="1:21" ht="63.75" customHeight="1" thickTop="1" thickBot="1" x14ac:dyDescent="0.55000000000000004">
      <c r="A225" s="62">
        <v>222</v>
      </c>
      <c r="B225" s="65" t="s">
        <v>375</v>
      </c>
      <c r="C225" s="44" t="s">
        <v>20</v>
      </c>
      <c r="D225" s="190" t="s">
        <v>77</v>
      </c>
      <c r="E225" s="191" t="s">
        <v>360</v>
      </c>
      <c r="F225" s="80" t="s">
        <v>29</v>
      </c>
      <c r="G225" s="51"/>
      <c r="H225" s="179">
        <v>10000</v>
      </c>
      <c r="I225" s="180"/>
      <c r="J225" s="179"/>
      <c r="K225" s="179"/>
      <c r="L225" s="179"/>
      <c r="M225" s="52"/>
      <c r="N225" s="53" t="s">
        <v>376</v>
      </c>
      <c r="O225" s="47">
        <v>2022</v>
      </c>
      <c r="P225" s="47">
        <v>2023</v>
      </c>
      <c r="Q225" s="48" t="s">
        <v>110</v>
      </c>
      <c r="R225" s="48" t="s">
        <v>111</v>
      </c>
      <c r="S225" s="48" t="s">
        <v>28</v>
      </c>
      <c r="T225" s="54"/>
      <c r="U225" s="50"/>
    </row>
    <row r="226" spans="1:21" ht="99" customHeight="1" thickTop="1" thickBot="1" x14ac:dyDescent="0.55000000000000004">
      <c r="A226" s="62">
        <v>223</v>
      </c>
      <c r="B226" s="65" t="s">
        <v>460</v>
      </c>
      <c r="C226" s="44" t="s">
        <v>20</v>
      </c>
      <c r="D226" s="190" t="s">
        <v>77</v>
      </c>
      <c r="E226" s="191" t="s">
        <v>461</v>
      </c>
      <c r="F226" s="47" t="s">
        <v>29</v>
      </c>
      <c r="G226" s="51"/>
      <c r="H226" s="179">
        <v>300000</v>
      </c>
      <c r="I226" s="180"/>
      <c r="J226" s="179"/>
      <c r="K226" s="179"/>
      <c r="L226" s="179"/>
      <c r="M226" s="52"/>
      <c r="N226" s="48" t="s">
        <v>377</v>
      </c>
      <c r="O226" s="47">
        <v>2022</v>
      </c>
      <c r="P226" s="47">
        <v>2025</v>
      </c>
      <c r="Q226" s="48" t="s">
        <v>110</v>
      </c>
      <c r="R226" s="48" t="s">
        <v>111</v>
      </c>
      <c r="S226" s="48" t="s">
        <v>28</v>
      </c>
      <c r="T226" s="54"/>
      <c r="U226" s="50"/>
    </row>
    <row r="227" spans="1:21" ht="40.5" customHeight="1" thickTop="1" thickBot="1" x14ac:dyDescent="0.55000000000000004">
      <c r="A227" s="62">
        <v>224</v>
      </c>
      <c r="B227" s="65" t="s">
        <v>378</v>
      </c>
      <c r="C227" s="44" t="s">
        <v>20</v>
      </c>
      <c r="D227" s="190" t="s">
        <v>77</v>
      </c>
      <c r="E227" s="191" t="s">
        <v>85</v>
      </c>
      <c r="F227" s="47" t="s">
        <v>29</v>
      </c>
      <c r="G227" s="51"/>
      <c r="H227" s="179">
        <v>20000</v>
      </c>
      <c r="I227" s="180"/>
      <c r="J227" s="179"/>
      <c r="K227" s="179"/>
      <c r="L227" s="179"/>
      <c r="M227" s="52"/>
      <c r="N227" s="48" t="s">
        <v>379</v>
      </c>
      <c r="O227" s="47"/>
      <c r="P227" s="47"/>
      <c r="Q227" s="48" t="s">
        <v>110</v>
      </c>
      <c r="R227" s="48" t="s">
        <v>111</v>
      </c>
      <c r="S227" s="48" t="s">
        <v>28</v>
      </c>
      <c r="T227" s="54"/>
      <c r="U227" s="50"/>
    </row>
    <row r="228" spans="1:21" ht="59.25" customHeight="1" thickTop="1" thickBot="1" x14ac:dyDescent="0.55000000000000004">
      <c r="A228" s="62">
        <v>225</v>
      </c>
      <c r="B228" s="65" t="s">
        <v>380</v>
      </c>
      <c r="C228" s="44" t="s">
        <v>20</v>
      </c>
      <c r="D228" s="190" t="s">
        <v>77</v>
      </c>
      <c r="E228" s="191" t="s">
        <v>85</v>
      </c>
      <c r="F228" s="47" t="s">
        <v>29</v>
      </c>
      <c r="G228" s="51"/>
      <c r="H228" s="179">
        <v>150000</v>
      </c>
      <c r="I228" s="180"/>
      <c r="J228" s="179"/>
      <c r="K228" s="179"/>
      <c r="L228" s="179"/>
      <c r="M228" s="52"/>
      <c r="N228" s="48" t="s">
        <v>381</v>
      </c>
      <c r="O228" s="47">
        <v>2022</v>
      </c>
      <c r="P228" s="47">
        <v>2025</v>
      </c>
      <c r="Q228" s="48" t="s">
        <v>110</v>
      </c>
      <c r="R228" s="48" t="s">
        <v>111</v>
      </c>
      <c r="S228" s="48" t="s">
        <v>28</v>
      </c>
      <c r="T228" s="54"/>
      <c r="U228" s="50"/>
    </row>
    <row r="229" spans="1:21" ht="44.25" customHeight="1" thickTop="1" thickBot="1" x14ac:dyDescent="0.55000000000000004">
      <c r="A229" s="62">
        <v>226</v>
      </c>
      <c r="B229" s="65" t="s">
        <v>382</v>
      </c>
      <c r="C229" s="44" t="s">
        <v>20</v>
      </c>
      <c r="D229" s="190" t="s">
        <v>77</v>
      </c>
      <c r="E229" s="191" t="s">
        <v>85</v>
      </c>
      <c r="F229" s="47" t="s">
        <v>29</v>
      </c>
      <c r="G229" s="51"/>
      <c r="H229" s="179">
        <v>50000</v>
      </c>
      <c r="I229" s="180"/>
      <c r="J229" s="179"/>
      <c r="K229" s="179"/>
      <c r="L229" s="179"/>
      <c r="M229" s="52"/>
      <c r="N229" s="48" t="s">
        <v>472</v>
      </c>
      <c r="O229" s="47">
        <v>2022</v>
      </c>
      <c r="P229" s="47">
        <v>2025</v>
      </c>
      <c r="Q229" s="48" t="s">
        <v>110</v>
      </c>
      <c r="R229" s="48" t="s">
        <v>111</v>
      </c>
      <c r="S229" s="48" t="s">
        <v>28</v>
      </c>
      <c r="T229" s="54"/>
      <c r="U229" s="50"/>
    </row>
    <row r="230" spans="1:21" ht="105.75" customHeight="1" thickTop="1" thickBot="1" x14ac:dyDescent="0.55000000000000004">
      <c r="A230" s="62">
        <v>227</v>
      </c>
      <c r="B230" s="65" t="s">
        <v>383</v>
      </c>
      <c r="C230" s="44" t="s">
        <v>20</v>
      </c>
      <c r="D230" s="190" t="s">
        <v>469</v>
      </c>
      <c r="E230" s="191" t="s">
        <v>468</v>
      </c>
      <c r="F230" s="47" t="s">
        <v>32</v>
      </c>
      <c r="G230" s="51"/>
      <c r="H230" s="179">
        <v>150000</v>
      </c>
      <c r="I230" s="180"/>
      <c r="J230" s="179"/>
      <c r="K230" s="179"/>
      <c r="L230" s="179"/>
      <c r="M230" s="52"/>
      <c r="N230" s="68" t="s">
        <v>682</v>
      </c>
      <c r="O230" s="47">
        <v>2021</v>
      </c>
      <c r="P230" s="47">
        <v>2024</v>
      </c>
      <c r="Q230" s="48" t="s">
        <v>110</v>
      </c>
      <c r="R230" s="48" t="s">
        <v>111</v>
      </c>
      <c r="S230" s="48" t="s">
        <v>28</v>
      </c>
      <c r="T230" s="54"/>
      <c r="U230" s="50"/>
    </row>
    <row r="231" spans="1:21" ht="186.75" customHeight="1" thickTop="1" thickBot="1" x14ac:dyDescent="0.55000000000000004">
      <c r="A231" s="62">
        <v>228</v>
      </c>
      <c r="B231" s="65" t="s">
        <v>384</v>
      </c>
      <c r="C231" s="44" t="s">
        <v>20</v>
      </c>
      <c r="D231" s="190" t="s">
        <v>464</v>
      </c>
      <c r="E231" s="191" t="s">
        <v>463</v>
      </c>
      <c r="F231" s="47" t="s">
        <v>32</v>
      </c>
      <c r="G231" s="51"/>
      <c r="H231" s="179">
        <v>300000</v>
      </c>
      <c r="I231" s="180"/>
      <c r="J231" s="179"/>
      <c r="K231" s="179"/>
      <c r="L231" s="179"/>
      <c r="M231" s="52"/>
      <c r="N231" s="69" t="s">
        <v>683</v>
      </c>
      <c r="O231" s="47">
        <v>2022</v>
      </c>
      <c r="P231" s="47">
        <v>2025</v>
      </c>
      <c r="Q231" s="48" t="s">
        <v>110</v>
      </c>
      <c r="R231" s="48" t="s">
        <v>111</v>
      </c>
      <c r="S231" s="48" t="s">
        <v>28</v>
      </c>
      <c r="T231" s="54"/>
      <c r="U231" s="50"/>
    </row>
    <row r="232" spans="1:21" ht="46.5" customHeight="1" thickTop="1" thickBot="1" x14ac:dyDescent="0.55000000000000004">
      <c r="A232" s="62">
        <v>229</v>
      </c>
      <c r="B232" s="65" t="s">
        <v>385</v>
      </c>
      <c r="C232" s="44" t="s">
        <v>20</v>
      </c>
      <c r="D232" s="190" t="s">
        <v>84</v>
      </c>
      <c r="E232" s="191" t="s">
        <v>462</v>
      </c>
      <c r="F232" s="47" t="s">
        <v>29</v>
      </c>
      <c r="G232" s="51"/>
      <c r="H232" s="179">
        <v>10000</v>
      </c>
      <c r="I232" s="180"/>
      <c r="J232" s="179"/>
      <c r="K232" s="179"/>
      <c r="L232" s="179"/>
      <c r="M232" s="52"/>
      <c r="N232" s="69" t="s">
        <v>386</v>
      </c>
      <c r="O232" s="47">
        <v>2022</v>
      </c>
      <c r="P232" s="47">
        <v>2024</v>
      </c>
      <c r="Q232" s="48" t="s">
        <v>110</v>
      </c>
      <c r="R232" s="48" t="s">
        <v>111</v>
      </c>
      <c r="S232" s="48" t="s">
        <v>28</v>
      </c>
      <c r="T232" s="54"/>
      <c r="U232" s="50"/>
    </row>
    <row r="233" spans="1:21" ht="225" customHeight="1" thickTop="1" thickBot="1" x14ac:dyDescent="0.55000000000000004">
      <c r="A233" s="62">
        <v>230</v>
      </c>
      <c r="B233" s="65" t="s">
        <v>387</v>
      </c>
      <c r="C233" s="44" t="s">
        <v>20</v>
      </c>
      <c r="D233" s="190" t="s">
        <v>77</v>
      </c>
      <c r="E233" s="191" t="s">
        <v>85</v>
      </c>
      <c r="F233" s="47" t="s">
        <v>32</v>
      </c>
      <c r="G233" s="51"/>
      <c r="H233" s="179">
        <v>1500000</v>
      </c>
      <c r="I233" s="180"/>
      <c r="J233" s="179"/>
      <c r="K233" s="179"/>
      <c r="L233" s="179"/>
      <c r="M233" s="52"/>
      <c r="N233" s="70" t="s">
        <v>684</v>
      </c>
      <c r="O233" s="47">
        <v>2022</v>
      </c>
      <c r="P233" s="47">
        <v>2027</v>
      </c>
      <c r="Q233" s="48" t="s">
        <v>388</v>
      </c>
      <c r="R233" s="48" t="s">
        <v>111</v>
      </c>
      <c r="S233" s="48" t="s">
        <v>28</v>
      </c>
      <c r="T233" s="49" t="s">
        <v>389</v>
      </c>
      <c r="U233" s="50"/>
    </row>
    <row r="234" spans="1:21" ht="36.75" customHeight="1" thickTop="1" thickBot="1" x14ac:dyDescent="0.55000000000000004">
      <c r="A234" s="62">
        <v>231</v>
      </c>
      <c r="B234" s="65" t="s">
        <v>390</v>
      </c>
      <c r="C234" s="44" t="s">
        <v>20</v>
      </c>
      <c r="D234" s="190" t="s">
        <v>77</v>
      </c>
      <c r="E234" s="191" t="s">
        <v>85</v>
      </c>
      <c r="F234" s="47" t="s">
        <v>32</v>
      </c>
      <c r="G234" s="51"/>
      <c r="H234" s="179">
        <v>800000</v>
      </c>
      <c r="I234" s="180"/>
      <c r="J234" s="179"/>
      <c r="K234" s="179"/>
      <c r="L234" s="179"/>
      <c r="M234" s="52"/>
      <c r="N234" s="49" t="s">
        <v>395</v>
      </c>
      <c r="O234" s="47">
        <v>2022</v>
      </c>
      <c r="P234" s="47">
        <v>2027</v>
      </c>
      <c r="Q234" s="48" t="s">
        <v>110</v>
      </c>
      <c r="R234" s="48" t="s">
        <v>111</v>
      </c>
      <c r="S234" s="48" t="s">
        <v>28</v>
      </c>
      <c r="T234" s="54"/>
      <c r="U234" s="50"/>
    </row>
    <row r="235" spans="1:21" ht="40.5" customHeight="1" thickTop="1" thickBot="1" x14ac:dyDescent="0.55000000000000004">
      <c r="A235" s="62">
        <v>232</v>
      </c>
      <c r="B235" s="65" t="s">
        <v>391</v>
      </c>
      <c r="C235" s="44" t="s">
        <v>20</v>
      </c>
      <c r="D235" s="190" t="s">
        <v>77</v>
      </c>
      <c r="E235" s="191" t="s">
        <v>85</v>
      </c>
      <c r="F235" s="47" t="s">
        <v>97</v>
      </c>
      <c r="G235" s="51"/>
      <c r="H235" s="179">
        <v>80000</v>
      </c>
      <c r="I235" s="180"/>
      <c r="J235" s="179"/>
      <c r="K235" s="179"/>
      <c r="L235" s="179"/>
      <c r="M235" s="52"/>
      <c r="N235" s="71" t="s">
        <v>394</v>
      </c>
      <c r="O235" s="47">
        <v>2022</v>
      </c>
      <c r="P235" s="47">
        <v>2027</v>
      </c>
      <c r="Q235" s="48" t="s">
        <v>110</v>
      </c>
      <c r="R235" s="48" t="s">
        <v>111</v>
      </c>
      <c r="S235" s="48" t="s">
        <v>28</v>
      </c>
      <c r="T235" s="54"/>
      <c r="U235" s="50"/>
    </row>
    <row r="236" spans="1:21" ht="39" customHeight="1" thickTop="1" thickBot="1" x14ac:dyDescent="0.55000000000000004">
      <c r="A236" s="62">
        <v>233</v>
      </c>
      <c r="B236" s="65" t="s">
        <v>392</v>
      </c>
      <c r="C236" s="44" t="s">
        <v>20</v>
      </c>
      <c r="D236" s="190" t="s">
        <v>77</v>
      </c>
      <c r="E236" s="191" t="s">
        <v>85</v>
      </c>
      <c r="F236" s="47" t="s">
        <v>97</v>
      </c>
      <c r="G236" s="47"/>
      <c r="H236" s="179">
        <v>80000</v>
      </c>
      <c r="I236" s="180"/>
      <c r="J236" s="179"/>
      <c r="K236" s="179"/>
      <c r="L236" s="179"/>
      <c r="M236" s="55"/>
      <c r="N236" s="48" t="s">
        <v>393</v>
      </c>
      <c r="O236" s="47">
        <v>2022</v>
      </c>
      <c r="P236" s="47">
        <v>2027</v>
      </c>
      <c r="Q236" s="48" t="s">
        <v>110</v>
      </c>
      <c r="R236" s="48" t="s">
        <v>111</v>
      </c>
      <c r="S236" s="56" t="s">
        <v>28</v>
      </c>
      <c r="T236" s="54"/>
      <c r="U236" s="50"/>
    </row>
    <row r="237" spans="1:21" ht="42" thickTop="1" thickBot="1" x14ac:dyDescent="0.55000000000000004">
      <c r="A237" s="62">
        <v>234</v>
      </c>
      <c r="B237" s="38" t="s">
        <v>396</v>
      </c>
      <c r="C237" s="44" t="s">
        <v>20</v>
      </c>
      <c r="D237" s="190" t="s">
        <v>77</v>
      </c>
      <c r="E237" s="191" t="s">
        <v>85</v>
      </c>
      <c r="F237" s="39" t="s">
        <v>397</v>
      </c>
      <c r="G237" s="54"/>
      <c r="H237" s="181">
        <v>80000</v>
      </c>
      <c r="I237" s="182"/>
      <c r="J237" s="183"/>
      <c r="K237" s="183"/>
      <c r="L237" s="183"/>
      <c r="M237" s="58"/>
      <c r="N237" s="49" t="s">
        <v>394</v>
      </c>
      <c r="O237" s="47">
        <v>2022</v>
      </c>
      <c r="P237" s="47">
        <v>2027</v>
      </c>
      <c r="Q237" s="48" t="s">
        <v>110</v>
      </c>
      <c r="R237" s="48" t="s">
        <v>111</v>
      </c>
      <c r="S237" s="56" t="s">
        <v>28</v>
      </c>
      <c r="T237" s="50"/>
      <c r="U237" s="50"/>
    </row>
    <row r="238" spans="1:21" ht="42.75" customHeight="1" thickTop="1" thickBot="1" x14ac:dyDescent="0.55000000000000004">
      <c r="A238" s="62">
        <v>235</v>
      </c>
      <c r="B238" s="38" t="s">
        <v>398</v>
      </c>
      <c r="C238" s="44" t="s">
        <v>20</v>
      </c>
      <c r="D238" s="190" t="s">
        <v>77</v>
      </c>
      <c r="E238" s="191" t="s">
        <v>85</v>
      </c>
      <c r="F238" s="38" t="s">
        <v>26</v>
      </c>
      <c r="G238" s="50"/>
      <c r="H238" s="183">
        <v>80000</v>
      </c>
      <c r="I238" s="184"/>
      <c r="J238" s="183"/>
      <c r="K238" s="183"/>
      <c r="L238" s="183"/>
      <c r="M238" s="58"/>
      <c r="N238" s="49" t="s">
        <v>394</v>
      </c>
      <c r="O238" s="47">
        <v>2022</v>
      </c>
      <c r="P238" s="47">
        <v>2027</v>
      </c>
      <c r="Q238" s="48" t="s">
        <v>110</v>
      </c>
      <c r="R238" s="48" t="s">
        <v>111</v>
      </c>
      <c r="S238" s="56" t="s">
        <v>28</v>
      </c>
      <c r="T238" s="50"/>
      <c r="U238" s="50"/>
    </row>
    <row r="239" spans="1:21" ht="42" thickTop="1" thickBot="1" x14ac:dyDescent="0.55000000000000004">
      <c r="A239" s="62">
        <v>236</v>
      </c>
      <c r="B239" s="38" t="s">
        <v>399</v>
      </c>
      <c r="C239" s="44" t="s">
        <v>20</v>
      </c>
      <c r="D239" s="190" t="s">
        <v>77</v>
      </c>
      <c r="E239" s="191" t="s">
        <v>85</v>
      </c>
      <c r="F239" s="38" t="s">
        <v>26</v>
      </c>
      <c r="G239" s="39"/>
      <c r="H239" s="183">
        <v>20000</v>
      </c>
      <c r="I239" s="184"/>
      <c r="J239" s="183"/>
      <c r="K239" s="183"/>
      <c r="L239" s="183"/>
      <c r="M239" s="58"/>
      <c r="N239" s="49" t="s">
        <v>394</v>
      </c>
      <c r="O239" s="47">
        <v>2022</v>
      </c>
      <c r="P239" s="47">
        <v>2027</v>
      </c>
      <c r="Q239" s="48" t="s">
        <v>110</v>
      </c>
      <c r="R239" s="48" t="s">
        <v>111</v>
      </c>
      <c r="S239" s="56" t="s">
        <v>28</v>
      </c>
      <c r="T239" s="50"/>
      <c r="U239" s="50"/>
    </row>
    <row r="240" spans="1:21" ht="42" thickTop="1" thickBot="1" x14ac:dyDescent="0.55000000000000004">
      <c r="A240" s="62">
        <v>237</v>
      </c>
      <c r="B240" s="38" t="s">
        <v>400</v>
      </c>
      <c r="C240" s="44" t="s">
        <v>20</v>
      </c>
      <c r="D240" s="190" t="s">
        <v>77</v>
      </c>
      <c r="E240" s="191" t="s">
        <v>85</v>
      </c>
      <c r="F240" s="39" t="s">
        <v>92</v>
      </c>
      <c r="G240" s="39"/>
      <c r="H240" s="183">
        <v>80000</v>
      </c>
      <c r="I240" s="184"/>
      <c r="J240" s="183"/>
      <c r="K240" s="183"/>
      <c r="L240" s="183"/>
      <c r="M240" s="58"/>
      <c r="N240" s="49" t="s">
        <v>394</v>
      </c>
      <c r="O240" s="47">
        <v>2022</v>
      </c>
      <c r="P240" s="47">
        <v>2027</v>
      </c>
      <c r="Q240" s="48" t="s">
        <v>110</v>
      </c>
      <c r="R240" s="48" t="s">
        <v>111</v>
      </c>
      <c r="S240" s="56" t="s">
        <v>28</v>
      </c>
      <c r="T240" s="50"/>
      <c r="U240" s="50"/>
    </row>
    <row r="241" spans="1:21" ht="42" thickTop="1" thickBot="1" x14ac:dyDescent="0.55000000000000004">
      <c r="A241" s="62">
        <v>238</v>
      </c>
      <c r="B241" s="65" t="s">
        <v>401</v>
      </c>
      <c r="C241" s="46" t="s">
        <v>20</v>
      </c>
      <c r="D241" s="191" t="s">
        <v>77</v>
      </c>
      <c r="E241" s="191" t="s">
        <v>85</v>
      </c>
      <c r="F241" s="47" t="s">
        <v>89</v>
      </c>
      <c r="G241" s="47"/>
      <c r="H241" s="179">
        <v>20000</v>
      </c>
      <c r="I241" s="180"/>
      <c r="J241" s="179"/>
      <c r="K241" s="179"/>
      <c r="L241" s="179"/>
      <c r="M241" s="55"/>
      <c r="N241" s="48" t="s">
        <v>394</v>
      </c>
      <c r="O241" s="47">
        <v>2022</v>
      </c>
      <c r="P241" s="47">
        <v>2027</v>
      </c>
      <c r="Q241" s="48" t="s">
        <v>110</v>
      </c>
      <c r="R241" s="48" t="s">
        <v>111</v>
      </c>
      <c r="S241" s="56" t="s">
        <v>28</v>
      </c>
      <c r="T241" s="51"/>
      <c r="U241" s="51"/>
    </row>
    <row r="242" spans="1:21" ht="40.5" customHeight="1" thickTop="1" thickBot="1" x14ac:dyDescent="0.55000000000000004">
      <c r="A242" s="62">
        <v>239</v>
      </c>
      <c r="B242" s="38" t="s">
        <v>402</v>
      </c>
      <c r="C242" s="46" t="s">
        <v>20</v>
      </c>
      <c r="D242" s="191" t="s">
        <v>77</v>
      </c>
      <c r="E242" s="191" t="s">
        <v>85</v>
      </c>
      <c r="F242" s="39" t="s">
        <v>30</v>
      </c>
      <c r="G242" s="50"/>
      <c r="H242" s="183">
        <v>12000</v>
      </c>
      <c r="I242" s="184"/>
      <c r="J242" s="183"/>
      <c r="K242" s="183"/>
      <c r="L242" s="183"/>
      <c r="M242" s="58"/>
      <c r="N242" s="49" t="s">
        <v>403</v>
      </c>
      <c r="O242" s="47">
        <v>2022</v>
      </c>
      <c r="P242" s="47">
        <v>2027</v>
      </c>
      <c r="Q242" s="48" t="s">
        <v>110</v>
      </c>
      <c r="R242" s="48" t="s">
        <v>111</v>
      </c>
      <c r="S242" s="56" t="s">
        <v>28</v>
      </c>
      <c r="T242" s="50"/>
      <c r="U242" s="50"/>
    </row>
    <row r="243" spans="1:21" ht="41.25" customHeight="1" thickTop="1" thickBot="1" x14ac:dyDescent="0.55000000000000004">
      <c r="A243" s="62">
        <v>240</v>
      </c>
      <c r="B243" s="38" t="s">
        <v>404</v>
      </c>
      <c r="C243" s="46" t="s">
        <v>20</v>
      </c>
      <c r="D243" s="191" t="s">
        <v>77</v>
      </c>
      <c r="E243" s="191" t="s">
        <v>85</v>
      </c>
      <c r="F243" s="39" t="s">
        <v>97</v>
      </c>
      <c r="G243" s="50"/>
      <c r="H243" s="183">
        <v>12000</v>
      </c>
      <c r="I243" s="184"/>
      <c r="J243" s="183"/>
      <c r="K243" s="183"/>
      <c r="L243" s="183"/>
      <c r="M243" s="58"/>
      <c r="N243" s="49" t="s">
        <v>403</v>
      </c>
      <c r="O243" s="47">
        <v>2022</v>
      </c>
      <c r="P243" s="47">
        <v>2027</v>
      </c>
      <c r="Q243" s="48" t="s">
        <v>110</v>
      </c>
      <c r="R243" s="48" t="s">
        <v>111</v>
      </c>
      <c r="S243" s="56" t="s">
        <v>28</v>
      </c>
      <c r="T243" s="50"/>
      <c r="U243" s="50"/>
    </row>
    <row r="244" spans="1:21" ht="40.5" customHeight="1" thickTop="1" thickBot="1" x14ac:dyDescent="0.55000000000000004">
      <c r="A244" s="62">
        <v>241</v>
      </c>
      <c r="B244" s="38" t="s">
        <v>405</v>
      </c>
      <c r="C244" s="44" t="s">
        <v>20</v>
      </c>
      <c r="D244" s="190" t="s">
        <v>77</v>
      </c>
      <c r="E244" s="190" t="s">
        <v>85</v>
      </c>
      <c r="F244" s="39" t="s">
        <v>45</v>
      </c>
      <c r="G244" s="50"/>
      <c r="H244" s="183">
        <v>12000</v>
      </c>
      <c r="I244" s="184"/>
      <c r="J244" s="183"/>
      <c r="K244" s="183"/>
      <c r="L244" s="183"/>
      <c r="M244" s="58"/>
      <c r="N244" s="49" t="s">
        <v>403</v>
      </c>
      <c r="O244" s="39">
        <v>2022</v>
      </c>
      <c r="P244" s="39">
        <v>2027</v>
      </c>
      <c r="Q244" s="49" t="s">
        <v>110</v>
      </c>
      <c r="R244" s="49" t="s">
        <v>111</v>
      </c>
      <c r="S244" s="54" t="s">
        <v>28</v>
      </c>
      <c r="T244" s="50"/>
      <c r="U244" s="50"/>
    </row>
    <row r="245" spans="1:21" ht="42" customHeight="1" thickTop="1" thickBot="1" x14ac:dyDescent="0.55000000000000004">
      <c r="A245" s="62">
        <v>242</v>
      </c>
      <c r="B245" s="38" t="s">
        <v>406</v>
      </c>
      <c r="C245" s="46" t="s">
        <v>20</v>
      </c>
      <c r="D245" s="191" t="s">
        <v>77</v>
      </c>
      <c r="E245" s="191" t="s">
        <v>85</v>
      </c>
      <c r="F245" s="47" t="s">
        <v>89</v>
      </c>
      <c r="G245" s="50"/>
      <c r="H245" s="183">
        <v>12000</v>
      </c>
      <c r="I245" s="184"/>
      <c r="J245" s="183"/>
      <c r="K245" s="183"/>
      <c r="L245" s="183"/>
      <c r="M245" s="58"/>
      <c r="N245" s="49" t="s">
        <v>403</v>
      </c>
      <c r="O245" s="47">
        <v>2022</v>
      </c>
      <c r="P245" s="47">
        <v>2027</v>
      </c>
      <c r="Q245" s="48" t="s">
        <v>110</v>
      </c>
      <c r="R245" s="48" t="s">
        <v>111</v>
      </c>
      <c r="S245" s="56" t="s">
        <v>28</v>
      </c>
      <c r="T245" s="50"/>
      <c r="U245" s="50"/>
    </row>
    <row r="246" spans="1:21" ht="42" thickTop="1" thickBot="1" x14ac:dyDescent="0.55000000000000004">
      <c r="A246" s="62">
        <v>243</v>
      </c>
      <c r="B246" s="38" t="s">
        <v>407</v>
      </c>
      <c r="C246" s="46" t="s">
        <v>20</v>
      </c>
      <c r="D246" s="191" t="s">
        <v>77</v>
      </c>
      <c r="E246" s="191" t="s">
        <v>85</v>
      </c>
      <c r="F246" s="39" t="s">
        <v>30</v>
      </c>
      <c r="G246" s="50"/>
      <c r="H246" s="183">
        <v>35000</v>
      </c>
      <c r="I246" s="184"/>
      <c r="J246" s="183"/>
      <c r="K246" s="183"/>
      <c r="L246" s="183"/>
      <c r="M246" s="58"/>
      <c r="N246" s="49" t="s">
        <v>408</v>
      </c>
      <c r="O246" s="47">
        <v>2022</v>
      </c>
      <c r="P246" s="47">
        <v>2027</v>
      </c>
      <c r="Q246" s="48" t="s">
        <v>110</v>
      </c>
      <c r="R246" s="48" t="s">
        <v>111</v>
      </c>
      <c r="S246" s="56" t="s">
        <v>28</v>
      </c>
      <c r="T246" s="50"/>
      <c r="U246" s="50"/>
    </row>
    <row r="247" spans="1:21" ht="42" thickTop="1" thickBot="1" x14ac:dyDescent="0.55000000000000004">
      <c r="A247" s="62">
        <v>244</v>
      </c>
      <c r="B247" s="38" t="s">
        <v>409</v>
      </c>
      <c r="C247" s="46" t="s">
        <v>20</v>
      </c>
      <c r="D247" s="191" t="s">
        <v>77</v>
      </c>
      <c r="E247" s="191" t="s">
        <v>85</v>
      </c>
      <c r="F247" s="39" t="s">
        <v>99</v>
      </c>
      <c r="G247" s="50"/>
      <c r="H247" s="183">
        <v>35000</v>
      </c>
      <c r="I247" s="184"/>
      <c r="J247" s="183"/>
      <c r="K247" s="183"/>
      <c r="L247" s="183"/>
      <c r="M247" s="58"/>
      <c r="N247" s="49" t="s">
        <v>408</v>
      </c>
      <c r="O247" s="47">
        <v>2022</v>
      </c>
      <c r="P247" s="47">
        <v>2027</v>
      </c>
      <c r="Q247" s="48" t="s">
        <v>110</v>
      </c>
      <c r="R247" s="48" t="s">
        <v>111</v>
      </c>
      <c r="S247" s="56" t="s">
        <v>28</v>
      </c>
      <c r="T247" s="50"/>
      <c r="U247" s="50"/>
    </row>
    <row r="248" spans="1:21" ht="42" thickTop="1" thickBot="1" x14ac:dyDescent="0.55000000000000004">
      <c r="A248" s="62">
        <v>245</v>
      </c>
      <c r="B248" s="38" t="s">
        <v>410</v>
      </c>
      <c r="C248" s="46" t="s">
        <v>20</v>
      </c>
      <c r="D248" s="191" t="s">
        <v>77</v>
      </c>
      <c r="E248" s="191" t="s">
        <v>85</v>
      </c>
      <c r="F248" s="39" t="s">
        <v>99</v>
      </c>
      <c r="G248" s="50"/>
      <c r="H248" s="183">
        <v>35000</v>
      </c>
      <c r="I248" s="184"/>
      <c r="J248" s="183"/>
      <c r="K248" s="183"/>
      <c r="L248" s="183"/>
      <c r="M248" s="58"/>
      <c r="N248" s="49" t="s">
        <v>408</v>
      </c>
      <c r="O248" s="47">
        <v>2022</v>
      </c>
      <c r="P248" s="47">
        <v>2027</v>
      </c>
      <c r="Q248" s="48" t="s">
        <v>110</v>
      </c>
      <c r="R248" s="48" t="s">
        <v>111</v>
      </c>
      <c r="S248" s="56" t="s">
        <v>28</v>
      </c>
      <c r="T248" s="50"/>
      <c r="U248" s="50"/>
    </row>
    <row r="249" spans="1:21" ht="45" customHeight="1" thickTop="1" thickBot="1" x14ac:dyDescent="0.55000000000000004">
      <c r="A249" s="62">
        <v>246</v>
      </c>
      <c r="B249" s="38" t="s">
        <v>411</v>
      </c>
      <c r="C249" s="46" t="s">
        <v>20</v>
      </c>
      <c r="D249" s="191" t="s">
        <v>77</v>
      </c>
      <c r="E249" s="191" t="s">
        <v>85</v>
      </c>
      <c r="F249" s="38" t="s">
        <v>26</v>
      </c>
      <c r="G249" s="50"/>
      <c r="H249" s="183">
        <v>35000</v>
      </c>
      <c r="I249" s="184"/>
      <c r="J249" s="183"/>
      <c r="K249" s="183"/>
      <c r="L249" s="183"/>
      <c r="M249" s="58"/>
      <c r="N249" s="49" t="s">
        <v>408</v>
      </c>
      <c r="O249" s="47">
        <v>2022</v>
      </c>
      <c r="P249" s="47">
        <v>2027</v>
      </c>
      <c r="Q249" s="48" t="s">
        <v>110</v>
      </c>
      <c r="R249" s="48" t="s">
        <v>111</v>
      </c>
      <c r="S249" s="56" t="s">
        <v>28</v>
      </c>
      <c r="T249" s="50"/>
      <c r="U249" s="50"/>
    </row>
    <row r="250" spans="1:21" ht="42" thickTop="1" thickBot="1" x14ac:dyDescent="0.55000000000000004">
      <c r="A250" s="62">
        <v>247</v>
      </c>
      <c r="B250" s="38" t="s">
        <v>412</v>
      </c>
      <c r="C250" s="46" t="s">
        <v>20</v>
      </c>
      <c r="D250" s="191" t="s">
        <v>77</v>
      </c>
      <c r="E250" s="191" t="s">
        <v>85</v>
      </c>
      <c r="F250" s="39" t="s">
        <v>92</v>
      </c>
      <c r="G250" s="50"/>
      <c r="H250" s="183">
        <v>35000</v>
      </c>
      <c r="I250" s="184"/>
      <c r="J250" s="183"/>
      <c r="K250" s="183"/>
      <c r="L250" s="183"/>
      <c r="M250" s="58"/>
      <c r="N250" s="49" t="s">
        <v>408</v>
      </c>
      <c r="O250" s="47">
        <v>2022</v>
      </c>
      <c r="P250" s="47">
        <v>2027</v>
      </c>
      <c r="Q250" s="48" t="s">
        <v>110</v>
      </c>
      <c r="R250" s="48" t="s">
        <v>111</v>
      </c>
      <c r="S250" s="56" t="s">
        <v>28</v>
      </c>
      <c r="T250" s="50"/>
      <c r="U250" s="50"/>
    </row>
    <row r="251" spans="1:21" ht="48" customHeight="1" thickTop="1" thickBot="1" x14ac:dyDescent="0.55000000000000004">
      <c r="A251" s="62">
        <v>248</v>
      </c>
      <c r="B251" s="38" t="s">
        <v>413</v>
      </c>
      <c r="C251" s="46" t="s">
        <v>20</v>
      </c>
      <c r="D251" s="191" t="s">
        <v>77</v>
      </c>
      <c r="E251" s="191" t="s">
        <v>85</v>
      </c>
      <c r="F251" s="39" t="s">
        <v>32</v>
      </c>
      <c r="G251" s="50"/>
      <c r="H251" s="183">
        <v>200000</v>
      </c>
      <c r="I251" s="184"/>
      <c r="J251" s="183"/>
      <c r="K251" s="183"/>
      <c r="L251" s="183"/>
      <c r="M251" s="58"/>
      <c r="N251" s="49" t="s">
        <v>414</v>
      </c>
      <c r="O251" s="39">
        <v>2023</v>
      </c>
      <c r="P251" s="39">
        <v>2027</v>
      </c>
      <c r="Q251" s="49" t="s">
        <v>110</v>
      </c>
      <c r="R251" s="49" t="s">
        <v>111</v>
      </c>
      <c r="S251" s="56" t="s">
        <v>28</v>
      </c>
      <c r="T251" s="50"/>
      <c r="U251" s="50"/>
    </row>
    <row r="252" spans="1:21" ht="30" customHeight="1" thickTop="1" thickBot="1" x14ac:dyDescent="0.55000000000000004">
      <c r="A252" s="62">
        <v>249</v>
      </c>
      <c r="B252" s="38" t="s">
        <v>415</v>
      </c>
      <c r="C252" s="46" t="s">
        <v>20</v>
      </c>
      <c r="D252" s="191" t="s">
        <v>77</v>
      </c>
      <c r="E252" s="191" t="s">
        <v>85</v>
      </c>
      <c r="F252" s="39" t="s">
        <v>97</v>
      </c>
      <c r="G252" s="50"/>
      <c r="H252" s="183">
        <v>200000</v>
      </c>
      <c r="I252" s="184"/>
      <c r="J252" s="183"/>
      <c r="K252" s="183"/>
      <c r="L252" s="183"/>
      <c r="M252" s="58"/>
      <c r="N252" s="49" t="s">
        <v>416</v>
      </c>
      <c r="O252" s="39">
        <v>2023</v>
      </c>
      <c r="P252" s="39">
        <v>2027</v>
      </c>
      <c r="Q252" s="49" t="s">
        <v>110</v>
      </c>
      <c r="R252" s="49" t="s">
        <v>111</v>
      </c>
      <c r="S252" s="56" t="s">
        <v>28</v>
      </c>
      <c r="T252" s="50"/>
      <c r="U252" s="50"/>
    </row>
    <row r="253" spans="1:21" ht="42" thickTop="1" thickBot="1" x14ac:dyDescent="0.55000000000000004">
      <c r="A253" s="62">
        <v>250</v>
      </c>
      <c r="B253" s="38" t="s">
        <v>417</v>
      </c>
      <c r="C253" s="46" t="s">
        <v>20</v>
      </c>
      <c r="D253" s="191" t="s">
        <v>77</v>
      </c>
      <c r="E253" s="191" t="s">
        <v>85</v>
      </c>
      <c r="F253" s="38" t="s">
        <v>26</v>
      </c>
      <c r="G253" s="50"/>
      <c r="H253" s="183">
        <v>150000</v>
      </c>
      <c r="I253" s="184"/>
      <c r="J253" s="183"/>
      <c r="K253" s="183"/>
      <c r="L253" s="183"/>
      <c r="M253" s="58"/>
      <c r="N253" s="49" t="s">
        <v>418</v>
      </c>
      <c r="O253" s="39">
        <v>2023</v>
      </c>
      <c r="P253" s="39">
        <v>2027</v>
      </c>
      <c r="Q253" s="49" t="s">
        <v>110</v>
      </c>
      <c r="R253" s="49" t="s">
        <v>111</v>
      </c>
      <c r="S253" s="56" t="s">
        <v>28</v>
      </c>
      <c r="T253" s="50"/>
      <c r="U253" s="50"/>
    </row>
    <row r="254" spans="1:21" ht="42" thickTop="1" thickBot="1" x14ac:dyDescent="0.55000000000000004">
      <c r="A254" s="62">
        <v>251</v>
      </c>
      <c r="B254" s="38" t="s">
        <v>419</v>
      </c>
      <c r="C254" s="46" t="s">
        <v>20</v>
      </c>
      <c r="D254" s="191" t="s">
        <v>77</v>
      </c>
      <c r="E254" s="191" t="s">
        <v>85</v>
      </c>
      <c r="F254" s="38" t="s">
        <v>26</v>
      </c>
      <c r="G254" s="50"/>
      <c r="H254" s="183">
        <v>50000</v>
      </c>
      <c r="I254" s="184"/>
      <c r="J254" s="183"/>
      <c r="K254" s="183"/>
      <c r="L254" s="183"/>
      <c r="M254" s="58"/>
      <c r="N254" s="49" t="s">
        <v>420</v>
      </c>
      <c r="O254" s="39">
        <v>2023</v>
      </c>
      <c r="P254" s="39">
        <v>2027</v>
      </c>
      <c r="Q254" s="49" t="s">
        <v>110</v>
      </c>
      <c r="R254" s="49" t="s">
        <v>111</v>
      </c>
      <c r="S254" s="56" t="s">
        <v>28</v>
      </c>
      <c r="T254" s="50"/>
      <c r="U254" s="50"/>
    </row>
    <row r="255" spans="1:21" ht="42" thickTop="1" thickBot="1" x14ac:dyDescent="0.55000000000000004">
      <c r="A255" s="62">
        <v>252</v>
      </c>
      <c r="B255" s="38" t="s">
        <v>421</v>
      </c>
      <c r="C255" s="46" t="s">
        <v>20</v>
      </c>
      <c r="D255" s="191" t="s">
        <v>77</v>
      </c>
      <c r="E255" s="191" t="s">
        <v>85</v>
      </c>
      <c r="F255" s="39" t="s">
        <v>92</v>
      </c>
      <c r="G255" s="50"/>
      <c r="H255" s="183">
        <v>150000</v>
      </c>
      <c r="I255" s="184"/>
      <c r="J255" s="183"/>
      <c r="K255" s="183"/>
      <c r="L255" s="183"/>
      <c r="M255" s="58"/>
      <c r="N255" s="49" t="s">
        <v>422</v>
      </c>
      <c r="O255" s="39">
        <v>2023</v>
      </c>
      <c r="P255" s="39">
        <v>2027</v>
      </c>
      <c r="Q255" s="49" t="s">
        <v>110</v>
      </c>
      <c r="R255" s="49" t="s">
        <v>111</v>
      </c>
      <c r="S255" s="56" t="s">
        <v>28</v>
      </c>
      <c r="T255" s="50"/>
      <c r="U255" s="50"/>
    </row>
    <row r="256" spans="1:21" ht="42" thickTop="1" thickBot="1" x14ac:dyDescent="0.55000000000000004">
      <c r="A256" s="62">
        <v>253</v>
      </c>
      <c r="B256" s="38" t="s">
        <v>423</v>
      </c>
      <c r="C256" s="46" t="s">
        <v>20</v>
      </c>
      <c r="D256" s="191" t="s">
        <v>77</v>
      </c>
      <c r="E256" s="191" t="s">
        <v>85</v>
      </c>
      <c r="F256" s="39" t="s">
        <v>89</v>
      </c>
      <c r="G256" s="50"/>
      <c r="H256" s="183">
        <v>50000</v>
      </c>
      <c r="I256" s="184"/>
      <c r="J256" s="183"/>
      <c r="K256" s="183"/>
      <c r="L256" s="183"/>
      <c r="M256" s="58"/>
      <c r="N256" s="49" t="s">
        <v>424</v>
      </c>
      <c r="O256" s="39">
        <v>2023</v>
      </c>
      <c r="P256" s="39">
        <v>2027</v>
      </c>
      <c r="Q256" s="49" t="s">
        <v>110</v>
      </c>
      <c r="R256" s="49" t="s">
        <v>111</v>
      </c>
      <c r="S256" s="56" t="s">
        <v>28</v>
      </c>
      <c r="T256" s="50"/>
      <c r="U256" s="50"/>
    </row>
    <row r="257" spans="1:21" ht="29.25" customHeight="1" thickTop="1" thickBot="1" x14ac:dyDescent="0.55000000000000004">
      <c r="A257" s="62">
        <v>254</v>
      </c>
      <c r="B257" s="38" t="s">
        <v>425</v>
      </c>
      <c r="C257" s="46" t="s">
        <v>20</v>
      </c>
      <c r="D257" s="191" t="s">
        <v>77</v>
      </c>
      <c r="E257" s="191" t="s">
        <v>85</v>
      </c>
      <c r="F257" s="39" t="s">
        <v>32</v>
      </c>
      <c r="G257" s="50"/>
      <c r="H257" s="183">
        <v>100000</v>
      </c>
      <c r="I257" s="184"/>
      <c r="J257" s="183"/>
      <c r="K257" s="183"/>
      <c r="L257" s="183"/>
      <c r="M257" s="58"/>
      <c r="N257" s="49" t="s">
        <v>426</v>
      </c>
      <c r="O257" s="39">
        <v>2023</v>
      </c>
      <c r="P257" s="39">
        <v>2027</v>
      </c>
      <c r="Q257" s="49" t="s">
        <v>110</v>
      </c>
      <c r="R257" s="49" t="s">
        <v>111</v>
      </c>
      <c r="S257" s="56" t="s">
        <v>28</v>
      </c>
      <c r="T257" s="50"/>
      <c r="U257" s="50"/>
    </row>
    <row r="258" spans="1:21" ht="26.25" customHeight="1" thickTop="1" thickBot="1" x14ac:dyDescent="0.55000000000000004">
      <c r="A258" s="62">
        <v>255</v>
      </c>
      <c r="B258" s="38" t="s">
        <v>427</v>
      </c>
      <c r="C258" s="46" t="s">
        <v>20</v>
      </c>
      <c r="D258" s="191" t="s">
        <v>77</v>
      </c>
      <c r="E258" s="191" t="s">
        <v>85</v>
      </c>
      <c r="F258" s="39" t="s">
        <v>32</v>
      </c>
      <c r="G258" s="50"/>
      <c r="H258" s="183">
        <v>50000</v>
      </c>
      <c r="I258" s="184"/>
      <c r="J258" s="183"/>
      <c r="K258" s="183"/>
      <c r="L258" s="183"/>
      <c r="M258" s="58"/>
      <c r="N258" s="49" t="s">
        <v>428</v>
      </c>
      <c r="O258" s="39">
        <v>2023</v>
      </c>
      <c r="P258" s="39">
        <v>2027</v>
      </c>
      <c r="Q258" s="49" t="s">
        <v>110</v>
      </c>
      <c r="R258" s="49" t="s">
        <v>111</v>
      </c>
      <c r="S258" s="56" t="s">
        <v>28</v>
      </c>
      <c r="T258" s="50"/>
      <c r="U258" s="50"/>
    </row>
    <row r="259" spans="1:21" ht="42" thickTop="1" thickBot="1" x14ac:dyDescent="0.55000000000000004">
      <c r="A259" s="62">
        <v>256</v>
      </c>
      <c r="B259" s="38" t="s">
        <v>429</v>
      </c>
      <c r="C259" s="46" t="s">
        <v>20</v>
      </c>
      <c r="D259" s="191" t="s">
        <v>77</v>
      </c>
      <c r="E259" s="191" t="s">
        <v>85</v>
      </c>
      <c r="F259" s="38" t="s">
        <v>26</v>
      </c>
      <c r="G259" s="50"/>
      <c r="H259" s="183">
        <v>150000</v>
      </c>
      <c r="I259" s="184"/>
      <c r="J259" s="183"/>
      <c r="K259" s="183"/>
      <c r="L259" s="183"/>
      <c r="M259" s="58"/>
      <c r="N259" s="49" t="s">
        <v>430</v>
      </c>
      <c r="O259" s="39">
        <v>2023</v>
      </c>
      <c r="P259" s="39">
        <v>2027</v>
      </c>
      <c r="Q259" s="49" t="s">
        <v>110</v>
      </c>
      <c r="R259" s="49" t="s">
        <v>111</v>
      </c>
      <c r="S259" s="56" t="s">
        <v>28</v>
      </c>
      <c r="T259" s="50"/>
      <c r="U259" s="50"/>
    </row>
    <row r="260" spans="1:21" ht="42" thickTop="1" thickBot="1" x14ac:dyDescent="0.55000000000000004">
      <c r="A260" s="62">
        <v>257</v>
      </c>
      <c r="B260" s="38" t="s">
        <v>431</v>
      </c>
      <c r="C260" s="46" t="s">
        <v>20</v>
      </c>
      <c r="D260" s="191" t="s">
        <v>77</v>
      </c>
      <c r="E260" s="191" t="s">
        <v>85</v>
      </c>
      <c r="F260" s="38" t="s">
        <v>26</v>
      </c>
      <c r="G260" s="50"/>
      <c r="H260" s="183">
        <v>50000</v>
      </c>
      <c r="I260" s="184"/>
      <c r="J260" s="183"/>
      <c r="K260" s="183"/>
      <c r="L260" s="183"/>
      <c r="M260" s="58"/>
      <c r="N260" s="49" t="s">
        <v>432</v>
      </c>
      <c r="O260" s="39">
        <v>2023</v>
      </c>
      <c r="P260" s="39">
        <v>2027</v>
      </c>
      <c r="Q260" s="49" t="s">
        <v>110</v>
      </c>
      <c r="R260" s="49" t="s">
        <v>111</v>
      </c>
      <c r="S260" s="56" t="s">
        <v>28</v>
      </c>
      <c r="T260" s="50"/>
      <c r="U260" s="50"/>
    </row>
    <row r="261" spans="1:21" ht="42" thickTop="1" thickBot="1" x14ac:dyDescent="0.55000000000000004">
      <c r="A261" s="62">
        <v>258</v>
      </c>
      <c r="B261" s="38" t="s">
        <v>433</v>
      </c>
      <c r="C261" s="46" t="s">
        <v>20</v>
      </c>
      <c r="D261" s="191" t="s">
        <v>77</v>
      </c>
      <c r="E261" s="191" t="s">
        <v>85</v>
      </c>
      <c r="F261" s="39" t="s">
        <v>92</v>
      </c>
      <c r="G261" s="50"/>
      <c r="H261" s="183">
        <v>150000</v>
      </c>
      <c r="I261" s="184"/>
      <c r="J261" s="183"/>
      <c r="K261" s="183"/>
      <c r="L261" s="183"/>
      <c r="M261" s="58"/>
      <c r="N261" s="49" t="s">
        <v>434</v>
      </c>
      <c r="O261" s="39">
        <v>2023</v>
      </c>
      <c r="P261" s="39">
        <v>2027</v>
      </c>
      <c r="Q261" s="49" t="s">
        <v>110</v>
      </c>
      <c r="R261" s="49" t="s">
        <v>111</v>
      </c>
      <c r="S261" s="56" t="s">
        <v>28</v>
      </c>
      <c r="T261" s="50"/>
      <c r="U261" s="50"/>
    </row>
    <row r="262" spans="1:21" ht="43.5" customHeight="1" thickTop="1" thickBot="1" x14ac:dyDescent="0.55000000000000004">
      <c r="A262" s="62">
        <v>259</v>
      </c>
      <c r="B262" s="38" t="s">
        <v>435</v>
      </c>
      <c r="C262" s="46" t="s">
        <v>20</v>
      </c>
      <c r="D262" s="191" t="s">
        <v>77</v>
      </c>
      <c r="E262" s="191" t="s">
        <v>85</v>
      </c>
      <c r="F262" s="39" t="s">
        <v>89</v>
      </c>
      <c r="G262" s="50"/>
      <c r="H262" s="183">
        <v>50000</v>
      </c>
      <c r="I262" s="184"/>
      <c r="J262" s="183"/>
      <c r="K262" s="183"/>
      <c r="L262" s="183"/>
      <c r="M262" s="58"/>
      <c r="N262" s="49" t="s">
        <v>436</v>
      </c>
      <c r="O262" s="39">
        <v>2023</v>
      </c>
      <c r="P262" s="39">
        <v>2027</v>
      </c>
      <c r="Q262" s="49" t="s">
        <v>110</v>
      </c>
      <c r="R262" s="49" t="s">
        <v>111</v>
      </c>
      <c r="S262" s="56" t="s">
        <v>28</v>
      </c>
      <c r="T262" s="50"/>
      <c r="U262" s="50"/>
    </row>
    <row r="263" spans="1:21" ht="56.25" customHeight="1" thickTop="1" thickBot="1" x14ac:dyDescent="0.55000000000000004">
      <c r="A263" s="62">
        <v>260</v>
      </c>
      <c r="B263" s="38" t="s">
        <v>57</v>
      </c>
      <c r="C263" s="44" t="s">
        <v>20</v>
      </c>
      <c r="D263" s="44" t="s">
        <v>77</v>
      </c>
      <c r="E263" s="44" t="s">
        <v>85</v>
      </c>
      <c r="F263" s="194" t="s">
        <v>1030</v>
      </c>
      <c r="G263" s="44"/>
      <c r="H263" s="183">
        <v>3625225</v>
      </c>
      <c r="I263" s="184"/>
      <c r="J263" s="183">
        <v>2027755</v>
      </c>
      <c r="K263" s="183">
        <v>1551470</v>
      </c>
      <c r="L263" s="183"/>
      <c r="M263" s="58"/>
      <c r="N263" s="38" t="s">
        <v>161</v>
      </c>
      <c r="O263" s="39">
        <v>2021</v>
      </c>
      <c r="P263" s="39">
        <v>2022</v>
      </c>
      <c r="Q263" s="38" t="s">
        <v>364</v>
      </c>
      <c r="R263" s="38"/>
      <c r="S263" s="44" t="s">
        <v>18</v>
      </c>
      <c r="T263" s="44" t="s">
        <v>365</v>
      </c>
      <c r="U263" s="50"/>
    </row>
    <row r="264" spans="1:21" ht="48" customHeight="1" thickTop="1" thickBot="1" x14ac:dyDescent="0.55000000000000004">
      <c r="A264" s="62">
        <v>261</v>
      </c>
      <c r="B264" s="88" t="s">
        <v>473</v>
      </c>
      <c r="C264" s="73" t="s">
        <v>20</v>
      </c>
      <c r="D264" s="73" t="s">
        <v>77</v>
      </c>
      <c r="E264" s="73" t="s">
        <v>85</v>
      </c>
      <c r="F264" s="74" t="s">
        <v>90</v>
      </c>
      <c r="G264" s="74"/>
      <c r="H264" s="162">
        <v>100000</v>
      </c>
      <c r="I264" s="158"/>
      <c r="J264" s="162">
        <v>100000</v>
      </c>
      <c r="K264" s="162"/>
      <c r="L264" s="162"/>
      <c r="M264" s="90"/>
      <c r="N264" s="72" t="s">
        <v>595</v>
      </c>
      <c r="O264" s="72">
        <v>2022</v>
      </c>
      <c r="P264" s="72">
        <v>2025</v>
      </c>
      <c r="Q264" s="72" t="s">
        <v>364</v>
      </c>
      <c r="R264" s="72" t="s">
        <v>562</v>
      </c>
      <c r="S264" s="72" t="s">
        <v>28</v>
      </c>
      <c r="T264" s="73"/>
      <c r="U264" s="91"/>
    </row>
    <row r="265" spans="1:21" ht="183.75" thickTop="1" thickBot="1" x14ac:dyDescent="0.55000000000000004">
      <c r="A265" s="62">
        <v>262</v>
      </c>
      <c r="B265" s="38" t="s">
        <v>437</v>
      </c>
      <c r="C265" s="192" t="s">
        <v>438</v>
      </c>
      <c r="D265" s="193" t="s">
        <v>77</v>
      </c>
      <c r="E265" s="193" t="s">
        <v>465</v>
      </c>
      <c r="F265" s="39" t="s">
        <v>32</v>
      </c>
      <c r="G265" s="50"/>
      <c r="H265" s="183">
        <v>300000</v>
      </c>
      <c r="I265" s="184"/>
      <c r="J265" s="183"/>
      <c r="K265" s="183"/>
      <c r="L265" s="183"/>
      <c r="M265" s="58"/>
      <c r="N265" s="49" t="s">
        <v>482</v>
      </c>
      <c r="O265" s="39">
        <v>2023</v>
      </c>
      <c r="P265" s="39">
        <v>2027</v>
      </c>
      <c r="Q265" s="49" t="s">
        <v>110</v>
      </c>
      <c r="R265" s="49" t="s">
        <v>111</v>
      </c>
      <c r="S265" s="56" t="s">
        <v>28</v>
      </c>
      <c r="T265" s="50"/>
      <c r="U265" s="50"/>
    </row>
    <row r="266" spans="1:21" ht="42" thickTop="1" thickBot="1" x14ac:dyDescent="0.55000000000000004">
      <c r="A266" s="62">
        <v>263</v>
      </c>
      <c r="B266" s="38" t="s">
        <v>442</v>
      </c>
      <c r="C266" s="190" t="s">
        <v>20</v>
      </c>
      <c r="D266" s="190" t="s">
        <v>77</v>
      </c>
      <c r="E266" s="190" t="s">
        <v>466</v>
      </c>
      <c r="F266" s="39" t="s">
        <v>29</v>
      </c>
      <c r="G266" s="50"/>
      <c r="H266" s="183">
        <v>40000</v>
      </c>
      <c r="I266" s="184"/>
      <c r="J266" s="183">
        <v>40000</v>
      </c>
      <c r="K266" s="183"/>
      <c r="L266" s="183"/>
      <c r="M266" s="58"/>
      <c r="N266" s="49" t="s">
        <v>443</v>
      </c>
      <c r="O266" s="39">
        <v>2022</v>
      </c>
      <c r="P266" s="39">
        <v>2022</v>
      </c>
      <c r="Q266" s="49" t="s">
        <v>444</v>
      </c>
      <c r="R266" s="49" t="s">
        <v>111</v>
      </c>
      <c r="S266" s="108"/>
      <c r="T266" s="50"/>
      <c r="U266" s="50"/>
    </row>
    <row r="267" spans="1:21" ht="42" thickTop="1" thickBot="1" x14ac:dyDescent="0.55000000000000004">
      <c r="A267" s="62">
        <v>264</v>
      </c>
      <c r="B267" s="38" t="s">
        <v>445</v>
      </c>
      <c r="C267" s="190" t="s">
        <v>20</v>
      </c>
      <c r="D267" s="190" t="s">
        <v>83</v>
      </c>
      <c r="E267" s="190" t="s">
        <v>359</v>
      </c>
      <c r="F267" s="39" t="s">
        <v>29</v>
      </c>
      <c r="G267" s="50"/>
      <c r="H267" s="183">
        <v>207460</v>
      </c>
      <c r="I267" s="184"/>
      <c r="J267" s="183">
        <v>207460</v>
      </c>
      <c r="K267" s="183"/>
      <c r="L267" s="183"/>
      <c r="M267" s="58"/>
      <c r="N267" s="49" t="s">
        <v>447</v>
      </c>
      <c r="O267" s="39">
        <v>2022</v>
      </c>
      <c r="P267" s="39">
        <v>2022</v>
      </c>
      <c r="Q267" s="49" t="s">
        <v>444</v>
      </c>
      <c r="R267" s="49" t="s">
        <v>111</v>
      </c>
      <c r="S267" s="108"/>
      <c r="T267" s="50"/>
      <c r="U267" s="50"/>
    </row>
    <row r="268" spans="1:21" ht="44.25" customHeight="1" thickTop="1" thickBot="1" x14ac:dyDescent="0.55000000000000004">
      <c r="A268" s="62">
        <v>265</v>
      </c>
      <c r="B268" s="38" t="s">
        <v>446</v>
      </c>
      <c r="C268" s="190" t="s">
        <v>20</v>
      </c>
      <c r="D268" s="190" t="s">
        <v>83</v>
      </c>
      <c r="E268" s="190" t="s">
        <v>359</v>
      </c>
      <c r="F268" s="39" t="s">
        <v>29</v>
      </c>
      <c r="G268" s="50"/>
      <c r="H268" s="183">
        <v>187460</v>
      </c>
      <c r="I268" s="184"/>
      <c r="J268" s="183">
        <v>187460</v>
      </c>
      <c r="K268" s="183"/>
      <c r="L268" s="183"/>
      <c r="M268" s="58"/>
      <c r="N268" s="49" t="s">
        <v>447</v>
      </c>
      <c r="O268" s="39">
        <v>2023</v>
      </c>
      <c r="P268" s="39">
        <v>2023</v>
      </c>
      <c r="Q268" s="49" t="s">
        <v>444</v>
      </c>
      <c r="R268" s="49" t="s">
        <v>111</v>
      </c>
      <c r="S268" s="108"/>
      <c r="T268" s="50"/>
      <c r="U268" s="50"/>
    </row>
    <row r="269" spans="1:21" ht="45.75" customHeight="1" thickTop="1" thickBot="1" x14ac:dyDescent="0.55000000000000004">
      <c r="A269" s="62">
        <v>266</v>
      </c>
      <c r="B269" s="38" t="s">
        <v>467</v>
      </c>
      <c r="C269" s="190" t="s">
        <v>20</v>
      </c>
      <c r="D269" s="190" t="s">
        <v>83</v>
      </c>
      <c r="E269" s="190" t="s">
        <v>359</v>
      </c>
      <c r="F269" s="39" t="s">
        <v>29</v>
      </c>
      <c r="G269" s="50"/>
      <c r="H269" s="183">
        <v>180000</v>
      </c>
      <c r="I269" s="184"/>
      <c r="J269" s="183">
        <v>144000</v>
      </c>
      <c r="K269" s="183">
        <v>36000</v>
      </c>
      <c r="L269" s="183"/>
      <c r="M269" s="58"/>
      <c r="N269" s="49" t="s">
        <v>448</v>
      </c>
      <c r="O269" s="74">
        <v>2023</v>
      </c>
      <c r="P269" s="39">
        <v>2024</v>
      </c>
      <c r="Q269" s="49" t="s">
        <v>444</v>
      </c>
      <c r="R269" s="49" t="s">
        <v>111</v>
      </c>
      <c r="S269" s="108"/>
      <c r="T269" s="50"/>
      <c r="U269" s="50"/>
    </row>
    <row r="270" spans="1:21" ht="42" thickTop="1" thickBot="1" x14ac:dyDescent="0.55000000000000004">
      <c r="A270" s="62">
        <v>267</v>
      </c>
      <c r="B270" s="38" t="s">
        <v>458</v>
      </c>
      <c r="C270" s="190" t="s">
        <v>20</v>
      </c>
      <c r="D270" s="190" t="s">
        <v>83</v>
      </c>
      <c r="E270" s="190" t="s">
        <v>359</v>
      </c>
      <c r="F270" s="39" t="s">
        <v>29</v>
      </c>
      <c r="G270" s="50"/>
      <c r="H270" s="183">
        <v>143000</v>
      </c>
      <c r="I270" s="184"/>
      <c r="J270" s="183">
        <v>143000</v>
      </c>
      <c r="K270" s="183"/>
      <c r="L270" s="183"/>
      <c r="M270" s="58"/>
      <c r="N270" s="49" t="s">
        <v>459</v>
      </c>
      <c r="O270" s="59">
        <v>2023</v>
      </c>
      <c r="P270" s="39">
        <v>2024</v>
      </c>
      <c r="Q270" s="49" t="s">
        <v>444</v>
      </c>
      <c r="R270" s="49" t="s">
        <v>111</v>
      </c>
      <c r="S270" s="108"/>
      <c r="T270" s="50"/>
      <c r="U270" s="50"/>
    </row>
    <row r="273" ht="20.25" x14ac:dyDescent="0.5"/>
    <row r="274" ht="20.25" x14ac:dyDescent="0.5"/>
    <row r="275" ht="20.25" x14ac:dyDescent="0.5"/>
    <row r="276" ht="20.25" x14ac:dyDescent="0.5"/>
    <row r="277" ht="20.25" x14ac:dyDescent="0.5"/>
    <row r="278" ht="20.25" x14ac:dyDescent="0.5"/>
    <row r="279" ht="20.25" x14ac:dyDescent="0.5"/>
    <row r="280" ht="20.25" x14ac:dyDescent="0.5"/>
    <row r="281" ht="20.25" x14ac:dyDescent="0.5"/>
    <row r="282" ht="20.25" x14ac:dyDescent="0.5"/>
    <row r="283" ht="20.25" x14ac:dyDescent="0.5"/>
    <row r="284" ht="20.25" x14ac:dyDescent="0.5"/>
    <row r="285" ht="20.25" x14ac:dyDescent="0.5"/>
    <row r="286" ht="20.25" x14ac:dyDescent="0.5"/>
    <row r="287" ht="20.25" x14ac:dyDescent="0.5"/>
    <row r="288" ht="20.25" x14ac:dyDescent="0.5"/>
    <row r="289" ht="20.25" x14ac:dyDescent="0.5"/>
    <row r="290" ht="20.25" x14ac:dyDescent="0.5"/>
    <row r="291" ht="20.25" x14ac:dyDescent="0.5"/>
    <row r="292" ht="20.25" x14ac:dyDescent="0.5"/>
    <row r="293" ht="20.25" x14ac:dyDescent="0.5"/>
    <row r="294" ht="20.25" x14ac:dyDescent="0.5"/>
    <row r="295" ht="20.25" x14ac:dyDescent="0.5"/>
    <row r="296" ht="20.25" x14ac:dyDescent="0.5"/>
    <row r="297" ht="20.25" x14ac:dyDescent="0.5"/>
    <row r="298" ht="20.25" x14ac:dyDescent="0.5"/>
    <row r="299" ht="20.25" x14ac:dyDescent="0.5"/>
    <row r="300" ht="20.25" x14ac:dyDescent="0.5"/>
    <row r="301" ht="20.25" x14ac:dyDescent="0.5"/>
    <row r="302" ht="20.25" x14ac:dyDescent="0.5"/>
    <row r="303" ht="20.25" x14ac:dyDescent="0.5"/>
    <row r="304" ht="20.25" x14ac:dyDescent="0.5"/>
    <row r="305" ht="20.25" x14ac:dyDescent="0.5"/>
    <row r="306" ht="20.25" x14ac:dyDescent="0.5"/>
    <row r="307" ht="20.25" x14ac:dyDescent="0.5"/>
    <row r="308" ht="20.25" x14ac:dyDescent="0.5"/>
    <row r="309" ht="20.25" x14ac:dyDescent="0.5"/>
    <row r="310" ht="20.25" x14ac:dyDescent="0.5"/>
    <row r="311" ht="20.25" x14ac:dyDescent="0.5"/>
    <row r="312" ht="20.25" x14ac:dyDescent="0.5"/>
    <row r="313" ht="20.25" x14ac:dyDescent="0.5"/>
    <row r="314" ht="20.25" x14ac:dyDescent="0.5"/>
    <row r="315" ht="20.25" x14ac:dyDescent="0.5"/>
    <row r="316" ht="20.25" x14ac:dyDescent="0.5"/>
    <row r="317" ht="20.25" x14ac:dyDescent="0.5"/>
    <row r="318" ht="20.25" x14ac:dyDescent="0.5"/>
    <row r="319" ht="20.25" x14ac:dyDescent="0.5"/>
    <row r="320" ht="20.25" x14ac:dyDescent="0.5"/>
    <row r="321" ht="20.25" x14ac:dyDescent="0.5"/>
    <row r="322" ht="20.25" x14ac:dyDescent="0.5"/>
    <row r="323" ht="20.25" x14ac:dyDescent="0.5"/>
    <row r="324" ht="20.25" x14ac:dyDescent="0.5"/>
    <row r="325" ht="20.25" x14ac:dyDescent="0.5"/>
    <row r="326" ht="20.25" x14ac:dyDescent="0.5"/>
    <row r="327" ht="20.25" x14ac:dyDescent="0.5"/>
    <row r="328" ht="20.25" x14ac:dyDescent="0.5"/>
    <row r="329" ht="20.25" x14ac:dyDescent="0.5"/>
    <row r="330" ht="20.25" x14ac:dyDescent="0.5"/>
    <row r="331" ht="20.25" x14ac:dyDescent="0.5"/>
    <row r="332" ht="20.25" x14ac:dyDescent="0.5"/>
    <row r="333" ht="20.25" x14ac:dyDescent="0.5"/>
    <row r="334" ht="20.25" x14ac:dyDescent="0.5"/>
    <row r="335" ht="20.25" x14ac:dyDescent="0.5"/>
    <row r="336" ht="20.25" x14ac:dyDescent="0.5"/>
    <row r="337" ht="20.25" x14ac:dyDescent="0.5"/>
    <row r="338" ht="20.25" x14ac:dyDescent="0.5"/>
    <row r="339" ht="20.25" x14ac:dyDescent="0.5"/>
    <row r="340" ht="20.25" x14ac:dyDescent="0.5"/>
    <row r="341" ht="20.25" x14ac:dyDescent="0.5"/>
    <row r="342" ht="20.25" x14ac:dyDescent="0.5"/>
    <row r="343" ht="20.25" x14ac:dyDescent="0.5"/>
    <row r="344" ht="20.25" x14ac:dyDescent="0.5"/>
    <row r="345" ht="20.25" x14ac:dyDescent="0.5"/>
    <row r="346" ht="20.25" x14ac:dyDescent="0.5"/>
    <row r="347" ht="20.25" x14ac:dyDescent="0.5"/>
    <row r="348" ht="20.25" x14ac:dyDescent="0.5"/>
    <row r="349" ht="20.25" x14ac:dyDescent="0.5"/>
    <row r="350" ht="20.25" x14ac:dyDescent="0.5"/>
    <row r="351" ht="20.25" x14ac:dyDescent="0.5"/>
    <row r="352" ht="20.25" x14ac:dyDescent="0.5"/>
    <row r="353" ht="20.25" x14ac:dyDescent="0.5"/>
    <row r="354" ht="20.25" x14ac:dyDescent="0.5"/>
    <row r="355" ht="20.25" x14ac:dyDescent="0.5"/>
    <row r="356" ht="20.25" x14ac:dyDescent="0.5"/>
    <row r="357" ht="20.25" x14ac:dyDescent="0.5"/>
    <row r="358" ht="20.25" x14ac:dyDescent="0.5"/>
    <row r="359" ht="20.25" x14ac:dyDescent="0.5"/>
    <row r="360" ht="20.25" x14ac:dyDescent="0.5"/>
    <row r="361" ht="20.25" x14ac:dyDescent="0.5"/>
    <row r="362" ht="20.25" x14ac:dyDescent="0.5"/>
    <row r="363" ht="20.25" x14ac:dyDescent="0.5"/>
    <row r="364" ht="20.25" x14ac:dyDescent="0.5"/>
    <row r="365" ht="20.25" x14ac:dyDescent="0.5"/>
    <row r="366" ht="20.25" x14ac:dyDescent="0.5"/>
    <row r="367" ht="20.25" x14ac:dyDescent="0.5"/>
    <row r="368" ht="20.25" x14ac:dyDescent="0.5"/>
    <row r="369" ht="20.25" x14ac:dyDescent="0.5"/>
    <row r="370" ht="20.25" x14ac:dyDescent="0.5"/>
    <row r="371" ht="20.25" x14ac:dyDescent="0.5"/>
    <row r="372" ht="20.25" x14ac:dyDescent="0.5"/>
    <row r="373" ht="20.25" x14ac:dyDescent="0.5"/>
    <row r="374" ht="20.25" x14ac:dyDescent="0.5"/>
    <row r="375" ht="20.25" x14ac:dyDescent="0.5"/>
    <row r="376" ht="20.25" x14ac:dyDescent="0.5"/>
    <row r="377" ht="20.25" x14ac:dyDescent="0.5"/>
    <row r="378" ht="20.25" x14ac:dyDescent="0.5"/>
    <row r="379" ht="20.25" x14ac:dyDescent="0.5"/>
    <row r="380" ht="20.25" x14ac:dyDescent="0.5"/>
    <row r="381" ht="20.25" x14ac:dyDescent="0.5"/>
    <row r="382" ht="20.25" x14ac:dyDescent="0.5"/>
    <row r="383" ht="20.25" x14ac:dyDescent="0.5"/>
    <row r="384" ht="20.25" x14ac:dyDescent="0.5"/>
    <row r="385" ht="20.25" x14ac:dyDescent="0.5"/>
    <row r="386" ht="20.25" x14ac:dyDescent="0.5"/>
    <row r="387" ht="20.25" x14ac:dyDescent="0.5"/>
    <row r="388" ht="20.25" x14ac:dyDescent="0.5"/>
    <row r="389" ht="20.25" x14ac:dyDescent="0.5"/>
    <row r="390" ht="20.25" x14ac:dyDescent="0.5"/>
    <row r="391" ht="20.25" x14ac:dyDescent="0.5"/>
    <row r="392" ht="20.25" x14ac:dyDescent="0.5"/>
    <row r="393" ht="20.25" x14ac:dyDescent="0.5"/>
    <row r="394" ht="20.25" x14ac:dyDescent="0.5"/>
    <row r="395" ht="20.25" x14ac:dyDescent="0.5"/>
    <row r="396" ht="20.25" x14ac:dyDescent="0.5"/>
    <row r="397" ht="20.25" x14ac:dyDescent="0.5"/>
    <row r="398" ht="20.25" x14ac:dyDescent="0.5"/>
    <row r="399" ht="20.25" x14ac:dyDescent="0.5"/>
    <row r="400" ht="20.25" x14ac:dyDescent="0.5"/>
    <row r="401" ht="20.25" x14ac:dyDescent="0.5"/>
    <row r="402" ht="20.25" x14ac:dyDescent="0.5"/>
    <row r="403" ht="20.25" x14ac:dyDescent="0.5"/>
    <row r="404" ht="20.25" x14ac:dyDescent="0.5"/>
    <row r="405" ht="20.25" x14ac:dyDescent="0.5"/>
    <row r="406" ht="20.25" x14ac:dyDescent="0.5"/>
    <row r="407" ht="20.25" x14ac:dyDescent="0.5"/>
    <row r="408" ht="20.25" x14ac:dyDescent="0.5"/>
    <row r="409" ht="20.25" x14ac:dyDescent="0.5"/>
    <row r="410" ht="20.25" x14ac:dyDescent="0.5"/>
    <row r="411" ht="20.25" x14ac:dyDescent="0.5"/>
    <row r="412" ht="20.25" x14ac:dyDescent="0.5"/>
    <row r="413" ht="20.25" x14ac:dyDescent="0.5"/>
    <row r="414" ht="20.25" x14ac:dyDescent="0.5"/>
    <row r="415" ht="20.25" x14ac:dyDescent="0.5"/>
    <row r="416" ht="20.25" x14ac:dyDescent="0.5"/>
    <row r="417" ht="20.25" x14ac:dyDescent="0.5"/>
    <row r="418" ht="20.25" x14ac:dyDescent="0.5"/>
    <row r="419" ht="20.25" x14ac:dyDescent="0.5"/>
    <row r="420" ht="20.25" x14ac:dyDescent="0.5"/>
    <row r="421" ht="20.25" x14ac:dyDescent="0.5"/>
    <row r="422" ht="20.25" x14ac:dyDescent="0.5"/>
    <row r="423" ht="20.25" x14ac:dyDescent="0.5"/>
    <row r="424" ht="20.25" x14ac:dyDescent="0.5"/>
    <row r="425" ht="20.25" x14ac:dyDescent="0.5"/>
    <row r="426" ht="20.25" x14ac:dyDescent="0.5"/>
    <row r="427" ht="20.25" x14ac:dyDescent="0.5"/>
    <row r="428" ht="20.25" x14ac:dyDescent="0.5"/>
    <row r="429" ht="20.25" x14ac:dyDescent="0.5"/>
    <row r="430" ht="20.25" x14ac:dyDescent="0.5"/>
    <row r="431" ht="20.25" x14ac:dyDescent="0.5"/>
    <row r="432" ht="20.25" x14ac:dyDescent="0.5"/>
    <row r="433" ht="20.25" x14ac:dyDescent="0.5"/>
    <row r="434" ht="20.25" x14ac:dyDescent="0.5"/>
    <row r="435" ht="20.25" x14ac:dyDescent="0.5"/>
    <row r="436" ht="20.25" x14ac:dyDescent="0.5"/>
    <row r="437" ht="20.25" x14ac:dyDescent="0.5"/>
    <row r="438" ht="20.25" x14ac:dyDescent="0.5"/>
    <row r="439" ht="20.25" x14ac:dyDescent="0.5"/>
    <row r="440" ht="20.25" x14ac:dyDescent="0.5"/>
    <row r="441" ht="20.25" x14ac:dyDescent="0.5"/>
    <row r="442" ht="20.25" x14ac:dyDescent="0.5"/>
    <row r="443" ht="20.25" x14ac:dyDescent="0.5"/>
    <row r="444" ht="20.25" x14ac:dyDescent="0.5"/>
    <row r="445" ht="20.25" x14ac:dyDescent="0.5"/>
    <row r="446" ht="20.25" x14ac:dyDescent="0.5"/>
    <row r="447" ht="20.25" x14ac:dyDescent="0.5"/>
    <row r="448" ht="20.25" x14ac:dyDescent="0.5"/>
    <row r="449" ht="20.25" x14ac:dyDescent="0.5"/>
    <row r="450" ht="20.25" x14ac:dyDescent="0.5"/>
    <row r="451" ht="20.25" x14ac:dyDescent="0.5"/>
    <row r="452" ht="20.25" x14ac:dyDescent="0.5"/>
    <row r="453" ht="20.25" x14ac:dyDescent="0.5"/>
    <row r="454" ht="20.25" x14ac:dyDescent="0.5"/>
    <row r="455" ht="20.25" x14ac:dyDescent="0.5"/>
    <row r="456" ht="20.25" x14ac:dyDescent="0.5"/>
    <row r="457" ht="20.25" x14ac:dyDescent="0.5"/>
    <row r="458" ht="20.25" x14ac:dyDescent="0.5"/>
    <row r="459" ht="20.25" x14ac:dyDescent="0.5"/>
    <row r="460" ht="20.25" x14ac:dyDescent="0.5"/>
    <row r="461" ht="20.25" x14ac:dyDescent="0.5"/>
    <row r="462" ht="20.25" x14ac:dyDescent="0.5"/>
    <row r="463" ht="20.25" x14ac:dyDescent="0.5"/>
    <row r="464" ht="20.25" x14ac:dyDescent="0.5"/>
    <row r="465" ht="20.25" x14ac:dyDescent="0.5"/>
    <row r="466" ht="20.25" x14ac:dyDescent="0.5"/>
    <row r="467" ht="20.25" x14ac:dyDescent="0.5"/>
    <row r="468" ht="20.25" x14ac:dyDescent="0.5"/>
    <row r="469" ht="20.25" x14ac:dyDescent="0.5"/>
    <row r="470" ht="20.25" x14ac:dyDescent="0.5"/>
    <row r="471" ht="20.25" x14ac:dyDescent="0.5"/>
    <row r="472" ht="20.25" x14ac:dyDescent="0.5"/>
    <row r="473" ht="20.25" x14ac:dyDescent="0.5"/>
    <row r="474" ht="20.25" x14ac:dyDescent="0.5"/>
    <row r="475" ht="20.25" x14ac:dyDescent="0.5"/>
    <row r="476" ht="20.25" x14ac:dyDescent="0.5"/>
    <row r="477" ht="20.25" x14ac:dyDescent="0.5"/>
    <row r="478" ht="20.25" x14ac:dyDescent="0.5"/>
    <row r="479" ht="20.25" x14ac:dyDescent="0.5"/>
    <row r="480" ht="20.25" x14ac:dyDescent="0.5"/>
    <row r="481" ht="20.25" x14ac:dyDescent="0.5"/>
    <row r="482" ht="20.25" x14ac:dyDescent="0.5"/>
    <row r="483" ht="20.25" x14ac:dyDescent="0.5"/>
    <row r="484" ht="20.25" x14ac:dyDescent="0.5"/>
    <row r="485" ht="20.25" x14ac:dyDescent="0.5"/>
    <row r="486" ht="20.25" x14ac:dyDescent="0.5"/>
    <row r="487" ht="20.25" x14ac:dyDescent="0.5"/>
    <row r="488" ht="20.25" x14ac:dyDescent="0.5"/>
    <row r="489" ht="20.25" x14ac:dyDescent="0.5"/>
    <row r="490" ht="20.25" x14ac:dyDescent="0.5"/>
    <row r="491" ht="20.25" x14ac:dyDescent="0.5"/>
    <row r="492" ht="20.25" x14ac:dyDescent="0.5"/>
    <row r="493" ht="20.25" x14ac:dyDescent="0.5"/>
    <row r="494" ht="20.25" x14ac:dyDescent="0.5"/>
    <row r="495" ht="20.25" x14ac:dyDescent="0.5"/>
    <row r="496" ht="20.25" x14ac:dyDescent="0.5"/>
    <row r="497" ht="20.25" x14ac:dyDescent="0.5"/>
    <row r="498" ht="20.25" x14ac:dyDescent="0.5"/>
    <row r="499" ht="20.25" x14ac:dyDescent="0.5"/>
    <row r="500" ht="20.25" x14ac:dyDescent="0.5"/>
    <row r="501" ht="20.25" x14ac:dyDescent="0.5"/>
    <row r="502" ht="20.25" x14ac:dyDescent="0.5"/>
    <row r="503" ht="20.25" x14ac:dyDescent="0.5"/>
    <row r="504" ht="20.25" x14ac:dyDescent="0.5"/>
    <row r="505" ht="20.25" x14ac:dyDescent="0.5"/>
    <row r="506" ht="20.25" x14ac:dyDescent="0.5"/>
    <row r="507" ht="20.25" x14ac:dyDescent="0.5"/>
    <row r="508" ht="20.25" x14ac:dyDescent="0.5"/>
    <row r="509" ht="20.25" x14ac:dyDescent="0.5"/>
    <row r="510" ht="20.25" x14ac:dyDescent="0.5"/>
    <row r="511" ht="20.25" x14ac:dyDescent="0.5"/>
    <row r="512" ht="20.25" x14ac:dyDescent="0.5"/>
    <row r="513" ht="20.25" x14ac:dyDescent="0.5"/>
    <row r="514" ht="20.25" x14ac:dyDescent="0.5"/>
    <row r="515" ht="20.25" x14ac:dyDescent="0.5"/>
    <row r="516" ht="20.25" x14ac:dyDescent="0.5"/>
    <row r="517" ht="20.25" x14ac:dyDescent="0.5"/>
    <row r="518" ht="20.25" x14ac:dyDescent="0.5"/>
    <row r="519" ht="20.25" x14ac:dyDescent="0.5"/>
    <row r="520" ht="20.25" x14ac:dyDescent="0.5"/>
    <row r="521" ht="20.25" x14ac:dyDescent="0.5"/>
    <row r="522" ht="20.25" x14ac:dyDescent="0.5"/>
    <row r="523" ht="20.25" x14ac:dyDescent="0.5"/>
    <row r="524" ht="20.25" x14ac:dyDescent="0.5"/>
    <row r="525" ht="20.25" x14ac:dyDescent="0.5"/>
    <row r="526" ht="20.25" x14ac:dyDescent="0.5"/>
    <row r="527" ht="20.25" x14ac:dyDescent="0.5"/>
    <row r="528" ht="20.25" x14ac:dyDescent="0.5"/>
    <row r="529" ht="20.25" x14ac:dyDescent="0.5"/>
    <row r="530" ht="20.25" x14ac:dyDescent="0.5"/>
    <row r="531" ht="20.25" x14ac:dyDescent="0.5"/>
    <row r="532" ht="20.25" x14ac:dyDescent="0.5"/>
    <row r="533" ht="20.25" x14ac:dyDescent="0.5"/>
    <row r="534" ht="20.25" x14ac:dyDescent="0.5"/>
    <row r="535" ht="20.25" x14ac:dyDescent="0.5"/>
    <row r="536" ht="20.25" x14ac:dyDescent="0.5"/>
    <row r="537" ht="20.25" x14ac:dyDescent="0.5"/>
    <row r="538" ht="20.25" x14ac:dyDescent="0.5"/>
    <row r="539" ht="20.25" x14ac:dyDescent="0.5"/>
    <row r="540" ht="20.25" x14ac:dyDescent="0.5"/>
    <row r="541" ht="20.25" x14ac:dyDescent="0.5"/>
    <row r="542" ht="20.25" x14ac:dyDescent="0.5"/>
    <row r="543" ht="20.25" x14ac:dyDescent="0.5"/>
    <row r="544" ht="20.25" x14ac:dyDescent="0.5"/>
    <row r="545" ht="20.25" x14ac:dyDescent="0.5"/>
    <row r="546" ht="20.25" x14ac:dyDescent="0.5"/>
    <row r="547" ht="20.25" x14ac:dyDescent="0.5"/>
    <row r="548" ht="20.25" x14ac:dyDescent="0.5"/>
    <row r="549" ht="20.25" x14ac:dyDescent="0.5"/>
    <row r="550" ht="20.25" x14ac:dyDescent="0.5"/>
    <row r="551" ht="20.25" x14ac:dyDescent="0.5"/>
    <row r="552" ht="20.25" x14ac:dyDescent="0.5"/>
    <row r="553" ht="20.25" x14ac:dyDescent="0.5"/>
    <row r="554" ht="20.25" x14ac:dyDescent="0.5"/>
    <row r="555" ht="20.25" x14ac:dyDescent="0.5"/>
    <row r="556" ht="20.25" x14ac:dyDescent="0.5"/>
    <row r="557" ht="20.25" x14ac:dyDescent="0.5"/>
    <row r="558" ht="20.25" x14ac:dyDescent="0.5"/>
    <row r="559" ht="20.25" x14ac:dyDescent="0.5"/>
    <row r="560" ht="20.25" x14ac:dyDescent="0.5"/>
    <row r="561" ht="20.25" x14ac:dyDescent="0.5"/>
    <row r="562" ht="20.25" x14ac:dyDescent="0.5"/>
    <row r="563" ht="20.25" x14ac:dyDescent="0.5"/>
    <row r="564" ht="20.25" x14ac:dyDescent="0.5"/>
    <row r="565" ht="20.25" x14ac:dyDescent="0.5"/>
    <row r="566" ht="20.25" x14ac:dyDescent="0.5"/>
    <row r="567" ht="20.25" x14ac:dyDescent="0.5"/>
    <row r="568" ht="20.25" x14ac:dyDescent="0.5"/>
    <row r="569" ht="20.25" x14ac:dyDescent="0.5"/>
    <row r="570" ht="20.25" x14ac:dyDescent="0.5"/>
    <row r="571" ht="20.25" x14ac:dyDescent="0.5"/>
    <row r="572" ht="20.25" x14ac:dyDescent="0.5"/>
    <row r="573" ht="20.25" x14ac:dyDescent="0.5"/>
    <row r="574" ht="20.25" x14ac:dyDescent="0.5"/>
    <row r="575" ht="20.25" x14ac:dyDescent="0.5"/>
    <row r="576" ht="20.25" x14ac:dyDescent="0.5"/>
    <row r="577" ht="20.25" x14ac:dyDescent="0.5"/>
    <row r="578" ht="20.25" x14ac:dyDescent="0.5"/>
    <row r="579" ht="20.25" x14ac:dyDescent="0.5"/>
    <row r="580" ht="20.25" x14ac:dyDescent="0.5"/>
    <row r="581" ht="20.25" x14ac:dyDescent="0.5"/>
    <row r="582" ht="20.25" x14ac:dyDescent="0.5"/>
    <row r="583" ht="20.25" x14ac:dyDescent="0.5"/>
    <row r="584" ht="20.25" x14ac:dyDescent="0.5"/>
    <row r="585" ht="20.25" x14ac:dyDescent="0.5"/>
    <row r="586" ht="20.25" x14ac:dyDescent="0.5"/>
    <row r="587" ht="20.25" x14ac:dyDescent="0.5"/>
    <row r="588" ht="20.25" x14ac:dyDescent="0.5"/>
    <row r="589" ht="20.25" x14ac:dyDescent="0.5"/>
    <row r="590" ht="20.25" x14ac:dyDescent="0.5"/>
    <row r="591" ht="20.25" x14ac:dyDescent="0.5"/>
    <row r="592" ht="20.25" x14ac:dyDescent="0.5"/>
    <row r="593" ht="20.25" x14ac:dyDescent="0.5"/>
    <row r="594" ht="20.25" x14ac:dyDescent="0.5"/>
    <row r="595" ht="20.25" x14ac:dyDescent="0.5"/>
    <row r="596" ht="20.25" x14ac:dyDescent="0.5"/>
    <row r="597" ht="20.25" x14ac:dyDescent="0.5"/>
    <row r="598" ht="20.25" x14ac:dyDescent="0.5"/>
    <row r="599" ht="20.25" x14ac:dyDescent="0.5"/>
    <row r="600" ht="20.25" x14ac:dyDescent="0.5"/>
    <row r="601" ht="20.25" x14ac:dyDescent="0.5"/>
    <row r="602" ht="20.25" x14ac:dyDescent="0.5"/>
    <row r="603" ht="20.25" x14ac:dyDescent="0.5"/>
    <row r="604" ht="20.25" x14ac:dyDescent="0.5"/>
    <row r="605" ht="20.25" x14ac:dyDescent="0.5"/>
    <row r="606" ht="20.25" x14ac:dyDescent="0.5"/>
    <row r="607" ht="20.25" x14ac:dyDescent="0.5"/>
    <row r="608" ht="20.25" x14ac:dyDescent="0.5"/>
    <row r="609" ht="20.25" x14ac:dyDescent="0.5"/>
    <row r="610" ht="20.25" x14ac:dyDescent="0.5"/>
    <row r="611" ht="20.25" x14ac:dyDescent="0.5"/>
    <row r="612" ht="20.25" x14ac:dyDescent="0.5"/>
    <row r="613" ht="20.25" x14ac:dyDescent="0.5"/>
    <row r="614" ht="20.25" x14ac:dyDescent="0.5"/>
    <row r="615" ht="20.25" x14ac:dyDescent="0.5"/>
    <row r="616" ht="20.25" x14ac:dyDescent="0.5"/>
    <row r="617" ht="20.25" x14ac:dyDescent="0.5"/>
    <row r="618" ht="20.25" x14ac:dyDescent="0.5"/>
    <row r="619" ht="20.25" x14ac:dyDescent="0.5"/>
    <row r="620" ht="20.25" x14ac:dyDescent="0.5"/>
    <row r="621" ht="20.25" x14ac:dyDescent="0.5"/>
    <row r="622" ht="20.25" x14ac:dyDescent="0.5"/>
    <row r="623" ht="20.25" x14ac:dyDescent="0.5"/>
    <row r="624" ht="20.25" x14ac:dyDescent="0.5"/>
    <row r="625" ht="20.25" x14ac:dyDescent="0.5"/>
    <row r="626" ht="20.25" x14ac:dyDescent="0.5"/>
    <row r="627" ht="20.25" x14ac:dyDescent="0.5"/>
    <row r="628" ht="20.25" x14ac:dyDescent="0.5"/>
    <row r="629" ht="20.25" x14ac:dyDescent="0.5"/>
    <row r="630" ht="20.25" x14ac:dyDescent="0.5"/>
    <row r="631" ht="20.25" x14ac:dyDescent="0.5"/>
    <row r="632" ht="20.25" x14ac:dyDescent="0.5"/>
    <row r="633" ht="20.25" x14ac:dyDescent="0.5"/>
    <row r="634" ht="20.25" x14ac:dyDescent="0.5"/>
    <row r="635" ht="20.25" x14ac:dyDescent="0.5"/>
    <row r="636" ht="20.25" x14ac:dyDescent="0.5"/>
    <row r="637" ht="20.25" x14ac:dyDescent="0.5"/>
    <row r="638" ht="20.25" x14ac:dyDescent="0.5"/>
    <row r="639" ht="20.25" x14ac:dyDescent="0.5"/>
    <row r="640" ht="20.25" x14ac:dyDescent="0.5"/>
    <row r="641" ht="20.25" x14ac:dyDescent="0.5"/>
    <row r="642" ht="20.25" x14ac:dyDescent="0.5"/>
    <row r="643" ht="20.25" x14ac:dyDescent="0.5"/>
    <row r="644" ht="20.25" x14ac:dyDescent="0.5"/>
    <row r="645" ht="20.25" x14ac:dyDescent="0.5"/>
    <row r="646" ht="20.25" x14ac:dyDescent="0.5"/>
    <row r="647" ht="20.25" x14ac:dyDescent="0.5"/>
    <row r="648" ht="20.25" x14ac:dyDescent="0.5"/>
    <row r="649" ht="20.25" x14ac:dyDescent="0.5"/>
    <row r="650" ht="20.25" x14ac:dyDescent="0.5"/>
    <row r="651" ht="20.25" x14ac:dyDescent="0.5"/>
    <row r="652" ht="20.25" x14ac:dyDescent="0.5"/>
    <row r="653" ht="20.25" x14ac:dyDescent="0.5"/>
    <row r="654" ht="20.25" x14ac:dyDescent="0.5"/>
    <row r="655" ht="20.25" x14ac:dyDescent="0.5"/>
    <row r="656" ht="20.25" x14ac:dyDescent="0.5"/>
    <row r="657" ht="20.25" x14ac:dyDescent="0.5"/>
    <row r="658" ht="20.25" x14ac:dyDescent="0.5"/>
    <row r="659" ht="20.25" x14ac:dyDescent="0.5"/>
    <row r="660" ht="20.25" x14ac:dyDescent="0.5"/>
    <row r="661" ht="20.25" x14ac:dyDescent="0.5"/>
    <row r="662" ht="20.25" x14ac:dyDescent="0.5"/>
    <row r="663" ht="20.25" x14ac:dyDescent="0.5"/>
    <row r="664" ht="20.25" x14ac:dyDescent="0.5"/>
    <row r="665" ht="20.25" x14ac:dyDescent="0.5"/>
    <row r="666" ht="20.25" x14ac:dyDescent="0.5"/>
    <row r="667" ht="20.25" x14ac:dyDescent="0.5"/>
    <row r="668" ht="20.25" x14ac:dyDescent="0.5"/>
    <row r="669" ht="20.25" x14ac:dyDescent="0.5"/>
    <row r="670" ht="20.25" x14ac:dyDescent="0.5"/>
    <row r="671" ht="20.25" x14ac:dyDescent="0.5"/>
    <row r="672" ht="20.25" x14ac:dyDescent="0.5"/>
    <row r="673" ht="20.25" x14ac:dyDescent="0.5"/>
    <row r="674" ht="20.25" x14ac:dyDescent="0.5"/>
    <row r="675" ht="20.25" x14ac:dyDescent="0.5"/>
    <row r="676" ht="20.25" x14ac:dyDescent="0.5"/>
    <row r="677" ht="20.25" x14ac:dyDescent="0.5"/>
    <row r="678" ht="20.25" x14ac:dyDescent="0.5"/>
    <row r="679" ht="20.25" x14ac:dyDescent="0.5"/>
    <row r="680" ht="20.25" x14ac:dyDescent="0.5"/>
    <row r="681" ht="20.25" x14ac:dyDescent="0.5"/>
    <row r="682" ht="20.25" x14ac:dyDescent="0.5"/>
    <row r="683" ht="20.25" x14ac:dyDescent="0.5"/>
    <row r="684" ht="20.25" x14ac:dyDescent="0.5"/>
    <row r="685" ht="20.25" x14ac:dyDescent="0.5"/>
    <row r="686" ht="20.25" x14ac:dyDescent="0.5"/>
    <row r="687" ht="20.25" x14ac:dyDescent="0.5"/>
    <row r="688" ht="20.25" x14ac:dyDescent="0.5"/>
    <row r="689" ht="20.25" x14ac:dyDescent="0.5"/>
    <row r="690" ht="20.25" x14ac:dyDescent="0.5"/>
    <row r="691" ht="20.25" x14ac:dyDescent="0.5"/>
    <row r="692" ht="20.25" x14ac:dyDescent="0.5"/>
    <row r="693" ht="20.25" x14ac:dyDescent="0.5"/>
    <row r="694" ht="20.25" x14ac:dyDescent="0.5"/>
    <row r="695" ht="20.25" x14ac:dyDescent="0.5"/>
    <row r="696" ht="20.25" x14ac:dyDescent="0.5"/>
    <row r="697" ht="20.25" x14ac:dyDescent="0.5"/>
    <row r="698" ht="20.25" x14ac:dyDescent="0.5"/>
    <row r="699" ht="20.25" x14ac:dyDescent="0.5"/>
    <row r="700" ht="20.25" x14ac:dyDescent="0.5"/>
    <row r="701" ht="20.25" x14ac:dyDescent="0.5"/>
    <row r="702" ht="20.25" x14ac:dyDescent="0.5"/>
    <row r="703" ht="20.25" x14ac:dyDescent="0.5"/>
    <row r="704" ht="20.25" x14ac:dyDescent="0.5"/>
    <row r="705" ht="20.25" x14ac:dyDescent="0.5"/>
    <row r="706" ht="20.25" x14ac:dyDescent="0.5"/>
    <row r="707" ht="20.25" x14ac:dyDescent="0.5"/>
    <row r="708" ht="20.25" x14ac:dyDescent="0.5"/>
    <row r="709" ht="20.25" x14ac:dyDescent="0.5"/>
    <row r="710" ht="20.25" x14ac:dyDescent="0.5"/>
    <row r="711" ht="20.25" x14ac:dyDescent="0.5"/>
    <row r="712" ht="20.25" x14ac:dyDescent="0.5"/>
    <row r="713" ht="20.25" x14ac:dyDescent="0.5"/>
    <row r="714" ht="20.25" x14ac:dyDescent="0.5"/>
    <row r="715" ht="20.25" x14ac:dyDescent="0.5"/>
    <row r="716" ht="20.25" x14ac:dyDescent="0.5"/>
    <row r="717" ht="20.25" x14ac:dyDescent="0.5"/>
    <row r="718" ht="20.25" x14ac:dyDescent="0.5"/>
    <row r="719" ht="20.25" x14ac:dyDescent="0.5"/>
    <row r="720" ht="20.25" x14ac:dyDescent="0.5"/>
    <row r="721" ht="20.25" x14ac:dyDescent="0.5"/>
    <row r="722" ht="20.25" x14ac:dyDescent="0.5"/>
    <row r="723" ht="20.25" x14ac:dyDescent="0.5"/>
    <row r="724" ht="20.25" x14ac:dyDescent="0.5"/>
    <row r="725" ht="20.25" x14ac:dyDescent="0.5"/>
    <row r="726" ht="20.25" x14ac:dyDescent="0.5"/>
    <row r="727" ht="20.25" x14ac:dyDescent="0.5"/>
    <row r="728" ht="20.25" x14ac:dyDescent="0.5"/>
    <row r="729" ht="20.25" x14ac:dyDescent="0.5"/>
    <row r="730" ht="20.25" x14ac:dyDescent="0.5"/>
    <row r="731" ht="20.25" x14ac:dyDescent="0.5"/>
    <row r="732" ht="20.25" x14ac:dyDescent="0.5"/>
    <row r="733" ht="20.25" x14ac:dyDescent="0.5"/>
    <row r="734" ht="20.25" x14ac:dyDescent="0.5"/>
    <row r="735" ht="20.25" x14ac:dyDescent="0.5"/>
    <row r="736" ht="20.25" x14ac:dyDescent="0.5"/>
    <row r="737" ht="20.25" x14ac:dyDescent="0.5"/>
    <row r="738" ht="20.25" x14ac:dyDescent="0.5"/>
    <row r="739" ht="20.25" x14ac:dyDescent="0.5"/>
    <row r="740" ht="20.25" x14ac:dyDescent="0.5"/>
    <row r="741" ht="20.25" x14ac:dyDescent="0.5"/>
    <row r="742" ht="20.25" x14ac:dyDescent="0.5"/>
    <row r="743" ht="20.25" x14ac:dyDescent="0.5"/>
    <row r="744" ht="20.25" x14ac:dyDescent="0.5"/>
    <row r="745" ht="20.25" x14ac:dyDescent="0.5"/>
    <row r="746" ht="20.25" x14ac:dyDescent="0.5"/>
    <row r="747" ht="20.25" x14ac:dyDescent="0.5"/>
    <row r="748" ht="20.25" x14ac:dyDescent="0.5"/>
    <row r="749" ht="20.25" x14ac:dyDescent="0.5"/>
    <row r="750" ht="20.25" x14ac:dyDescent="0.5"/>
    <row r="751" ht="20.25" x14ac:dyDescent="0.5"/>
    <row r="752" ht="20.25" x14ac:dyDescent="0.5"/>
    <row r="753" ht="20.25" x14ac:dyDescent="0.5"/>
    <row r="754" ht="20.25" x14ac:dyDescent="0.5"/>
    <row r="755" ht="20.25" x14ac:dyDescent="0.5"/>
    <row r="756" ht="20.25" x14ac:dyDescent="0.5"/>
    <row r="757" ht="20.25" x14ac:dyDescent="0.5"/>
    <row r="758" ht="20.25" x14ac:dyDescent="0.5"/>
    <row r="759" ht="20.25" x14ac:dyDescent="0.5"/>
    <row r="760" ht="20.25" x14ac:dyDescent="0.5"/>
    <row r="761" ht="20.25" x14ac:dyDescent="0.5"/>
    <row r="762" ht="20.25" x14ac:dyDescent="0.5"/>
    <row r="763" ht="20.25" x14ac:dyDescent="0.5"/>
    <row r="764" ht="20.25" x14ac:dyDescent="0.5"/>
    <row r="765" ht="20.25" x14ac:dyDescent="0.5"/>
    <row r="766" ht="20.25" x14ac:dyDescent="0.5"/>
    <row r="767" ht="20.25" x14ac:dyDescent="0.5"/>
    <row r="768" ht="20.25" x14ac:dyDescent="0.5"/>
    <row r="769" ht="20.25" x14ac:dyDescent="0.5"/>
    <row r="770" ht="20.25" x14ac:dyDescent="0.5"/>
    <row r="771" ht="20.25" x14ac:dyDescent="0.5"/>
  </sheetData>
  <autoFilter ref="A3:U270"/>
  <mergeCells count="16">
    <mergeCell ref="C2:E2"/>
    <mergeCell ref="J2:M2"/>
    <mergeCell ref="O2:P2"/>
    <mergeCell ref="A1:U1"/>
    <mergeCell ref="A2:A3"/>
    <mergeCell ref="B2:B3"/>
    <mergeCell ref="F2:F3"/>
    <mergeCell ref="G2:G3"/>
    <mergeCell ref="H2:H3"/>
    <mergeCell ref="N2:N3"/>
    <mergeCell ref="U2:U3"/>
    <mergeCell ref="Q2:Q3"/>
    <mergeCell ref="R2:R3"/>
    <mergeCell ref="S2:S3"/>
    <mergeCell ref="T2:T3"/>
    <mergeCell ref="I2:I3"/>
  </mergeCells>
  <phoneticPr fontId="2" type="noConversion"/>
  <pageMargins left="0.31496062992125984" right="0.19685039370078741" top="0.55118110236220474" bottom="0.19685039370078741" header="0.31496062992125984" footer="0.11811023622047245"/>
  <pageSetup paperSize="8"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topLeftCell="D1" zoomScale="80" zoomScaleNormal="80" zoomScaleSheetLayoutView="50" workbookViewId="0">
      <selection activeCell="O5" sqref="O5"/>
    </sheetView>
  </sheetViews>
  <sheetFormatPr defaultRowHeight="15" x14ac:dyDescent="0.25"/>
  <cols>
    <col min="1" max="1" width="9.140625" customWidth="1"/>
    <col min="2" max="2" width="118.85546875" customWidth="1"/>
    <col min="3" max="3" width="56" customWidth="1"/>
    <col min="4" max="4" width="14.28515625" customWidth="1"/>
    <col min="5" max="5" width="10.5703125" customWidth="1"/>
    <col min="6" max="6" width="11.5703125" customWidth="1"/>
    <col min="7" max="7" width="12.85546875" customWidth="1"/>
    <col min="8" max="8" width="15.5703125" customWidth="1"/>
    <col min="9" max="9" width="11.28515625" customWidth="1"/>
    <col min="10" max="10" width="17.7109375" customWidth="1"/>
    <col min="11" max="11" width="14.7109375" customWidth="1"/>
    <col min="12" max="12" width="13.85546875" customWidth="1"/>
    <col min="13" max="13" width="12.85546875" customWidth="1"/>
    <col min="14" max="14" width="34.140625" customWidth="1"/>
    <col min="16" max="16" width="20.7109375" customWidth="1"/>
    <col min="17" max="17" width="29" customWidth="1"/>
    <col min="18" max="18" width="15.42578125" customWidth="1"/>
    <col min="19" max="19" width="23.42578125" customWidth="1"/>
  </cols>
  <sheetData>
    <row r="1" spans="1:21" ht="35.25" x14ac:dyDescent="0.25">
      <c r="A1" s="234" t="s">
        <v>52</v>
      </c>
      <c r="B1" s="235"/>
      <c r="C1" s="235"/>
      <c r="D1" s="235"/>
      <c r="E1" s="235"/>
      <c r="F1" s="235"/>
      <c r="G1" s="235"/>
      <c r="H1" s="235"/>
      <c r="I1" s="235"/>
      <c r="J1" s="235"/>
      <c r="K1" s="235"/>
      <c r="L1" s="235"/>
      <c r="M1" s="235"/>
      <c r="N1" s="235"/>
      <c r="O1" s="235"/>
      <c r="P1" s="235"/>
      <c r="Q1" s="235"/>
      <c r="R1" s="235"/>
      <c r="S1" s="235"/>
      <c r="T1" s="235"/>
      <c r="U1" s="236"/>
    </row>
    <row r="2" spans="1:21" ht="20.25" x14ac:dyDescent="0.25">
      <c r="A2" s="222" t="s">
        <v>8</v>
      </c>
      <c r="B2" s="222" t="s">
        <v>61</v>
      </c>
      <c r="C2" s="222" t="s">
        <v>0</v>
      </c>
      <c r="D2" s="237" t="s">
        <v>2</v>
      </c>
      <c r="E2" s="238"/>
      <c r="F2" s="239"/>
      <c r="G2" s="222" t="s">
        <v>25</v>
      </c>
      <c r="H2" s="222" t="s">
        <v>5</v>
      </c>
      <c r="I2" s="222" t="s">
        <v>3</v>
      </c>
      <c r="J2" s="237" t="s">
        <v>16</v>
      </c>
      <c r="K2" s="238"/>
      <c r="L2" s="238"/>
      <c r="M2" s="239"/>
      <c r="N2" s="222" t="s">
        <v>10</v>
      </c>
      <c r="O2" s="240" t="s">
        <v>13</v>
      </c>
      <c r="P2" s="241"/>
      <c r="Q2" s="222" t="s">
        <v>24</v>
      </c>
      <c r="R2" s="222" t="s">
        <v>23</v>
      </c>
      <c r="S2" s="222" t="s">
        <v>22</v>
      </c>
      <c r="T2" s="222" t="s">
        <v>37</v>
      </c>
      <c r="U2" s="222" t="s">
        <v>59</v>
      </c>
    </row>
    <row r="3" spans="1:21" ht="101.25" x14ac:dyDescent="0.25">
      <c r="A3" s="223"/>
      <c r="B3" s="223"/>
      <c r="C3" s="223"/>
      <c r="D3" s="3" t="s">
        <v>1</v>
      </c>
      <c r="E3" s="3" t="s">
        <v>9</v>
      </c>
      <c r="F3" s="3" t="s">
        <v>4</v>
      </c>
      <c r="G3" s="223"/>
      <c r="H3" s="223"/>
      <c r="I3" s="223"/>
      <c r="J3" s="3" t="s">
        <v>15</v>
      </c>
      <c r="K3" s="3" t="s">
        <v>7</v>
      </c>
      <c r="L3" s="3" t="s">
        <v>14</v>
      </c>
      <c r="M3" s="3" t="s">
        <v>6</v>
      </c>
      <c r="N3" s="223"/>
      <c r="O3" s="3" t="s">
        <v>11</v>
      </c>
      <c r="P3" s="3" t="s">
        <v>12</v>
      </c>
      <c r="Q3" s="223"/>
      <c r="R3" s="223"/>
      <c r="S3" s="223"/>
      <c r="T3" s="223"/>
      <c r="U3" s="223"/>
    </row>
    <row r="4" spans="1:21" s="1" customFormat="1" ht="409.5" x14ac:dyDescent="0.5">
      <c r="A4" s="4">
        <v>1</v>
      </c>
      <c r="B4" s="4" t="s">
        <v>643</v>
      </c>
      <c r="C4" s="4" t="s">
        <v>53</v>
      </c>
      <c r="D4" s="4" t="s">
        <v>20</v>
      </c>
      <c r="E4" s="4" t="s">
        <v>68</v>
      </c>
      <c r="F4" s="4" t="s">
        <v>69</v>
      </c>
      <c r="G4" s="4" t="s">
        <v>32</v>
      </c>
      <c r="H4" s="4"/>
      <c r="I4" s="66">
        <v>1362236</v>
      </c>
      <c r="J4" s="67">
        <v>0.15</v>
      </c>
      <c r="K4" s="67">
        <v>0.85</v>
      </c>
      <c r="L4" s="66"/>
      <c r="M4" s="66"/>
      <c r="N4" s="43" t="s">
        <v>645</v>
      </c>
      <c r="O4" s="4">
        <v>2024</v>
      </c>
      <c r="P4" s="4">
        <v>2025</v>
      </c>
      <c r="Q4" s="43" t="s">
        <v>48</v>
      </c>
      <c r="R4" s="43" t="s">
        <v>644</v>
      </c>
      <c r="S4" s="4"/>
      <c r="T4" s="4"/>
      <c r="U4" s="4"/>
    </row>
  </sheetData>
  <mergeCells count="16">
    <mergeCell ref="A1:U1"/>
    <mergeCell ref="A2:A3"/>
    <mergeCell ref="B2:B3"/>
    <mergeCell ref="C2:C3"/>
    <mergeCell ref="D2:F2"/>
    <mergeCell ref="G2:G3"/>
    <mergeCell ref="H2:H3"/>
    <mergeCell ref="I2:I3"/>
    <mergeCell ref="S2:S3"/>
    <mergeCell ref="T2:T3"/>
    <mergeCell ref="U2:U3"/>
    <mergeCell ref="J2:M2"/>
    <mergeCell ref="N2:N3"/>
    <mergeCell ref="O2:P2"/>
    <mergeCell ref="Q2:Q3"/>
    <mergeCell ref="R2:R3"/>
  </mergeCells>
  <pageMargins left="0.70866141732283472" right="0.70866141732283472" top="0.74803149606299213" bottom="0.74803149606299213" header="0.31496062992125984" footer="0.31496062992125984"/>
  <pageSetup paperSize="8"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39" zoomScale="70" zoomScaleNormal="70" workbookViewId="0">
      <selection activeCell="G22" sqref="G22"/>
    </sheetView>
  </sheetViews>
  <sheetFormatPr defaultRowHeight="17.25" x14ac:dyDescent="0.4"/>
  <cols>
    <col min="1" max="1" width="9.140625" style="13"/>
    <col min="2" max="2" width="18.7109375" customWidth="1"/>
    <col min="3" max="3" width="13.140625" customWidth="1"/>
    <col min="4" max="4" width="16.140625" style="24" customWidth="1"/>
    <col min="5" max="5" width="10.85546875" customWidth="1"/>
    <col min="6" max="6" width="11.28515625" customWidth="1"/>
    <col min="7" max="7" width="25.7109375" customWidth="1"/>
    <col min="8" max="8" width="12.7109375" customWidth="1"/>
    <col min="9" max="9" width="81.140625" customWidth="1"/>
    <col min="10" max="10" width="51.42578125" customWidth="1"/>
    <col min="11" max="11" width="17.85546875" customWidth="1"/>
    <col min="12" max="12" width="15" customWidth="1"/>
    <col min="13" max="13" width="14.42578125" customWidth="1"/>
  </cols>
  <sheetData>
    <row r="1" spans="1:11" s="24" customFormat="1" ht="95.25" customHeight="1" x14ac:dyDescent="0.25">
      <c r="A1" s="15" t="s">
        <v>202</v>
      </c>
      <c r="B1" s="16" t="s">
        <v>164</v>
      </c>
      <c r="C1" s="17" t="s">
        <v>165</v>
      </c>
      <c r="D1" s="17" t="s">
        <v>166</v>
      </c>
      <c r="E1" s="17" t="s">
        <v>167</v>
      </c>
      <c r="F1" s="17" t="s">
        <v>168</v>
      </c>
      <c r="G1" s="25" t="s">
        <v>169</v>
      </c>
      <c r="H1" s="17" t="s">
        <v>170</v>
      </c>
      <c r="I1" s="17" t="s">
        <v>171</v>
      </c>
      <c r="J1" s="6" t="s">
        <v>182</v>
      </c>
      <c r="K1" s="17" t="s">
        <v>172</v>
      </c>
    </row>
    <row r="2" spans="1:11" ht="347.25" customHeight="1" x14ac:dyDescent="0.25">
      <c r="A2" s="7" t="s">
        <v>113</v>
      </c>
      <c r="B2" s="26" t="s">
        <v>173</v>
      </c>
      <c r="C2" s="7" t="s">
        <v>174</v>
      </c>
      <c r="D2" s="26"/>
      <c r="E2" s="7" t="s">
        <v>175</v>
      </c>
      <c r="F2" s="7"/>
      <c r="G2" s="32" t="s">
        <v>176</v>
      </c>
      <c r="H2" s="12">
        <v>3400000</v>
      </c>
      <c r="I2" s="32" t="s">
        <v>183</v>
      </c>
      <c r="J2" s="32" t="s">
        <v>177</v>
      </c>
      <c r="K2" s="10" t="s">
        <v>178</v>
      </c>
    </row>
    <row r="3" spans="1:11" ht="159" customHeight="1" x14ac:dyDescent="0.25">
      <c r="A3" s="7" t="s">
        <v>114</v>
      </c>
      <c r="B3" s="26" t="s">
        <v>173</v>
      </c>
      <c r="C3" s="7" t="s">
        <v>179</v>
      </c>
      <c r="D3" s="26"/>
      <c r="E3" s="7" t="s">
        <v>175</v>
      </c>
      <c r="F3" s="7"/>
      <c r="G3" s="195" t="s">
        <v>184</v>
      </c>
      <c r="H3" s="12">
        <v>600000</v>
      </c>
      <c r="I3" s="32" t="s">
        <v>689</v>
      </c>
      <c r="J3" s="32" t="s">
        <v>180</v>
      </c>
      <c r="K3" s="32" t="s">
        <v>181</v>
      </c>
    </row>
    <row r="4" spans="1:11" ht="409.5" x14ac:dyDescent="0.25">
      <c r="A4" s="7" t="s">
        <v>115</v>
      </c>
      <c r="B4" s="26" t="s">
        <v>185</v>
      </c>
      <c r="C4" s="7" t="s">
        <v>179</v>
      </c>
      <c r="D4" s="26" t="s">
        <v>186</v>
      </c>
      <c r="E4" s="18" t="s">
        <v>187</v>
      </c>
      <c r="F4" s="19" t="s">
        <v>188</v>
      </c>
      <c r="G4" s="33" t="s">
        <v>189</v>
      </c>
      <c r="H4" s="8">
        <v>1200000</v>
      </c>
      <c r="I4" s="34" t="s">
        <v>191</v>
      </c>
      <c r="J4" s="34" t="s">
        <v>190</v>
      </c>
      <c r="K4" s="9" t="s">
        <v>178</v>
      </c>
    </row>
    <row r="5" spans="1:11" ht="302.25" customHeight="1" x14ac:dyDescent="0.25">
      <c r="A5" s="7" t="s">
        <v>116</v>
      </c>
      <c r="B5" s="26" t="s">
        <v>173</v>
      </c>
      <c r="C5" s="7" t="s">
        <v>186</v>
      </c>
      <c r="D5" s="26" t="s">
        <v>192</v>
      </c>
      <c r="E5" s="7" t="s">
        <v>187</v>
      </c>
      <c r="F5" s="7"/>
      <c r="G5" s="34" t="s">
        <v>193</v>
      </c>
      <c r="H5" s="8">
        <v>1080000</v>
      </c>
      <c r="I5" s="32" t="s">
        <v>194</v>
      </c>
      <c r="J5" s="32" t="s">
        <v>195</v>
      </c>
      <c r="K5" s="9" t="s">
        <v>178</v>
      </c>
    </row>
    <row r="6" spans="1:11" ht="320.25" customHeight="1" x14ac:dyDescent="0.25">
      <c r="A6" s="7" t="s">
        <v>117</v>
      </c>
      <c r="B6" s="26" t="s">
        <v>185</v>
      </c>
      <c r="C6" s="7"/>
      <c r="D6" s="26" t="s">
        <v>196</v>
      </c>
      <c r="E6" s="7" t="s">
        <v>197</v>
      </c>
      <c r="F6" s="7"/>
      <c r="G6" s="34" t="s">
        <v>198</v>
      </c>
      <c r="H6" s="8">
        <v>8500000</v>
      </c>
      <c r="I6" s="34" t="s">
        <v>199</v>
      </c>
      <c r="J6" s="34" t="s">
        <v>200</v>
      </c>
      <c r="K6" s="34" t="s">
        <v>201</v>
      </c>
    </row>
    <row r="7" spans="1:11" ht="285" customHeight="1" x14ac:dyDescent="0.25">
      <c r="A7" s="7" t="s">
        <v>118</v>
      </c>
      <c r="B7" s="26" t="s">
        <v>173</v>
      </c>
      <c r="C7" s="7" t="s">
        <v>179</v>
      </c>
      <c r="D7" s="26" t="s">
        <v>203</v>
      </c>
      <c r="E7" s="7" t="s">
        <v>175</v>
      </c>
      <c r="F7" s="7" t="s">
        <v>204</v>
      </c>
      <c r="G7" s="32" t="s">
        <v>205</v>
      </c>
      <c r="H7" s="8">
        <v>1000000</v>
      </c>
      <c r="I7" s="32" t="s">
        <v>206</v>
      </c>
      <c r="J7" s="32" t="s">
        <v>207</v>
      </c>
      <c r="K7" s="34" t="s">
        <v>208</v>
      </c>
    </row>
    <row r="8" spans="1:11" ht="204" customHeight="1" x14ac:dyDescent="0.25">
      <c r="A8" s="7" t="s">
        <v>119</v>
      </c>
      <c r="B8" s="26" t="s">
        <v>173</v>
      </c>
      <c r="C8" s="7"/>
      <c r="D8" s="26"/>
      <c r="E8" s="7" t="s">
        <v>197</v>
      </c>
      <c r="F8" s="7"/>
      <c r="G8" s="34" t="s">
        <v>209</v>
      </c>
      <c r="H8" s="8">
        <v>2000000</v>
      </c>
      <c r="I8" s="34" t="s">
        <v>210</v>
      </c>
      <c r="J8" s="34" t="s">
        <v>211</v>
      </c>
      <c r="K8" s="34" t="s">
        <v>212</v>
      </c>
    </row>
    <row r="9" spans="1:11" ht="222" customHeight="1" x14ac:dyDescent="0.25">
      <c r="A9" s="7" t="s">
        <v>120</v>
      </c>
      <c r="B9" s="26" t="s">
        <v>173</v>
      </c>
      <c r="C9" s="7"/>
      <c r="D9" s="26"/>
      <c r="E9" s="7" t="s">
        <v>197</v>
      </c>
      <c r="F9" s="7"/>
      <c r="G9" s="34" t="s">
        <v>213</v>
      </c>
      <c r="H9" s="8">
        <v>1500000</v>
      </c>
      <c r="I9" s="32" t="s">
        <v>214</v>
      </c>
      <c r="J9" s="34" t="s">
        <v>215</v>
      </c>
      <c r="K9" s="9" t="s">
        <v>178</v>
      </c>
    </row>
    <row r="10" spans="1:11" ht="120" customHeight="1" x14ac:dyDescent="0.25">
      <c r="A10" s="7" t="s">
        <v>121</v>
      </c>
      <c r="B10" s="26" t="s">
        <v>173</v>
      </c>
      <c r="C10" s="7" t="s">
        <v>216</v>
      </c>
      <c r="D10" s="26"/>
      <c r="E10" s="7" t="s">
        <v>175</v>
      </c>
      <c r="F10" s="7"/>
      <c r="G10" s="32" t="s">
        <v>217</v>
      </c>
      <c r="H10" s="12">
        <v>200000</v>
      </c>
      <c r="I10" s="32" t="s">
        <v>218</v>
      </c>
      <c r="J10" s="32" t="s">
        <v>219</v>
      </c>
      <c r="K10" s="10" t="s">
        <v>178</v>
      </c>
    </row>
    <row r="11" spans="1:11" ht="297" x14ac:dyDescent="0.25">
      <c r="A11" s="7" t="s">
        <v>122</v>
      </c>
      <c r="B11" s="26" t="s">
        <v>173</v>
      </c>
      <c r="C11" s="7" t="s">
        <v>220</v>
      </c>
      <c r="D11" s="26"/>
      <c r="E11" s="7" t="s">
        <v>221</v>
      </c>
      <c r="F11" s="7"/>
      <c r="G11" s="32" t="s">
        <v>222</v>
      </c>
      <c r="H11" s="12">
        <v>100000</v>
      </c>
      <c r="I11" s="32" t="s">
        <v>223</v>
      </c>
      <c r="J11" s="32" t="s">
        <v>224</v>
      </c>
      <c r="K11" s="32" t="s">
        <v>181</v>
      </c>
    </row>
    <row r="12" spans="1:11" ht="207" customHeight="1" x14ac:dyDescent="0.25">
      <c r="A12" s="7" t="s">
        <v>123</v>
      </c>
      <c r="B12" s="26" t="s">
        <v>225</v>
      </c>
      <c r="C12" s="7" t="s">
        <v>226</v>
      </c>
      <c r="D12" s="26"/>
      <c r="E12" s="7" t="s">
        <v>197</v>
      </c>
      <c r="F12" s="7" t="s">
        <v>175</v>
      </c>
      <c r="G12" s="32" t="s">
        <v>227</v>
      </c>
      <c r="H12" s="10"/>
      <c r="I12" s="32" t="s">
        <v>228</v>
      </c>
      <c r="J12" s="32" t="s">
        <v>229</v>
      </c>
      <c r="K12" s="32" t="s">
        <v>230</v>
      </c>
    </row>
    <row r="13" spans="1:11" ht="368.25" customHeight="1" x14ac:dyDescent="0.25">
      <c r="A13" s="7" t="s">
        <v>124</v>
      </c>
      <c r="B13" s="26" t="s">
        <v>231</v>
      </c>
      <c r="C13" s="7" t="s">
        <v>232</v>
      </c>
      <c r="D13" s="26" t="s">
        <v>233</v>
      </c>
      <c r="E13" s="7" t="s">
        <v>175</v>
      </c>
      <c r="F13" s="7"/>
      <c r="G13" s="195" t="s">
        <v>234</v>
      </c>
      <c r="H13" s="10"/>
      <c r="I13" s="32" t="s">
        <v>235</v>
      </c>
      <c r="J13" s="32" t="s">
        <v>236</v>
      </c>
      <c r="K13" s="32" t="s">
        <v>237</v>
      </c>
    </row>
    <row r="14" spans="1:11" ht="186.75" customHeight="1" x14ac:dyDescent="0.25">
      <c r="A14" s="7" t="s">
        <v>125</v>
      </c>
      <c r="B14" s="26" t="s">
        <v>173</v>
      </c>
      <c r="C14" s="7" t="s">
        <v>238</v>
      </c>
      <c r="D14" s="26"/>
      <c r="E14" s="7" t="s">
        <v>221</v>
      </c>
      <c r="F14" s="7"/>
      <c r="G14" s="32" t="s">
        <v>239</v>
      </c>
      <c r="H14" s="12">
        <v>1500000</v>
      </c>
      <c r="I14" s="32" t="s">
        <v>240</v>
      </c>
      <c r="J14" s="32" t="s">
        <v>242</v>
      </c>
      <c r="K14" s="32" t="s">
        <v>241</v>
      </c>
    </row>
    <row r="15" spans="1:11" ht="219" customHeight="1" x14ac:dyDescent="0.25">
      <c r="A15" s="7" t="s">
        <v>126</v>
      </c>
      <c r="B15" s="26" t="s">
        <v>173</v>
      </c>
      <c r="C15" s="7" t="s">
        <v>238</v>
      </c>
      <c r="D15" s="26"/>
      <c r="E15" s="7" t="s">
        <v>221</v>
      </c>
      <c r="F15" s="7" t="s">
        <v>243</v>
      </c>
      <c r="G15" s="32" t="s">
        <v>244</v>
      </c>
      <c r="H15" s="12">
        <v>2500000</v>
      </c>
      <c r="I15" s="36" t="s">
        <v>245</v>
      </c>
      <c r="J15" s="32" t="s">
        <v>246</v>
      </c>
      <c r="K15" s="10" t="s">
        <v>178</v>
      </c>
    </row>
    <row r="16" spans="1:11" ht="168.75" customHeight="1" x14ac:dyDescent="0.25">
      <c r="A16" s="7" t="s">
        <v>127</v>
      </c>
      <c r="B16" s="40" t="s">
        <v>173</v>
      </c>
      <c r="C16" s="11" t="s">
        <v>247</v>
      </c>
      <c r="D16" s="26" t="s">
        <v>186</v>
      </c>
      <c r="E16" s="7" t="s">
        <v>204</v>
      </c>
      <c r="F16" s="7" t="s">
        <v>197</v>
      </c>
      <c r="G16" s="32" t="s">
        <v>248</v>
      </c>
      <c r="H16" s="12">
        <v>1350000</v>
      </c>
      <c r="I16" s="32" t="s">
        <v>249</v>
      </c>
      <c r="J16" s="32" t="s">
        <v>250</v>
      </c>
      <c r="K16" s="10" t="s">
        <v>251</v>
      </c>
    </row>
    <row r="17" spans="1:11" ht="49.5" x14ac:dyDescent="0.4">
      <c r="A17" s="7" t="s">
        <v>128</v>
      </c>
      <c r="B17" s="26" t="s">
        <v>173</v>
      </c>
      <c r="C17" s="7" t="s">
        <v>186</v>
      </c>
      <c r="D17" s="26" t="s">
        <v>186</v>
      </c>
      <c r="E17" s="7" t="s">
        <v>243</v>
      </c>
      <c r="F17" s="7"/>
      <c r="G17" s="35" t="s">
        <v>252</v>
      </c>
      <c r="H17" s="12"/>
      <c r="I17" s="32"/>
      <c r="J17" s="32"/>
      <c r="K17" s="10"/>
    </row>
    <row r="18" spans="1:11" ht="66" x14ac:dyDescent="0.4">
      <c r="A18" s="7" t="s">
        <v>129</v>
      </c>
      <c r="B18" s="26" t="s">
        <v>173</v>
      </c>
      <c r="C18" s="7" t="s">
        <v>253</v>
      </c>
      <c r="D18" s="26" t="s">
        <v>186</v>
      </c>
      <c r="E18" s="7" t="s">
        <v>243</v>
      </c>
      <c r="F18" s="7"/>
      <c r="G18" s="35" t="s">
        <v>256</v>
      </c>
      <c r="H18" s="12"/>
      <c r="I18" s="32"/>
      <c r="J18" s="32"/>
      <c r="K18" s="10"/>
    </row>
    <row r="19" spans="1:11" ht="49.5" x14ac:dyDescent="0.4">
      <c r="A19" s="7" t="s">
        <v>130</v>
      </c>
      <c r="B19" s="26" t="s">
        <v>173</v>
      </c>
      <c r="C19" s="7" t="s">
        <v>253</v>
      </c>
      <c r="D19" s="26" t="s">
        <v>186</v>
      </c>
      <c r="E19" s="7" t="s">
        <v>243</v>
      </c>
      <c r="F19" s="7"/>
      <c r="G19" s="35" t="s">
        <v>254</v>
      </c>
      <c r="H19" s="12"/>
      <c r="I19" s="32"/>
      <c r="J19" s="32"/>
      <c r="K19" s="10"/>
    </row>
    <row r="20" spans="1:11" ht="49.5" x14ac:dyDescent="0.4">
      <c r="A20" s="7" t="s">
        <v>131</v>
      </c>
      <c r="B20" s="26" t="s">
        <v>173</v>
      </c>
      <c r="C20" s="7" t="s">
        <v>238</v>
      </c>
      <c r="D20" s="26" t="s">
        <v>186</v>
      </c>
      <c r="E20" s="7" t="s">
        <v>243</v>
      </c>
      <c r="F20" s="7"/>
      <c r="G20" s="35" t="s">
        <v>255</v>
      </c>
      <c r="H20" s="12"/>
      <c r="I20" s="32"/>
      <c r="J20" s="32"/>
      <c r="K20" s="10"/>
    </row>
    <row r="21" spans="1:11" ht="66" x14ac:dyDescent="0.4">
      <c r="A21" s="7" t="s">
        <v>132</v>
      </c>
      <c r="B21" s="26" t="s">
        <v>173</v>
      </c>
      <c r="C21" s="7" t="s">
        <v>253</v>
      </c>
      <c r="D21" s="26" t="s">
        <v>186</v>
      </c>
      <c r="E21" s="7" t="s">
        <v>243</v>
      </c>
      <c r="F21" s="7"/>
      <c r="G21" s="35" t="s">
        <v>257</v>
      </c>
      <c r="H21" s="12"/>
      <c r="I21" s="32"/>
      <c r="J21" s="32"/>
      <c r="K21" s="20"/>
    </row>
    <row r="22" spans="1:11" ht="102.75" customHeight="1" x14ac:dyDescent="0.25">
      <c r="A22" s="7" t="s">
        <v>133</v>
      </c>
      <c r="B22" s="26" t="s">
        <v>173</v>
      </c>
      <c r="C22" s="7" t="s">
        <v>258</v>
      </c>
      <c r="D22" s="26" t="s">
        <v>259</v>
      </c>
      <c r="E22" s="7" t="s">
        <v>221</v>
      </c>
      <c r="F22" s="7" t="s">
        <v>175</v>
      </c>
      <c r="G22" s="195" t="s">
        <v>260</v>
      </c>
      <c r="H22" s="12">
        <v>600000</v>
      </c>
      <c r="I22" s="32" t="s">
        <v>261</v>
      </c>
      <c r="J22" s="32" t="s">
        <v>262</v>
      </c>
      <c r="K22" s="32" t="s">
        <v>263</v>
      </c>
    </row>
    <row r="23" spans="1:11" ht="140.25" customHeight="1" x14ac:dyDescent="0.25">
      <c r="A23" s="7" t="s">
        <v>134</v>
      </c>
      <c r="B23" s="26" t="s">
        <v>173</v>
      </c>
      <c r="C23" s="7" t="s">
        <v>264</v>
      </c>
      <c r="D23" s="26" t="s">
        <v>186</v>
      </c>
      <c r="E23" s="7" t="s">
        <v>188</v>
      </c>
      <c r="F23" s="7" t="s">
        <v>175</v>
      </c>
      <c r="G23" s="32" t="s">
        <v>268</v>
      </c>
      <c r="H23" s="12">
        <v>500000</v>
      </c>
      <c r="I23" s="32" t="s">
        <v>265</v>
      </c>
      <c r="J23" s="32" t="s">
        <v>266</v>
      </c>
      <c r="K23" s="10" t="s">
        <v>267</v>
      </c>
    </row>
    <row r="24" spans="1:11" ht="87" customHeight="1" x14ac:dyDescent="0.25">
      <c r="A24" s="7" t="s">
        <v>135</v>
      </c>
      <c r="B24" s="26" t="s">
        <v>269</v>
      </c>
      <c r="C24" s="7"/>
      <c r="D24" s="26" t="s">
        <v>270</v>
      </c>
      <c r="E24" s="7" t="s">
        <v>175</v>
      </c>
      <c r="F24" s="7"/>
      <c r="G24" s="32" t="s">
        <v>271</v>
      </c>
      <c r="H24" s="12">
        <v>400000</v>
      </c>
      <c r="I24" s="32" t="s">
        <v>272</v>
      </c>
      <c r="J24" s="32" t="s">
        <v>273</v>
      </c>
      <c r="K24" s="10" t="s">
        <v>274</v>
      </c>
    </row>
    <row r="25" spans="1:11" ht="99" customHeight="1" x14ac:dyDescent="0.25">
      <c r="A25" s="7" t="s">
        <v>136</v>
      </c>
      <c r="B25" s="26" t="s">
        <v>173</v>
      </c>
      <c r="C25" s="7" t="s">
        <v>275</v>
      </c>
      <c r="D25" s="26"/>
      <c r="E25" s="7" t="s">
        <v>175</v>
      </c>
      <c r="F25" s="7"/>
      <c r="G25" s="32" t="s">
        <v>276</v>
      </c>
      <c r="H25" s="12">
        <v>400000</v>
      </c>
      <c r="I25" s="32" t="s">
        <v>277</v>
      </c>
      <c r="J25" s="32" t="s">
        <v>278</v>
      </c>
      <c r="K25" s="32" t="s">
        <v>279</v>
      </c>
    </row>
    <row r="26" spans="1:11" ht="137.25" customHeight="1" x14ac:dyDescent="0.25">
      <c r="A26" s="7" t="s">
        <v>137</v>
      </c>
      <c r="B26" s="26" t="s">
        <v>280</v>
      </c>
      <c r="C26" s="7" t="s">
        <v>281</v>
      </c>
      <c r="D26" s="26"/>
      <c r="E26" s="7" t="s">
        <v>204</v>
      </c>
      <c r="F26" s="7" t="s">
        <v>282</v>
      </c>
      <c r="G26" s="32" t="s">
        <v>283</v>
      </c>
      <c r="H26" s="12">
        <v>800000</v>
      </c>
      <c r="I26" s="32" t="s">
        <v>284</v>
      </c>
      <c r="J26" s="32" t="s">
        <v>285</v>
      </c>
      <c r="K26" s="32" t="s">
        <v>286</v>
      </c>
    </row>
    <row r="27" spans="1:11" ht="82.5" x14ac:dyDescent="0.25">
      <c r="A27" s="7" t="s">
        <v>138</v>
      </c>
      <c r="B27" s="26" t="s">
        <v>287</v>
      </c>
      <c r="C27" s="7" t="s">
        <v>288</v>
      </c>
      <c r="D27" s="26"/>
      <c r="E27" s="7" t="s">
        <v>188</v>
      </c>
      <c r="F27" s="7" t="s">
        <v>204</v>
      </c>
      <c r="G27" s="32" t="s">
        <v>1039</v>
      </c>
      <c r="H27" s="12">
        <v>700000</v>
      </c>
      <c r="I27" s="32" t="s">
        <v>289</v>
      </c>
      <c r="J27" s="32" t="s">
        <v>290</v>
      </c>
      <c r="K27" s="32" t="s">
        <v>291</v>
      </c>
    </row>
    <row r="28" spans="1:11" ht="155.25" customHeight="1" x14ac:dyDescent="0.25">
      <c r="A28" s="7" t="s">
        <v>139</v>
      </c>
      <c r="B28" s="26" t="s">
        <v>173</v>
      </c>
      <c r="C28" s="7" t="s">
        <v>186</v>
      </c>
      <c r="D28" s="26" t="s">
        <v>474</v>
      </c>
      <c r="E28" s="7" t="s">
        <v>188</v>
      </c>
      <c r="F28" s="7"/>
      <c r="G28" s="32" t="s">
        <v>292</v>
      </c>
      <c r="H28" s="12">
        <v>1000000</v>
      </c>
      <c r="I28" s="32" t="s">
        <v>293</v>
      </c>
      <c r="J28" s="32" t="s">
        <v>294</v>
      </c>
      <c r="K28" s="32" t="s">
        <v>295</v>
      </c>
    </row>
    <row r="29" spans="1:11" ht="148.5" x14ac:dyDescent="0.25">
      <c r="A29" s="7" t="s">
        <v>140</v>
      </c>
      <c r="B29" s="26" t="s">
        <v>173</v>
      </c>
      <c r="C29" s="7" t="s">
        <v>179</v>
      </c>
      <c r="D29" s="26" t="s">
        <v>296</v>
      </c>
      <c r="E29" s="7" t="s">
        <v>204</v>
      </c>
      <c r="F29" s="7"/>
      <c r="G29" s="32" t="s">
        <v>297</v>
      </c>
      <c r="H29" s="12">
        <v>1500000</v>
      </c>
      <c r="I29" s="32" t="s">
        <v>298</v>
      </c>
      <c r="J29" s="32" t="s">
        <v>299</v>
      </c>
      <c r="K29" s="32" t="s">
        <v>295</v>
      </c>
    </row>
    <row r="30" spans="1:11" ht="118.5" customHeight="1" x14ac:dyDescent="0.25">
      <c r="A30" s="7" t="s">
        <v>141</v>
      </c>
      <c r="B30" s="26" t="s">
        <v>173</v>
      </c>
      <c r="C30" s="7" t="s">
        <v>179</v>
      </c>
      <c r="D30" s="26" t="s">
        <v>300</v>
      </c>
      <c r="E30" s="7" t="s">
        <v>221</v>
      </c>
      <c r="F30" s="7"/>
      <c r="G30" s="32" t="s">
        <v>301</v>
      </c>
      <c r="H30" s="12">
        <v>30000</v>
      </c>
      <c r="I30" s="32" t="s">
        <v>302</v>
      </c>
      <c r="J30" s="32" t="s">
        <v>303</v>
      </c>
      <c r="K30" s="32" t="s">
        <v>304</v>
      </c>
    </row>
    <row r="31" spans="1:11" ht="155.25" customHeight="1" x14ac:dyDescent="0.25">
      <c r="A31" s="7" t="s">
        <v>142</v>
      </c>
      <c r="B31" s="26" t="s">
        <v>173</v>
      </c>
      <c r="C31" s="7" t="s">
        <v>305</v>
      </c>
      <c r="D31" s="26" t="s">
        <v>186</v>
      </c>
      <c r="E31" s="7" t="s">
        <v>187</v>
      </c>
      <c r="F31" s="7"/>
      <c r="G31" s="32" t="s">
        <v>308</v>
      </c>
      <c r="H31" s="12">
        <v>4000000</v>
      </c>
      <c r="I31" s="32" t="s">
        <v>306</v>
      </c>
      <c r="J31" s="32" t="s">
        <v>307</v>
      </c>
      <c r="K31" s="10" t="s">
        <v>178</v>
      </c>
    </row>
    <row r="32" spans="1:11" ht="99" x14ac:dyDescent="0.25">
      <c r="A32" s="7" t="s">
        <v>143</v>
      </c>
      <c r="B32" s="26" t="s">
        <v>173</v>
      </c>
      <c r="C32" s="7"/>
      <c r="D32" s="26" t="s">
        <v>309</v>
      </c>
      <c r="E32" s="7" t="s">
        <v>188</v>
      </c>
      <c r="F32" s="7" t="s">
        <v>310</v>
      </c>
      <c r="G32" s="32" t="s">
        <v>478</v>
      </c>
      <c r="H32" s="12"/>
      <c r="I32" s="32"/>
      <c r="J32" s="32"/>
      <c r="K32" s="10"/>
    </row>
    <row r="33" spans="1:11" ht="168" customHeight="1" x14ac:dyDescent="0.25">
      <c r="A33" s="7" t="s">
        <v>144</v>
      </c>
      <c r="B33" s="26" t="s">
        <v>173</v>
      </c>
      <c r="C33" s="7" t="s">
        <v>174</v>
      </c>
      <c r="D33" s="26" t="s">
        <v>311</v>
      </c>
      <c r="E33" s="7" t="s">
        <v>175</v>
      </c>
      <c r="F33" s="7" t="s">
        <v>243</v>
      </c>
      <c r="G33" s="32" t="s">
        <v>312</v>
      </c>
      <c r="H33" s="12">
        <v>6500000</v>
      </c>
      <c r="I33" s="32" t="s">
        <v>313</v>
      </c>
      <c r="J33" s="32" t="s">
        <v>314</v>
      </c>
      <c r="K33" s="10"/>
    </row>
    <row r="34" spans="1:11" ht="108" customHeight="1" x14ac:dyDescent="0.25">
      <c r="A34" s="7" t="s">
        <v>145</v>
      </c>
      <c r="B34" s="26" t="s">
        <v>173</v>
      </c>
      <c r="C34" s="7" t="s">
        <v>315</v>
      </c>
      <c r="D34" s="26"/>
      <c r="E34" s="7" t="s">
        <v>221</v>
      </c>
      <c r="F34" s="7" t="s">
        <v>243</v>
      </c>
      <c r="G34" s="32" t="s">
        <v>316</v>
      </c>
      <c r="H34" s="10">
        <v>500000</v>
      </c>
      <c r="I34" s="32" t="s">
        <v>317</v>
      </c>
      <c r="J34" s="32" t="s">
        <v>318</v>
      </c>
      <c r="K34" s="21"/>
    </row>
    <row r="35" spans="1:11" ht="168" customHeight="1" x14ac:dyDescent="0.25">
      <c r="A35" s="7" t="s">
        <v>146</v>
      </c>
      <c r="B35" s="26" t="s">
        <v>173</v>
      </c>
      <c r="C35" s="7"/>
      <c r="D35" s="26" t="s">
        <v>319</v>
      </c>
      <c r="E35" s="7" t="s">
        <v>221</v>
      </c>
      <c r="F35" s="7"/>
      <c r="G35" s="32" t="s">
        <v>476</v>
      </c>
      <c r="H35" s="10">
        <f>1500+500000+50000+15000+30000</f>
        <v>596500</v>
      </c>
      <c r="I35" s="32" t="s">
        <v>477</v>
      </c>
      <c r="J35" s="32" t="s">
        <v>320</v>
      </c>
      <c r="K35" s="10"/>
    </row>
    <row r="36" spans="1:11" ht="82.5" x14ac:dyDescent="0.25">
      <c r="A36" s="7" t="s">
        <v>147</v>
      </c>
      <c r="B36" s="26" t="s">
        <v>173</v>
      </c>
      <c r="C36" s="7"/>
      <c r="D36" s="26"/>
      <c r="E36" s="7" t="s">
        <v>321</v>
      </c>
      <c r="F36" s="7"/>
      <c r="G36" s="32" t="s">
        <v>475</v>
      </c>
      <c r="H36" s="10">
        <v>12000</v>
      </c>
      <c r="I36" s="32" t="s">
        <v>322</v>
      </c>
      <c r="J36" s="32" t="s">
        <v>323</v>
      </c>
      <c r="K36" s="10"/>
    </row>
    <row r="37" spans="1:11" ht="72" customHeight="1" x14ac:dyDescent="0.25">
      <c r="A37" s="7" t="s">
        <v>148</v>
      </c>
      <c r="B37" s="26" t="s">
        <v>328</v>
      </c>
      <c r="C37" s="7" t="s">
        <v>324</v>
      </c>
      <c r="D37" s="26" t="s">
        <v>186</v>
      </c>
      <c r="E37" s="7" t="s">
        <v>243</v>
      </c>
      <c r="F37" s="7"/>
      <c r="G37" s="32" t="s">
        <v>325</v>
      </c>
      <c r="H37" s="12">
        <v>1700000</v>
      </c>
      <c r="I37" s="32" t="s">
        <v>326</v>
      </c>
      <c r="J37" s="32" t="s">
        <v>327</v>
      </c>
      <c r="K37" s="21"/>
    </row>
    <row r="38" spans="1:11" ht="33" x14ac:dyDescent="0.25">
      <c r="A38" s="7" t="s">
        <v>149</v>
      </c>
      <c r="B38" s="26" t="s">
        <v>173</v>
      </c>
      <c r="C38" s="7" t="s">
        <v>329</v>
      </c>
      <c r="D38" s="26"/>
      <c r="E38" s="7" t="s">
        <v>175</v>
      </c>
      <c r="F38" s="7"/>
      <c r="G38" s="32" t="s">
        <v>330</v>
      </c>
      <c r="H38" s="10">
        <v>400000</v>
      </c>
      <c r="I38" s="32" t="s">
        <v>331</v>
      </c>
      <c r="J38" s="32" t="s">
        <v>332</v>
      </c>
      <c r="K38" s="10" t="s">
        <v>333</v>
      </c>
    </row>
    <row r="39" spans="1:11" ht="49.5" x14ac:dyDescent="0.25">
      <c r="A39" s="7" t="s">
        <v>150</v>
      </c>
      <c r="B39" s="26" t="s">
        <v>173</v>
      </c>
      <c r="C39" s="7" t="s">
        <v>179</v>
      </c>
      <c r="D39" s="26"/>
      <c r="E39" s="7" t="s">
        <v>221</v>
      </c>
      <c r="F39" s="7"/>
      <c r="G39" s="32" t="s">
        <v>334</v>
      </c>
      <c r="H39" s="10">
        <v>18000</v>
      </c>
      <c r="I39" s="32" t="s">
        <v>335</v>
      </c>
      <c r="J39" s="32" t="s">
        <v>336</v>
      </c>
      <c r="K39" s="10"/>
    </row>
    <row r="40" spans="1:11" ht="72" customHeight="1" x14ac:dyDescent="0.25">
      <c r="A40" s="7" t="s">
        <v>151</v>
      </c>
      <c r="B40" s="26" t="s">
        <v>173</v>
      </c>
      <c r="C40" s="7" t="s">
        <v>253</v>
      </c>
      <c r="D40" s="26"/>
      <c r="E40" s="7" t="s">
        <v>243</v>
      </c>
      <c r="F40" s="7"/>
      <c r="G40" s="32" t="s">
        <v>337</v>
      </c>
      <c r="H40" s="10">
        <v>800000</v>
      </c>
      <c r="I40" s="32" t="s">
        <v>338</v>
      </c>
      <c r="J40" s="32" t="s">
        <v>339</v>
      </c>
      <c r="K40" s="22"/>
    </row>
    <row r="41" spans="1:11" ht="165" x14ac:dyDescent="0.25">
      <c r="A41" s="7" t="s">
        <v>152</v>
      </c>
      <c r="B41" s="40" t="s">
        <v>340</v>
      </c>
      <c r="C41" s="96"/>
      <c r="D41" s="40" t="s">
        <v>341</v>
      </c>
      <c r="E41" s="97" t="s">
        <v>175</v>
      </c>
      <c r="F41" s="96" t="s">
        <v>342</v>
      </c>
      <c r="G41" s="98" t="s">
        <v>343</v>
      </c>
      <c r="H41" s="57">
        <v>20000000</v>
      </c>
      <c r="I41" s="98" t="s">
        <v>344</v>
      </c>
      <c r="J41" s="99" t="s">
        <v>345</v>
      </c>
      <c r="K41" s="37" t="s">
        <v>346</v>
      </c>
    </row>
    <row r="42" spans="1:11" ht="99" x14ac:dyDescent="0.25">
      <c r="A42" s="7" t="s">
        <v>153</v>
      </c>
      <c r="B42" s="26" t="s">
        <v>340</v>
      </c>
      <c r="C42" s="7"/>
      <c r="D42" s="26" t="s">
        <v>347</v>
      </c>
      <c r="E42" s="23" t="s">
        <v>188</v>
      </c>
      <c r="F42" s="7" t="s">
        <v>175</v>
      </c>
      <c r="G42" s="32" t="s">
        <v>348</v>
      </c>
      <c r="H42" s="12">
        <v>3000000</v>
      </c>
      <c r="I42" s="32" t="s">
        <v>349</v>
      </c>
      <c r="J42" s="36" t="s">
        <v>350</v>
      </c>
      <c r="K42" s="32" t="s">
        <v>346</v>
      </c>
    </row>
    <row r="43" spans="1:11" ht="66" x14ac:dyDescent="0.25">
      <c r="A43" s="7" t="s">
        <v>154</v>
      </c>
      <c r="B43" s="40" t="s">
        <v>340</v>
      </c>
      <c r="C43" s="96"/>
      <c r="D43" s="40" t="s">
        <v>347</v>
      </c>
      <c r="E43" s="97" t="s">
        <v>351</v>
      </c>
      <c r="F43" s="96" t="s">
        <v>352</v>
      </c>
      <c r="G43" s="100" t="s">
        <v>353</v>
      </c>
      <c r="H43" s="57">
        <v>505000</v>
      </c>
      <c r="I43" s="98" t="s">
        <v>354</v>
      </c>
      <c r="J43" s="98" t="s">
        <v>355</v>
      </c>
      <c r="K43" s="98" t="s">
        <v>356</v>
      </c>
    </row>
    <row r="44" spans="1:11" ht="33" x14ac:dyDescent="0.4">
      <c r="A44" s="27" t="s">
        <v>155</v>
      </c>
      <c r="B44" s="28"/>
      <c r="C44" s="21"/>
      <c r="D44" s="28"/>
      <c r="E44" s="21"/>
      <c r="F44" s="21"/>
      <c r="G44" s="32" t="s">
        <v>457</v>
      </c>
      <c r="H44" s="21"/>
      <c r="I44" s="28"/>
      <c r="J44" s="28"/>
      <c r="K44" s="21"/>
    </row>
  </sheetData>
  <pageMargins left="0.70866141732283472" right="0.70866141732283472" top="0.74803149606299213" bottom="0.74803149606299213" header="0.31496062992125984" footer="0.31496062992125984"/>
  <pageSetup paperSize="9" scale="48" orientation="landscape" r:id="rId1"/>
  <colBreaks count="1" manualBreakCount="1">
    <brk id="11"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Investīciju plāns</vt:lpstr>
      <vt:lpstr>Integrētās investīciju teritori</vt:lpstr>
      <vt:lpstr>Investīcijas ZPR</vt:lpstr>
      <vt:lpstr>'Investīcijas ZPR'!Print_Area</vt:lpstr>
      <vt:lpstr>'Investīciju plāns'!Print_Area</vt:lpstr>
      <vt:lpstr>'Investīciju plāns'!Print_Titles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dc:creator>
  <cp:lastModifiedBy>Zane Peļņa</cp:lastModifiedBy>
  <cp:lastPrinted>2023-01-31T08:10:08Z</cp:lastPrinted>
  <dcterms:created xsi:type="dcterms:W3CDTF">2015-06-05T18:17:20Z</dcterms:created>
  <dcterms:modified xsi:type="dcterms:W3CDTF">2023-05-09T07:56:26Z</dcterms:modified>
</cp:coreProperties>
</file>