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<sst xmlns="http://schemas.openxmlformats.org/spreadsheetml/2006/main" count="191" uniqueCount="190">
  <si>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</si>
  <si>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</si>
  <si>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</si>
  <si>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</si>
  <si>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</si>
  <si>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</si>
  <si>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</si>
  <si>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</si>
  <si>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</si>
  <si>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</si>
  <si>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</si>
  <si>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</si>
  <si>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</si>
  <si>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</si>
  <si>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</si>
  <si>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</si>
  <si>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</si>
  <si>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</si>
  <si>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</si>
  <si>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</si>
  <si>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</si>
  <si>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</si>
  <si>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</si>
  <si>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</si>
  <si>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</si>
  <si>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</si>
  <si>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</si>
  <si>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</si>
  <si>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</si>
  <si>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</si>
  <si>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</si>
  <si>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</si>
  <si>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</si>
  <si>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</si>
  <si>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</si>
  <si>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</si>
  <si>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</si>
  <si>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</si>
  <si>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</si>
  <si>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</si>
  <si>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</si>
  <si>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</si>
  <si>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</si>
  <si>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</si>
  <si>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</si>
  <si>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</si>
  <si>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</si>
  <si>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</si>
  <si>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</si>
  <si>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</si>
  <si>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</si>
  <si>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</si>
  <si>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</si>
  <si>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</si>
  <si>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</si>
  <si>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</si>
  <si>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</si>
  <si>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</si>
  <si>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</si>
  <si>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</si>
  <si>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</si>
  <si>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</si>
  <si>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</si>
  <si>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</si>
  <si>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</si>
  <si>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</si>
  <si>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</si>
  <si>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</si>
  <si>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</si>
  <si>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</si>
  <si>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</si>
  <si>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</si>
  <si>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</si>
  <si>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</si>
  <si>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</si>
  <si>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</si>
  <si>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</si>
  <si>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</si>
  <si>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</si>
  <si>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</si>
  <si>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</si>
  <si>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</si>
  <si>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</si>
  <si>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</si>
  <si>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</si>
  <si>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</si>
  <si>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</si>
  <si>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</si>
  <si>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</si>
  <si>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</si>
  <si>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</si>
  <si>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</si>
  <si>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</si>
  <si>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</si>
  <si>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</si>
  <si>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</si>
  <si>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</si>
  <si>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</si>
  <si>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</si>
  <si>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</si>
  <si>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</si>
  <si>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</si>
  <si>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</si>
  <si>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</si>
  <si>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</si>
  <si>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</si>
  <si>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</si>
  <si>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</si>
  <si>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</si>
  <si>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</si>
  <si>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</si>
  <si>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</si>
  <si>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</si>
  <si>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</si>
  <si>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</si>
  <si>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</si>
  <si>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</si>
  <si>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</si>
  <si>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</si>
  <si>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</si>
  <si>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</si>
  <si>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</si>
  <si>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</si>
  <si>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</si>
  <si>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</si>
  <si>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</si>
  <si>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</si>
  <si>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</si>
  <si>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</si>
  <si>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</si>
  <si>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</si>
  <si>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</si>
  <si>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</si>
  <si>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</si>
  <si>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</si>
  <si>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</si>
  <si>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</si>
  <si>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</si>
  <si>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</si>
  <si>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</si>
  <si>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</si>
  <si>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</si>
  <si>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</si>
  <si>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</si>
  <si>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</si>
  <si>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</si>
  <si>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</si>
  <si>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</si>
  <si>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</si>
  <si>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</si>
  <si>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</si>
  <si>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</si>
  <si>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</si>
  <si>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</si>
  <si>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</si>
  <si>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</si>
  <si>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</si>
  <si>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</si>
  <si>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</si>
  <si>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</si>
  <si>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</si>
  <si>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</si>
  <si>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</si>
  <si>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>Finansēšana</t>
  </si>
  <si>
    <t>J.Kalniņa</t>
  </si>
  <si>
    <t xml:space="preserve">Finanšu un grāmatvedības nodaļas vadītāja </t>
  </si>
  <si>
    <t xml:space="preserve"> </t>
  </si>
  <si>
    <t>Piedzītei vai labprātīgi atmaksātie līdzekļi</t>
  </si>
  <si>
    <t>5.5.0.0.</t>
  </si>
  <si>
    <t>Nodokļi un maksājumi par tiesībām lietot atsevišķas preces</t>
  </si>
  <si>
    <t>5.5.3.1.</t>
  </si>
  <si>
    <t>Dabas resursu nodoklis</t>
  </si>
  <si>
    <t>Valsts dotācijas autoceļu ikdienas uzturēšanai</t>
  </si>
  <si>
    <t>Dotācija Skolas soma</t>
  </si>
  <si>
    <t>19.2.3.0.</t>
  </si>
  <si>
    <t>Pārējie ieņēmumi</t>
  </si>
  <si>
    <t>8.6.4.0</t>
  </si>
  <si>
    <t>Procentu ieņēmumi no vēl nesamaksātās pirkuma summas</t>
  </si>
  <si>
    <t>Mērķdotācija klientu apkalpošanas centram</t>
  </si>
  <si>
    <t>Mērķdotācija SAC</t>
  </si>
  <si>
    <t>21.3.9.2.</t>
  </si>
  <si>
    <t>Ieņēmumi no pacientu ienaksām un sniegtājiem rehab. un ārstniecības pakalpojumiem</t>
  </si>
  <si>
    <t xml:space="preserve">Dobeles novada  pašvaldības pamatbudžeta ieņēmumi 2022.gadam </t>
  </si>
  <si>
    <t xml:space="preserve">                                                                   budžets 2022.gadam"</t>
  </si>
  <si>
    <t xml:space="preserve">                                                    saistošajiem noteikumiem Nr.</t>
  </si>
  <si>
    <t>Iedzīvotāju ienākuma nodoklis- 2021.gada atlikums</t>
  </si>
  <si>
    <t>Iedzīvotāju ienākuma nodoklis-2022.gads</t>
  </si>
  <si>
    <t>10.1.5.0.</t>
  </si>
  <si>
    <t>Naudas sodi, ko uzliek par pārkāpumiem ceļu satiksmē</t>
  </si>
  <si>
    <t xml:space="preserve">                                    Dobeles novada pašvaldības 27.01.2022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</si>
</sst>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0" xfId="0" applyFont="1" applyAlignment="1">
      <alignment/>
    </xf>
    <xf numFmtId="2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10" fillId="0" borderId="0" xfId="0" applyFont="1" applyAlignment="1">
      <alignment/>
    </xf>
    <xf numFmtId="2" fontId="11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wrapText="1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2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0" fontId="11" fillId="0" borderId="0" xfId="0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 horizontal="right"/>
    </xf>
    <xf numFmtId="2" fontId="12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8" fillId="0" borderId="19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20" xfId="0" applyFont="1" applyBorder="1" applyAlignment="1">
      <alignment wrapText="1"/>
    </xf>
    <xf numFmtId="0" fontId="12" fillId="0" borderId="13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/>
    </xf>
    <xf numFmtId="0" fontId="12" fillId="0" borderId="21" xfId="0" applyFont="1" applyBorder="1" applyAlignment="1">
      <alignment wrapText="1"/>
    </xf>
    <xf numFmtId="2" fontId="12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6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2" fontId="6" fillId="33" borderId="17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2" fontId="55" fillId="34" borderId="0" xfId="0" applyNumberFormat="1" applyFont="1" applyFill="1" applyAlignment="1">
      <alignment/>
    </xf>
    <xf numFmtId="0" fontId="8" fillId="33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vertical="justify"/>
    </xf>
    <xf numFmtId="0" fontId="8" fillId="0" borderId="17" xfId="0" applyFont="1" applyBorder="1" applyAlignment="1">
      <alignment vertical="justify"/>
    </xf>
    <xf numFmtId="0" fontId="8" fillId="33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 vertical="justify"/>
    </xf>
    <xf numFmtId="0" fontId="11" fillId="0" borderId="17" xfId="0" applyFont="1" applyFill="1" applyBorder="1" applyAlignment="1">
      <alignment vertical="justify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49" fontId="15" fillId="0" borderId="17" xfId="0" applyNumberFormat="1" applyFont="1" applyBorder="1" applyAlignment="1">
      <alignment/>
    </xf>
    <xf numFmtId="0" fontId="56" fillId="34" borderId="0" xfId="0" applyFont="1" applyFill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2" fontId="7" fillId="0" borderId="0" xfId="0" applyNumberFormat="1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34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88"/>
  <sheetViews>
    <sheetView tabSelected="1" zoomScale="140" zoomScaleNormal="140" zoomScalePageLayoutView="0" workbookViewId="0" topLeftCell="A83">
      <selection activeCell="D104" sqref="D104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5.8515625" style="40" customWidth="1"/>
    <col min="4" max="6" width="9.140625" style="2" customWidth="1"/>
    <col min="7" max="7" width="10.7109375" style="2" bestFit="1" customWidth="1"/>
    <col min="8" max="16384" width="9.140625" style="2" customWidth="1"/>
  </cols>
  <sheetData>
    <row r="1" ht="13.5" customHeight="1" hidden="1"/>
    <row r="2" ht="15.75" hidden="1"/>
    <row r="3" ht="15.75" hidden="1"/>
    <row r="4" ht="15.75" hidden="1"/>
    <row r="5" ht="15.75" hidden="1"/>
    <row r="6" ht="15.75" hidden="1"/>
    <row r="7" spans="2:3" ht="15.75">
      <c r="B7" s="122" t="s">
        <v>149</v>
      </c>
      <c r="C7" s="122"/>
    </row>
    <row r="8" spans="2:3" ht="15.75">
      <c r="B8" s="123" t="s">
        <v>189</v>
      </c>
      <c r="C8" s="123"/>
    </row>
    <row r="9" spans="2:3" ht="15.75">
      <c r="B9" s="123" t="s">
        <v>184</v>
      </c>
      <c r="C9" s="123"/>
    </row>
    <row r="10" spans="2:3" ht="15.75">
      <c r="B10" s="124" t="s">
        <v>150</v>
      </c>
      <c r="C10" s="124"/>
    </row>
    <row r="11" spans="2:3" ht="15.75">
      <c r="B11" s="124" t="s">
        <v>183</v>
      </c>
      <c r="C11" s="124"/>
    </row>
    <row r="12" spans="2:3" ht="15.75">
      <c r="B12" s="96"/>
      <c r="C12" s="111"/>
    </row>
    <row r="14" spans="2:3" s="3" customFormat="1" ht="15.75">
      <c r="B14" s="2"/>
      <c r="C14" s="40"/>
    </row>
    <row r="15" spans="1:3" s="3" customFormat="1" ht="18.75">
      <c r="A15" s="119" t="s">
        <v>182</v>
      </c>
      <c r="B15" s="119"/>
      <c r="C15" s="50"/>
    </row>
    <row r="16" spans="1:3" s="3" customFormat="1" ht="15.75">
      <c r="A16" s="1"/>
      <c r="B16" s="1"/>
      <c r="C16" s="18"/>
    </row>
    <row r="17" spans="1:3" s="6" customFormat="1" ht="15.75" customHeight="1">
      <c r="A17" s="4" t="s">
        <v>0</v>
      </c>
      <c r="B17" s="5"/>
      <c r="C17" s="120">
        <v>2022</v>
      </c>
    </row>
    <row r="18" spans="1:3" s="6" customFormat="1" ht="15.75">
      <c r="A18" s="7" t="s">
        <v>1</v>
      </c>
      <c r="B18" s="8" t="s">
        <v>2</v>
      </c>
      <c r="C18" s="121"/>
    </row>
    <row r="19" spans="1:3" s="6" customFormat="1" ht="16.5" thickBot="1">
      <c r="A19" s="7" t="s">
        <v>3</v>
      </c>
      <c r="B19" s="9"/>
      <c r="C19" s="112" t="s">
        <v>151</v>
      </c>
    </row>
    <row r="20" spans="1:3" s="6" customFormat="1" ht="16.5" thickBot="1">
      <c r="A20" s="94" t="s">
        <v>4</v>
      </c>
      <c r="B20" s="95" t="s">
        <v>5</v>
      </c>
      <c r="C20" s="97">
        <f>C21+C40+C86+C60+C80+C58</f>
        <v>46704991</v>
      </c>
    </row>
    <row r="21" spans="1:3" s="3" customFormat="1" ht="15.75">
      <c r="A21" s="86" t="s">
        <v>6</v>
      </c>
      <c r="B21" s="87" t="s">
        <v>7</v>
      </c>
      <c r="C21" s="97">
        <f>C22+C25+C36+C38</f>
        <v>23065887</v>
      </c>
    </row>
    <row r="22" spans="1:3" s="13" customFormat="1" ht="15.75">
      <c r="A22" s="11" t="s">
        <v>8</v>
      </c>
      <c r="B22" s="12" t="s">
        <v>9</v>
      </c>
      <c r="C22" s="98">
        <f>C23+C24</f>
        <v>19616878</v>
      </c>
    </row>
    <row r="23" spans="1:3" s="16" customFormat="1" ht="15.75">
      <c r="A23" s="14" t="s">
        <v>10</v>
      </c>
      <c r="B23" s="15" t="s">
        <v>185</v>
      </c>
      <c r="C23" s="99"/>
    </row>
    <row r="24" spans="1:3" s="19" customFormat="1" ht="15">
      <c r="A24" s="17" t="s">
        <v>11</v>
      </c>
      <c r="B24" s="18" t="s">
        <v>186</v>
      </c>
      <c r="C24" s="99">
        <v>19616878</v>
      </c>
    </row>
    <row r="25" spans="1:3" s="13" customFormat="1" ht="15.75">
      <c r="A25" s="20" t="s">
        <v>12</v>
      </c>
      <c r="B25" s="21" t="s">
        <v>13</v>
      </c>
      <c r="C25" s="98">
        <f>C26+C29+C32+C35</f>
        <v>3369009</v>
      </c>
    </row>
    <row r="26" spans="1:3" s="16" customFormat="1" ht="15.75">
      <c r="A26" s="20" t="s">
        <v>14</v>
      </c>
      <c r="B26" s="21" t="s">
        <v>15</v>
      </c>
      <c r="C26" s="98">
        <f>C27+C28</f>
        <v>2736805</v>
      </c>
    </row>
    <row r="27" spans="1:3" s="19" customFormat="1" ht="15">
      <c r="A27" s="17" t="s">
        <v>16</v>
      </c>
      <c r="B27" s="18" t="s">
        <v>17</v>
      </c>
      <c r="C27" s="99">
        <v>2518805</v>
      </c>
    </row>
    <row r="28" spans="1:3" s="19" customFormat="1" ht="15.75">
      <c r="A28" s="14" t="s">
        <v>18</v>
      </c>
      <c r="B28" s="22" t="s">
        <v>19</v>
      </c>
      <c r="C28" s="99">
        <v>218000</v>
      </c>
    </row>
    <row r="29" spans="1:3" s="19" customFormat="1" ht="15.75">
      <c r="A29" s="20" t="s">
        <v>20</v>
      </c>
      <c r="B29" s="76" t="s">
        <v>21</v>
      </c>
      <c r="C29" s="98">
        <f>C30+C31</f>
        <v>432279</v>
      </c>
    </row>
    <row r="30" spans="1:3" s="19" customFormat="1" ht="15">
      <c r="A30" s="23" t="s">
        <v>22</v>
      </c>
      <c r="B30" s="77" t="s">
        <v>23</v>
      </c>
      <c r="C30" s="99">
        <v>372279</v>
      </c>
    </row>
    <row r="31" spans="1:3" s="19" customFormat="1" ht="15">
      <c r="A31" s="24" t="s">
        <v>24</v>
      </c>
      <c r="B31" s="78" t="s">
        <v>157</v>
      </c>
      <c r="C31" s="100">
        <v>60000</v>
      </c>
    </row>
    <row r="32" spans="1:3" s="19" customFormat="1" ht="15.75">
      <c r="A32" s="20" t="s">
        <v>139</v>
      </c>
      <c r="B32" s="76" t="s">
        <v>138</v>
      </c>
      <c r="C32" s="98">
        <f>C33+C34</f>
        <v>149925</v>
      </c>
    </row>
    <row r="33" spans="1:3" s="19" customFormat="1" ht="15">
      <c r="A33" s="23" t="s">
        <v>140</v>
      </c>
      <c r="B33" s="77" t="s">
        <v>142</v>
      </c>
      <c r="C33" s="99">
        <v>119925</v>
      </c>
    </row>
    <row r="34" spans="1:3" s="19" customFormat="1" ht="18.75" customHeight="1">
      <c r="A34" s="24" t="s">
        <v>141</v>
      </c>
      <c r="B34" s="25" t="s">
        <v>143</v>
      </c>
      <c r="C34" s="100">
        <v>30000</v>
      </c>
    </row>
    <row r="35" spans="1:3" s="19" customFormat="1" ht="15">
      <c r="A35" s="24" t="s">
        <v>12</v>
      </c>
      <c r="B35" s="25" t="s">
        <v>154</v>
      </c>
      <c r="C35" s="100">
        <v>50000</v>
      </c>
    </row>
    <row r="36" spans="1:3" s="19" customFormat="1" ht="14.25">
      <c r="A36" s="26" t="s">
        <v>25</v>
      </c>
      <c r="B36" s="27" t="s">
        <v>26</v>
      </c>
      <c r="C36" s="101">
        <f>C37</f>
        <v>0</v>
      </c>
    </row>
    <row r="37" spans="1:3" s="19" customFormat="1" ht="15">
      <c r="A37" s="24" t="s">
        <v>27</v>
      </c>
      <c r="B37" s="25" t="s">
        <v>28</v>
      </c>
      <c r="C37" s="100"/>
    </row>
    <row r="38" spans="1:3" s="19" customFormat="1" ht="14.25">
      <c r="A38" s="26" t="s">
        <v>168</v>
      </c>
      <c r="B38" s="27" t="s">
        <v>169</v>
      </c>
      <c r="C38" s="101">
        <f>C39</f>
        <v>80000</v>
      </c>
    </row>
    <row r="39" spans="1:3" s="19" customFormat="1" ht="15">
      <c r="A39" s="24" t="s">
        <v>170</v>
      </c>
      <c r="B39" s="25" t="s">
        <v>171</v>
      </c>
      <c r="C39" s="100">
        <v>80000</v>
      </c>
    </row>
    <row r="40" spans="1:3" s="19" customFormat="1" ht="15.75">
      <c r="A40" s="88" t="s">
        <v>29</v>
      </c>
      <c r="B40" s="89" t="s">
        <v>30</v>
      </c>
      <c r="C40" s="102">
        <f>C41+C43+C46+C47+C56+C55+C50</f>
        <v>2712797</v>
      </c>
    </row>
    <row r="41" spans="1:3" s="19" customFormat="1" ht="14.25">
      <c r="A41" s="28" t="s">
        <v>159</v>
      </c>
      <c r="B41" s="29" t="s">
        <v>160</v>
      </c>
      <c r="C41" s="101">
        <f>C42</f>
        <v>0</v>
      </c>
    </row>
    <row r="42" spans="1:3" s="19" customFormat="1" ht="15" hidden="1">
      <c r="A42" s="23"/>
      <c r="B42" s="30"/>
      <c r="C42" s="100"/>
    </row>
    <row r="43" spans="1:3" s="19" customFormat="1" ht="14.25">
      <c r="A43" s="28" t="s">
        <v>31</v>
      </c>
      <c r="B43" s="29" t="s">
        <v>32</v>
      </c>
      <c r="C43" s="101">
        <f>C44+C45</f>
        <v>32660</v>
      </c>
    </row>
    <row r="44" spans="1:3" s="19" customFormat="1" ht="18" customHeight="1">
      <c r="A44" s="23" t="s">
        <v>176</v>
      </c>
      <c r="B44" s="30" t="s">
        <v>177</v>
      </c>
      <c r="C44" s="100">
        <v>32660</v>
      </c>
    </row>
    <row r="45" spans="1:3" s="19" customFormat="1" ht="15">
      <c r="A45" s="23" t="s">
        <v>33</v>
      </c>
      <c r="B45" s="30" t="s">
        <v>34</v>
      </c>
      <c r="C45" s="100">
        <v>0</v>
      </c>
    </row>
    <row r="46" spans="1:3" s="31" customFormat="1" ht="14.25" customHeight="1">
      <c r="A46" s="28" t="s">
        <v>35</v>
      </c>
      <c r="B46" s="29" t="s">
        <v>36</v>
      </c>
      <c r="C46" s="101">
        <v>38023</v>
      </c>
    </row>
    <row r="47" spans="1:3" s="19" customFormat="1" ht="14.25">
      <c r="A47" s="28" t="s">
        <v>37</v>
      </c>
      <c r="B47" s="29" t="s">
        <v>38</v>
      </c>
      <c r="C47" s="101">
        <f>C48+C49</f>
        <v>25750</v>
      </c>
    </row>
    <row r="48" spans="1:3" s="19" customFormat="1" ht="15">
      <c r="A48" s="23" t="s">
        <v>39</v>
      </c>
      <c r="B48" s="30" t="s">
        <v>40</v>
      </c>
      <c r="C48" s="100">
        <v>22250</v>
      </c>
    </row>
    <row r="49" spans="1:3" s="19" customFormat="1" ht="15">
      <c r="A49" s="23" t="s">
        <v>187</v>
      </c>
      <c r="B49" s="30" t="s">
        <v>188</v>
      </c>
      <c r="C49" s="100">
        <v>3500</v>
      </c>
    </row>
    <row r="50" spans="1:3" s="19" customFormat="1" ht="14.25">
      <c r="A50" s="32" t="s">
        <v>126</v>
      </c>
      <c r="B50" s="29" t="s">
        <v>127</v>
      </c>
      <c r="C50" s="101">
        <f>C51+C52+C53+C54</f>
        <v>16920</v>
      </c>
    </row>
    <row r="51" spans="1:3" s="31" customFormat="1" ht="27.75" customHeight="1">
      <c r="A51" s="23" t="s">
        <v>123</v>
      </c>
      <c r="B51" s="30" t="s">
        <v>124</v>
      </c>
      <c r="C51" s="100">
        <v>10000</v>
      </c>
    </row>
    <row r="52" spans="1:3" s="19" customFormat="1" ht="15" hidden="1">
      <c r="A52" s="23"/>
      <c r="B52" s="30"/>
      <c r="C52" s="100">
        <v>0</v>
      </c>
    </row>
    <row r="53" spans="1:3" s="19" customFormat="1" ht="15">
      <c r="A53" s="23" t="s">
        <v>125</v>
      </c>
      <c r="B53" s="30" t="s">
        <v>167</v>
      </c>
      <c r="C53" s="100">
        <v>1920</v>
      </c>
    </row>
    <row r="54" spans="1:3" s="19" customFormat="1" ht="12.75" customHeight="1">
      <c r="A54" s="23" t="s">
        <v>41</v>
      </c>
      <c r="B54" s="30" t="s">
        <v>42</v>
      </c>
      <c r="C54" s="100">
        <v>5000</v>
      </c>
    </row>
    <row r="55" spans="1:3" s="19" customFormat="1" ht="14.25">
      <c r="A55" s="28" t="s">
        <v>43</v>
      </c>
      <c r="B55" s="29" t="s">
        <v>44</v>
      </c>
      <c r="C55" s="103">
        <v>307355</v>
      </c>
    </row>
    <row r="56" spans="1:3" s="19" customFormat="1" ht="14.25">
      <c r="A56" s="28" t="s">
        <v>45</v>
      </c>
      <c r="B56" s="29" t="s">
        <v>46</v>
      </c>
      <c r="C56" s="101">
        <f>C57</f>
        <v>2292089</v>
      </c>
    </row>
    <row r="57" spans="1:3" s="19" customFormat="1" ht="16.5" customHeight="1">
      <c r="A57" s="23" t="s">
        <v>47</v>
      </c>
      <c r="B57" s="30" t="s">
        <v>48</v>
      </c>
      <c r="C57" s="104">
        <v>2292089</v>
      </c>
    </row>
    <row r="58" spans="1:3" s="19" customFormat="1" ht="18" customHeight="1">
      <c r="A58" s="32" t="s">
        <v>144</v>
      </c>
      <c r="B58" s="29" t="s">
        <v>145</v>
      </c>
      <c r="C58" s="103">
        <f>C59</f>
        <v>316548</v>
      </c>
    </row>
    <row r="59" spans="1:3" s="19" customFormat="1" ht="15">
      <c r="A59" s="23" t="s">
        <v>146</v>
      </c>
      <c r="B59" s="30" t="s">
        <v>147</v>
      </c>
      <c r="C59" s="104">
        <v>316548</v>
      </c>
    </row>
    <row r="60" spans="1:3" s="19" customFormat="1" ht="15.75" customHeight="1">
      <c r="A60" s="90" t="s">
        <v>49</v>
      </c>
      <c r="B60" s="91" t="s">
        <v>50</v>
      </c>
      <c r="C60" s="102">
        <f>C61+C79+C78</f>
        <v>16538834</v>
      </c>
    </row>
    <row r="61" spans="1:3" s="19" customFormat="1" ht="14.25">
      <c r="A61" s="32" t="s">
        <v>51</v>
      </c>
      <c r="B61" s="33" t="s">
        <v>52</v>
      </c>
      <c r="C61" s="98">
        <f>SUM(C62:C77)</f>
        <v>11107211</v>
      </c>
    </row>
    <row r="62" spans="1:3" s="19" customFormat="1" ht="15">
      <c r="A62" s="34"/>
      <c r="B62" s="82" t="s">
        <v>152</v>
      </c>
      <c r="C62" s="99">
        <v>21600</v>
      </c>
    </row>
    <row r="63" spans="1:3" s="19" customFormat="1" ht="15">
      <c r="A63" s="34"/>
      <c r="B63" s="83" t="s">
        <v>161</v>
      </c>
      <c r="C63" s="99">
        <v>443808</v>
      </c>
    </row>
    <row r="64" spans="1:3" s="19" customFormat="1" ht="15">
      <c r="A64" s="35"/>
      <c r="B64" s="79" t="s">
        <v>53</v>
      </c>
      <c r="C64" s="105">
        <v>762729</v>
      </c>
    </row>
    <row r="65" spans="1:11" s="19" customFormat="1" ht="27" customHeight="1">
      <c r="A65" s="36"/>
      <c r="B65" s="37" t="s">
        <v>54</v>
      </c>
      <c r="C65" s="106">
        <v>5426292</v>
      </c>
      <c r="K65" s="19" t="s">
        <v>166</v>
      </c>
    </row>
    <row r="66" spans="1:3" s="19" customFormat="1" ht="25.5">
      <c r="A66" s="36"/>
      <c r="B66" s="37" t="s">
        <v>55</v>
      </c>
      <c r="C66" s="106">
        <v>265313</v>
      </c>
    </row>
    <row r="67" spans="1:3" s="19" customFormat="1" ht="29.25" customHeight="1">
      <c r="A67" s="36"/>
      <c r="B67" s="37" t="s">
        <v>56</v>
      </c>
      <c r="C67" s="106">
        <v>888413</v>
      </c>
    </row>
    <row r="68" spans="1:3" s="6" customFormat="1" ht="15">
      <c r="A68" s="36"/>
      <c r="B68" s="37" t="s">
        <v>178</v>
      </c>
      <c r="C68" s="106">
        <v>20700</v>
      </c>
    </row>
    <row r="69" spans="1:3" s="6" customFormat="1" ht="15">
      <c r="A69" s="36"/>
      <c r="B69" s="37" t="s">
        <v>173</v>
      </c>
      <c r="C69" s="106"/>
    </row>
    <row r="70" spans="1:5" s="6" customFormat="1" ht="15">
      <c r="A70" s="36"/>
      <c r="B70" s="37" t="s">
        <v>57</v>
      </c>
      <c r="C70" s="106">
        <v>164915</v>
      </c>
      <c r="E70" s="40"/>
    </row>
    <row r="71" spans="1:5" s="6" customFormat="1" ht="15">
      <c r="A71" s="36"/>
      <c r="B71" s="37" t="s">
        <v>58</v>
      </c>
      <c r="C71" s="106">
        <v>485961</v>
      </c>
      <c r="E71" s="40"/>
    </row>
    <row r="72" spans="1:3" s="6" customFormat="1" ht="15">
      <c r="A72" s="36"/>
      <c r="B72" s="37" t="s">
        <v>158</v>
      </c>
      <c r="C72" s="106">
        <v>129387</v>
      </c>
    </row>
    <row r="73" spans="1:8" s="6" customFormat="1" ht="15">
      <c r="A73" s="36"/>
      <c r="B73" s="37" t="s">
        <v>156</v>
      </c>
      <c r="C73" s="100">
        <v>63765</v>
      </c>
      <c r="F73" s="84"/>
      <c r="G73" s="84"/>
      <c r="H73" s="84"/>
    </row>
    <row r="74" spans="1:9" s="6" customFormat="1" ht="15">
      <c r="A74" s="36"/>
      <c r="B74" s="37" t="s">
        <v>148</v>
      </c>
      <c r="C74" s="100">
        <v>1230607</v>
      </c>
      <c r="E74" s="85"/>
      <c r="F74" s="85"/>
      <c r="G74" s="84"/>
      <c r="H74" s="84"/>
      <c r="I74" s="84"/>
    </row>
    <row r="75" spans="1:8" s="6" customFormat="1" ht="15">
      <c r="A75" s="36"/>
      <c r="B75" s="37" t="s">
        <v>179</v>
      </c>
      <c r="C75" s="100">
        <v>14400</v>
      </c>
      <c r="F75" s="84"/>
      <c r="G75" s="84"/>
      <c r="H75" s="84"/>
    </row>
    <row r="76" spans="1:8" s="6" customFormat="1" ht="15">
      <c r="A76" s="36"/>
      <c r="B76" s="37" t="s">
        <v>172</v>
      </c>
      <c r="C76" s="100">
        <v>1120195</v>
      </c>
      <c r="F76" s="84"/>
      <c r="G76" s="84"/>
      <c r="H76" s="84"/>
    </row>
    <row r="77" spans="1:13" s="6" customFormat="1" ht="15">
      <c r="A77" s="36"/>
      <c r="B77" s="37" t="s">
        <v>175</v>
      </c>
      <c r="C77" s="100">
        <v>69126</v>
      </c>
      <c r="E77" s="85"/>
      <c r="F77" s="84"/>
      <c r="G77" s="85"/>
      <c r="H77" s="84"/>
      <c r="I77" s="19"/>
      <c r="K77" s="40"/>
      <c r="L77" s="40"/>
      <c r="M77" s="40"/>
    </row>
    <row r="78" spans="1:8" s="40" customFormat="1" ht="15">
      <c r="A78" s="38" t="s">
        <v>59</v>
      </c>
      <c r="B78" s="39" t="s">
        <v>60</v>
      </c>
      <c r="C78" s="101">
        <v>2406302</v>
      </c>
      <c r="E78" s="85"/>
      <c r="F78" s="85"/>
      <c r="G78" s="85"/>
      <c r="H78" s="85"/>
    </row>
    <row r="79" spans="1:3" s="19" customFormat="1" ht="14.25">
      <c r="A79" s="41" t="s">
        <v>61</v>
      </c>
      <c r="B79" s="42" t="s">
        <v>62</v>
      </c>
      <c r="C79" s="98">
        <v>3025321</v>
      </c>
    </row>
    <row r="80" spans="1:3" s="6" customFormat="1" ht="15.75">
      <c r="A80" s="92" t="s">
        <v>63</v>
      </c>
      <c r="B80" s="93" t="s">
        <v>64</v>
      </c>
      <c r="C80" s="97">
        <f>C82</f>
        <v>501577</v>
      </c>
    </row>
    <row r="81" spans="1:3" s="6" customFormat="1" ht="15.75">
      <c r="A81" s="20" t="s">
        <v>65</v>
      </c>
      <c r="B81" s="44" t="s">
        <v>66</v>
      </c>
      <c r="C81" s="98"/>
    </row>
    <row r="82" spans="1:3" s="6" customFormat="1" ht="14.25">
      <c r="A82" s="41" t="s">
        <v>67</v>
      </c>
      <c r="B82" s="42" t="s">
        <v>68</v>
      </c>
      <c r="C82" s="98">
        <f>SUM(C84,C83,C85)</f>
        <v>501577</v>
      </c>
    </row>
    <row r="83" spans="1:3" s="40" customFormat="1" ht="15">
      <c r="A83" s="45" t="s">
        <v>69</v>
      </c>
      <c r="B83" s="46" t="s">
        <v>70</v>
      </c>
      <c r="C83" s="99">
        <v>471577</v>
      </c>
    </row>
    <row r="84" spans="1:3" s="6" customFormat="1" ht="15">
      <c r="A84" s="35" t="s">
        <v>174</v>
      </c>
      <c r="B84" s="47" t="s">
        <v>71</v>
      </c>
      <c r="C84" s="99">
        <v>30000</v>
      </c>
    </row>
    <row r="85" spans="1:8" s="6" customFormat="1" ht="15">
      <c r="A85" s="48" t="s">
        <v>72</v>
      </c>
      <c r="B85" s="49" t="s">
        <v>73</v>
      </c>
      <c r="C85" s="99"/>
      <c r="E85" s="85"/>
      <c r="H85" s="50"/>
    </row>
    <row r="86" spans="1:8" s="6" customFormat="1" ht="15.75">
      <c r="A86" s="92" t="s">
        <v>74</v>
      </c>
      <c r="B86" s="93" t="s">
        <v>75</v>
      </c>
      <c r="C86" s="97">
        <f>SUM(C87,C91,C113)</f>
        <v>3569348</v>
      </c>
      <c r="H86" s="50"/>
    </row>
    <row r="87" spans="1:3" s="6" customFormat="1" ht="14.25">
      <c r="A87" s="34" t="s">
        <v>76</v>
      </c>
      <c r="B87" s="43" t="s">
        <v>77</v>
      </c>
      <c r="C87" s="98">
        <f>SUM(C88)</f>
        <v>0</v>
      </c>
    </row>
    <row r="88" spans="1:3" s="6" customFormat="1" ht="14.25">
      <c r="A88" s="51" t="s">
        <v>78</v>
      </c>
      <c r="B88" s="52" t="s">
        <v>79</v>
      </c>
      <c r="C88" s="107">
        <f>SUM(C90)</f>
        <v>0</v>
      </c>
    </row>
    <row r="89" spans="1:3" s="6" customFormat="1" ht="14.25">
      <c r="A89" s="51"/>
      <c r="B89" s="52" t="s">
        <v>80</v>
      </c>
      <c r="C89" s="107"/>
    </row>
    <row r="90" spans="1:3" s="54" customFormat="1" ht="12.75" customHeight="1">
      <c r="A90" s="35" t="s">
        <v>81</v>
      </c>
      <c r="B90" s="53" t="s">
        <v>162</v>
      </c>
      <c r="C90" s="108"/>
    </row>
    <row r="91" spans="1:3" s="6" customFormat="1" ht="14.25">
      <c r="A91" s="26" t="s">
        <v>82</v>
      </c>
      <c r="B91" s="43" t="s">
        <v>83</v>
      </c>
      <c r="C91" s="98">
        <f>SUM(C94,C98,C100,C106)</f>
        <v>3334519</v>
      </c>
    </row>
    <row r="92" spans="1:3" s="40" customFormat="1" ht="12.75" customHeight="1">
      <c r="A92" s="55"/>
      <c r="B92" s="56" t="s">
        <v>84</v>
      </c>
      <c r="C92" s="107"/>
    </row>
    <row r="93" spans="1:3" s="6" customFormat="1" ht="12.75" customHeight="1">
      <c r="A93" s="55" t="s">
        <v>128</v>
      </c>
      <c r="B93" s="56" t="s">
        <v>129</v>
      </c>
      <c r="C93" s="107"/>
    </row>
    <row r="94" spans="1:3" s="40" customFormat="1" ht="12.75" customHeight="1">
      <c r="A94" s="51" t="s">
        <v>85</v>
      </c>
      <c r="B94" s="52" t="s">
        <v>86</v>
      </c>
      <c r="C94" s="107">
        <f>C95+C96+C97</f>
        <v>315004</v>
      </c>
    </row>
    <row r="95" spans="1:3" s="40" customFormat="1" ht="15">
      <c r="A95" s="35" t="s">
        <v>87</v>
      </c>
      <c r="B95" s="57" t="s">
        <v>88</v>
      </c>
      <c r="C95" s="109">
        <v>35684</v>
      </c>
    </row>
    <row r="96" spans="1:3" s="40" customFormat="1" ht="15">
      <c r="A96" s="35" t="s">
        <v>89</v>
      </c>
      <c r="B96" s="57" t="s">
        <v>90</v>
      </c>
      <c r="C96" s="109">
        <v>253312</v>
      </c>
    </row>
    <row r="97" spans="1:3" s="40" customFormat="1" ht="15">
      <c r="A97" s="35" t="s">
        <v>91</v>
      </c>
      <c r="B97" s="53" t="s">
        <v>92</v>
      </c>
      <c r="C97" s="108">
        <v>26008</v>
      </c>
    </row>
    <row r="98" spans="1:3" s="6" customFormat="1" ht="12.75" customHeight="1">
      <c r="A98" s="51" t="s">
        <v>93</v>
      </c>
      <c r="B98" s="58" t="s">
        <v>94</v>
      </c>
      <c r="C98" s="107">
        <f>SUM(C99)</f>
        <v>2138</v>
      </c>
    </row>
    <row r="99" spans="1:3" s="40" customFormat="1" ht="12.75" customHeight="1">
      <c r="A99" s="35" t="s">
        <v>95</v>
      </c>
      <c r="B99" s="47" t="s">
        <v>96</v>
      </c>
      <c r="C99" s="109">
        <v>2138</v>
      </c>
    </row>
    <row r="100" spans="1:3" s="40" customFormat="1" ht="12.75" customHeight="1">
      <c r="A100" s="51" t="s">
        <v>97</v>
      </c>
      <c r="B100" s="58" t="s">
        <v>98</v>
      </c>
      <c r="C100" s="107">
        <f>SUM(C101:C105)</f>
        <v>518650</v>
      </c>
    </row>
    <row r="101" spans="1:3" s="40" customFormat="1" ht="12.75" customHeight="1">
      <c r="A101" s="35" t="s">
        <v>99</v>
      </c>
      <c r="B101" s="47" t="s">
        <v>100</v>
      </c>
      <c r="C101" s="109">
        <v>141556</v>
      </c>
    </row>
    <row r="102" spans="1:3" s="40" customFormat="1" ht="12.75" customHeight="1">
      <c r="A102" s="35" t="s">
        <v>153</v>
      </c>
      <c r="B102" s="47" t="s">
        <v>155</v>
      </c>
      <c r="C102" s="109">
        <v>17000</v>
      </c>
    </row>
    <row r="103" spans="1:3" s="40" customFormat="1" ht="12.75" customHeight="1">
      <c r="A103" s="35" t="s">
        <v>101</v>
      </c>
      <c r="B103" s="47" t="s">
        <v>102</v>
      </c>
      <c r="C103" s="109">
        <v>19800</v>
      </c>
    </row>
    <row r="104" spans="1:3" s="40" customFormat="1" ht="12.75" customHeight="1">
      <c r="A104" s="35" t="s">
        <v>103</v>
      </c>
      <c r="B104" s="47" t="s">
        <v>104</v>
      </c>
      <c r="C104" s="109">
        <v>339752</v>
      </c>
    </row>
    <row r="105" spans="1:3" s="40" customFormat="1" ht="15">
      <c r="A105" s="35" t="s">
        <v>130</v>
      </c>
      <c r="B105" s="47" t="s">
        <v>131</v>
      </c>
      <c r="C105" s="109">
        <v>542</v>
      </c>
    </row>
    <row r="106" spans="1:3" s="40" customFormat="1" ht="15">
      <c r="A106" s="51" t="s">
        <v>105</v>
      </c>
      <c r="B106" s="58" t="s">
        <v>106</v>
      </c>
      <c r="C106" s="107">
        <f>SUM(C107:C112)</f>
        <v>2498727</v>
      </c>
    </row>
    <row r="107" spans="1:3" s="6" customFormat="1" ht="27.75" customHeight="1">
      <c r="A107" s="35" t="s">
        <v>107</v>
      </c>
      <c r="B107" s="47" t="s">
        <v>108</v>
      </c>
      <c r="C107" s="109">
        <v>2047650</v>
      </c>
    </row>
    <row r="108" spans="1:3" s="6" customFormat="1" ht="27.75" customHeight="1">
      <c r="A108" s="35" t="s">
        <v>180</v>
      </c>
      <c r="B108" s="47" t="s">
        <v>181</v>
      </c>
      <c r="C108" s="109">
        <v>400</v>
      </c>
    </row>
    <row r="109" spans="1:3" s="6" customFormat="1" ht="27.75" customHeight="1">
      <c r="A109" s="35" t="s">
        <v>109</v>
      </c>
      <c r="B109" s="47" t="s">
        <v>110</v>
      </c>
      <c r="C109" s="109">
        <v>48620</v>
      </c>
    </row>
    <row r="110" spans="1:3" s="40" customFormat="1" ht="15">
      <c r="A110" s="35" t="s">
        <v>111</v>
      </c>
      <c r="B110" s="47" t="s">
        <v>112</v>
      </c>
      <c r="C110" s="109">
        <v>296643</v>
      </c>
    </row>
    <row r="111" spans="1:3" s="3" customFormat="1" ht="15.75">
      <c r="A111" s="35" t="s">
        <v>132</v>
      </c>
      <c r="B111" s="47" t="s">
        <v>133</v>
      </c>
      <c r="C111" s="109"/>
    </row>
    <row r="112" spans="1:3" ht="15.75">
      <c r="A112" s="35" t="s">
        <v>113</v>
      </c>
      <c r="B112" s="47" t="s">
        <v>114</v>
      </c>
      <c r="C112" s="109">
        <v>105414</v>
      </c>
    </row>
    <row r="113" spans="1:3" s="19" customFormat="1" ht="14.25">
      <c r="A113" s="59" t="s">
        <v>134</v>
      </c>
      <c r="B113" s="58" t="s">
        <v>135</v>
      </c>
      <c r="C113" s="98">
        <f>C114+C115+C117+C116</f>
        <v>234829</v>
      </c>
    </row>
    <row r="114" spans="1:3" s="19" customFormat="1" ht="15">
      <c r="A114" s="59" t="s">
        <v>115</v>
      </c>
      <c r="B114" s="58" t="s">
        <v>116</v>
      </c>
      <c r="C114" s="109">
        <v>20000</v>
      </c>
    </row>
    <row r="115" spans="1:3" s="19" customFormat="1" ht="15">
      <c r="A115" s="59" t="s">
        <v>121</v>
      </c>
      <c r="B115" s="58" t="s">
        <v>122</v>
      </c>
      <c r="C115" s="109"/>
    </row>
    <row r="116" spans="1:3" s="19" customFormat="1" ht="14.25">
      <c r="A116" s="59" t="s">
        <v>136</v>
      </c>
      <c r="B116" s="58" t="s">
        <v>137</v>
      </c>
      <c r="C116" s="107"/>
    </row>
    <row r="117" spans="1:3" s="19" customFormat="1" ht="15.75" thickBot="1">
      <c r="A117" s="34" t="s">
        <v>117</v>
      </c>
      <c r="B117" s="58" t="s">
        <v>118</v>
      </c>
      <c r="C117" s="113">
        <v>214829</v>
      </c>
    </row>
    <row r="118" spans="1:3" s="19" customFormat="1" ht="16.5" thickBot="1">
      <c r="A118" s="75"/>
      <c r="B118" s="10" t="s">
        <v>163</v>
      </c>
      <c r="C118" s="114">
        <f>C119+C120+C121</f>
        <v>11135507</v>
      </c>
    </row>
    <row r="119" spans="1:3" s="19" customFormat="1" ht="15.75">
      <c r="A119" s="117"/>
      <c r="B119" s="80" t="s">
        <v>119</v>
      </c>
      <c r="C119" s="115">
        <v>3031037</v>
      </c>
    </row>
    <row r="120" spans="1:3" s="19" customFormat="1" ht="15.75">
      <c r="A120" s="118"/>
      <c r="B120" s="81" t="s">
        <v>120</v>
      </c>
      <c r="C120" s="97">
        <v>8104470</v>
      </c>
    </row>
    <row r="121" spans="1:3" s="19" customFormat="1" ht="15.75" hidden="1">
      <c r="A121" s="110"/>
      <c r="B121" s="116"/>
      <c r="C121" s="97"/>
    </row>
    <row r="122" spans="1:3" s="19" customFormat="1" ht="15">
      <c r="A122" s="60"/>
      <c r="B122" s="61"/>
      <c r="C122" s="40"/>
    </row>
    <row r="123" spans="1:3" s="19" customFormat="1" ht="15">
      <c r="A123" s="60"/>
      <c r="B123" s="61" t="s">
        <v>165</v>
      </c>
      <c r="C123" s="54" t="s">
        <v>164</v>
      </c>
    </row>
    <row r="124" spans="1:5" ht="15.75">
      <c r="A124" s="62"/>
      <c r="B124" s="63"/>
      <c r="E124" s="85"/>
    </row>
    <row r="125" spans="1:3" s="19" customFormat="1" ht="15">
      <c r="A125" s="64"/>
      <c r="B125" s="61"/>
      <c r="C125" s="40"/>
    </row>
    <row r="126" spans="1:3" s="19" customFormat="1" ht="15">
      <c r="A126" s="60"/>
      <c r="B126" s="61"/>
      <c r="C126" s="40"/>
    </row>
    <row r="127" spans="1:2" ht="15.75">
      <c r="A127" s="65"/>
      <c r="B127" s="63"/>
    </row>
    <row r="128" spans="1:3" s="19" customFormat="1" ht="15">
      <c r="A128" s="60"/>
      <c r="B128" s="61"/>
      <c r="C128" s="40"/>
    </row>
    <row r="129" spans="1:3" s="19" customFormat="1" ht="15">
      <c r="A129" s="60"/>
      <c r="B129" s="61"/>
      <c r="C129" s="40"/>
    </row>
    <row r="130" spans="1:3" s="19" customFormat="1" ht="15">
      <c r="A130" s="60"/>
      <c r="B130" s="61"/>
      <c r="C130" s="40"/>
    </row>
    <row r="131" spans="1:3" s="19" customFormat="1" ht="15">
      <c r="A131" s="60"/>
      <c r="B131" s="61"/>
      <c r="C131" s="40"/>
    </row>
    <row r="132" spans="1:3" s="19" customFormat="1" ht="15">
      <c r="A132" s="60"/>
      <c r="B132" s="61"/>
      <c r="C132" s="40"/>
    </row>
    <row r="133" spans="1:3" s="19" customFormat="1" ht="15">
      <c r="A133" s="60"/>
      <c r="B133" s="61"/>
      <c r="C133" s="40"/>
    </row>
    <row r="134" spans="1:3" s="19" customFormat="1" ht="15">
      <c r="A134" s="60"/>
      <c r="B134" s="61"/>
      <c r="C134" s="40"/>
    </row>
    <row r="135" spans="1:3" s="19" customFormat="1" ht="15">
      <c r="A135" s="60"/>
      <c r="B135" s="61"/>
      <c r="C135" s="40"/>
    </row>
    <row r="136" spans="1:3" s="19" customFormat="1" ht="15">
      <c r="A136" s="60"/>
      <c r="B136" s="61"/>
      <c r="C136" s="40"/>
    </row>
    <row r="137" spans="1:3" s="19" customFormat="1" ht="15">
      <c r="A137" s="60"/>
      <c r="B137" s="61"/>
      <c r="C137" s="40"/>
    </row>
    <row r="138" spans="1:3" s="19" customFormat="1" ht="15">
      <c r="A138" s="60"/>
      <c r="B138" s="61"/>
      <c r="C138" s="40"/>
    </row>
    <row r="139" spans="1:3" s="19" customFormat="1" ht="15">
      <c r="A139" s="60"/>
      <c r="B139" s="61"/>
      <c r="C139" s="40"/>
    </row>
    <row r="140" spans="1:3" s="19" customFormat="1" ht="15">
      <c r="A140" s="60"/>
      <c r="B140" s="61"/>
      <c r="C140" s="40"/>
    </row>
    <row r="141" spans="1:3" s="19" customFormat="1" ht="15">
      <c r="A141" s="60"/>
      <c r="B141" s="61"/>
      <c r="C141" s="40"/>
    </row>
    <row r="142" spans="1:3" s="19" customFormat="1" ht="15">
      <c r="A142" s="60"/>
      <c r="B142" s="61"/>
      <c r="C142" s="40"/>
    </row>
    <row r="143" spans="1:3" s="19" customFormat="1" ht="15">
      <c r="A143" s="60"/>
      <c r="B143" s="61"/>
      <c r="C143" s="40"/>
    </row>
    <row r="144" spans="1:3" s="19" customFormat="1" ht="15">
      <c r="A144" s="66"/>
      <c r="B144" s="67"/>
      <c r="C144" s="40"/>
    </row>
    <row r="145" spans="1:3" s="19" customFormat="1" ht="15">
      <c r="A145" s="66"/>
      <c r="B145" s="67"/>
      <c r="C145" s="40"/>
    </row>
    <row r="146" spans="1:3" s="3" customFormat="1" ht="15.75">
      <c r="A146" s="65"/>
      <c r="B146" s="63"/>
      <c r="C146" s="6"/>
    </row>
    <row r="147" spans="1:3" s="19" customFormat="1" ht="15">
      <c r="A147" s="60"/>
      <c r="B147" s="61"/>
      <c r="C147" s="40"/>
    </row>
    <row r="148" spans="1:3" s="19" customFormat="1" ht="15">
      <c r="A148" s="60"/>
      <c r="B148" s="61"/>
      <c r="C148" s="40"/>
    </row>
    <row r="149" spans="1:3" s="19" customFormat="1" ht="15">
      <c r="A149" s="60"/>
      <c r="B149" s="61"/>
      <c r="C149" s="40"/>
    </row>
    <row r="150" spans="1:3" s="19" customFormat="1" ht="15">
      <c r="A150" s="60"/>
      <c r="B150" s="61"/>
      <c r="C150" s="40"/>
    </row>
    <row r="151" spans="1:3" s="19" customFormat="1" ht="15">
      <c r="A151" s="60"/>
      <c r="B151" s="61"/>
      <c r="C151" s="40"/>
    </row>
    <row r="152" spans="1:3" s="19" customFormat="1" ht="15">
      <c r="A152" s="60"/>
      <c r="B152" s="61"/>
      <c r="C152" s="40"/>
    </row>
    <row r="153" spans="1:3" s="19" customFormat="1" ht="15">
      <c r="A153" s="60"/>
      <c r="B153" s="57"/>
      <c r="C153" s="40"/>
    </row>
    <row r="154" spans="1:3" s="19" customFormat="1" ht="15">
      <c r="A154" s="60"/>
      <c r="B154" s="57"/>
      <c r="C154" s="40"/>
    </row>
    <row r="155" spans="1:3" s="19" customFormat="1" ht="15">
      <c r="A155" s="60"/>
      <c r="B155" s="57"/>
      <c r="C155" s="40"/>
    </row>
    <row r="156" spans="1:3" s="19" customFormat="1" ht="15">
      <c r="A156" s="60"/>
      <c r="B156" s="57"/>
      <c r="C156" s="40"/>
    </row>
    <row r="157" spans="1:3" s="19" customFormat="1" ht="15">
      <c r="A157" s="60"/>
      <c r="B157" s="61"/>
      <c r="C157" s="40"/>
    </row>
    <row r="158" spans="1:3" s="19" customFormat="1" ht="15">
      <c r="A158" s="60"/>
      <c r="B158" s="61"/>
      <c r="C158" s="40"/>
    </row>
    <row r="159" spans="1:3" s="19" customFormat="1" ht="15">
      <c r="A159" s="60"/>
      <c r="B159" s="61"/>
      <c r="C159" s="40"/>
    </row>
    <row r="160" spans="1:3" s="19" customFormat="1" ht="15">
      <c r="A160" s="60"/>
      <c r="B160" s="61"/>
      <c r="C160" s="40"/>
    </row>
    <row r="161" spans="1:3" s="19" customFormat="1" ht="15">
      <c r="A161" s="60"/>
      <c r="B161" s="61"/>
      <c r="C161" s="40"/>
    </row>
    <row r="162" spans="1:3" s="19" customFormat="1" ht="15">
      <c r="A162" s="60"/>
      <c r="B162" s="61"/>
      <c r="C162" s="40"/>
    </row>
    <row r="163" spans="1:3" s="19" customFormat="1" ht="15">
      <c r="A163" s="60"/>
      <c r="B163" s="69"/>
      <c r="C163" s="40"/>
    </row>
    <row r="164" spans="1:3" s="19" customFormat="1" ht="15">
      <c r="A164" s="60"/>
      <c r="B164" s="69"/>
      <c r="C164" s="40"/>
    </row>
    <row r="165" spans="1:3" s="3" customFormat="1" ht="15.75">
      <c r="A165" s="62"/>
      <c r="B165" s="63"/>
      <c r="C165" s="6"/>
    </row>
    <row r="166" spans="1:3" s="19" customFormat="1" ht="15">
      <c r="A166" s="60"/>
      <c r="B166" s="61"/>
      <c r="C166" s="40"/>
    </row>
    <row r="167" spans="1:3" s="19" customFormat="1" ht="15">
      <c r="A167" s="60"/>
      <c r="B167" s="61"/>
      <c r="C167" s="40"/>
    </row>
    <row r="168" spans="1:3" s="19" customFormat="1" ht="15">
      <c r="A168" s="60"/>
      <c r="B168" s="61"/>
      <c r="C168" s="40"/>
    </row>
    <row r="169" spans="1:3" s="19" customFormat="1" ht="15">
      <c r="A169" s="60"/>
      <c r="B169" s="61"/>
      <c r="C169" s="40"/>
    </row>
    <row r="170" spans="1:3" s="19" customFormat="1" ht="15">
      <c r="A170" s="60"/>
      <c r="B170" s="61"/>
      <c r="C170" s="40"/>
    </row>
    <row r="171" spans="1:3" s="19" customFormat="1" ht="15">
      <c r="A171" s="60"/>
      <c r="B171" s="61"/>
      <c r="C171" s="40"/>
    </row>
    <row r="172" spans="1:3" s="19" customFormat="1" ht="15">
      <c r="A172" s="60"/>
      <c r="B172" s="61"/>
      <c r="C172" s="40"/>
    </row>
    <row r="173" spans="1:3" s="19" customFormat="1" ht="15">
      <c r="A173" s="60"/>
      <c r="B173" s="61"/>
      <c r="C173" s="40"/>
    </row>
    <row r="174" spans="1:3" s="19" customFormat="1" ht="15">
      <c r="A174" s="60"/>
      <c r="B174" s="61"/>
      <c r="C174" s="40"/>
    </row>
    <row r="175" spans="1:3" s="19" customFormat="1" ht="15">
      <c r="A175" s="60"/>
      <c r="B175" s="61"/>
      <c r="C175" s="40"/>
    </row>
    <row r="176" spans="1:3" s="19" customFormat="1" ht="15">
      <c r="A176" s="60"/>
      <c r="B176" s="61"/>
      <c r="C176" s="40"/>
    </row>
    <row r="177" spans="1:3" s="19" customFormat="1" ht="15">
      <c r="A177" s="60"/>
      <c r="B177" s="61"/>
      <c r="C177" s="40"/>
    </row>
    <row r="178" spans="1:3" s="3" customFormat="1" ht="15.75">
      <c r="A178" s="70"/>
      <c r="B178" s="71"/>
      <c r="C178" s="6"/>
    </row>
    <row r="179" spans="1:3" s="3" customFormat="1" ht="15.75">
      <c r="A179" s="70"/>
      <c r="B179" s="71"/>
      <c r="C179" s="6"/>
    </row>
    <row r="180" spans="1:3" s="3" customFormat="1" ht="15.75">
      <c r="A180" s="72"/>
      <c r="B180" s="71"/>
      <c r="C180" s="6"/>
    </row>
    <row r="181" spans="1:3" s="19" customFormat="1" ht="15">
      <c r="A181" s="73"/>
      <c r="B181" s="68"/>
      <c r="C181" s="40"/>
    </row>
    <row r="182" spans="1:3" s="19" customFormat="1" ht="15">
      <c r="A182" s="73"/>
      <c r="B182" s="68"/>
      <c r="C182" s="40"/>
    </row>
    <row r="183" spans="1:3" s="3" customFormat="1" ht="15.75">
      <c r="A183" s="72"/>
      <c r="B183" s="71"/>
      <c r="C183" s="6"/>
    </row>
    <row r="184" spans="1:2" ht="18.75">
      <c r="A184" s="74"/>
      <c r="B184" s="74"/>
    </row>
    <row r="185" spans="1:2" ht="18.75">
      <c r="A185" s="74"/>
      <c r="B185" s="74"/>
    </row>
    <row r="186" spans="1:2" ht="15.75">
      <c r="A186" s="9"/>
      <c r="B186" s="9"/>
    </row>
    <row r="187" spans="1:2" ht="15.75">
      <c r="A187" s="9"/>
      <c r="B187" s="9"/>
    </row>
    <row r="188" spans="1:2" ht="15.75">
      <c r="A188" s="9"/>
      <c r="B188" s="9"/>
    </row>
  </sheetData>
  <sheetProtection/>
  <mergeCells count="8">
    <mergeCell ref="A119:A120"/>
    <mergeCell ref="A15:B15"/>
    <mergeCell ref="C17:C18"/>
    <mergeCell ref="B7:C7"/>
    <mergeCell ref="B8:C8"/>
    <mergeCell ref="B9:C9"/>
    <mergeCell ref="B10:C10"/>
    <mergeCell ref="B11:C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Jolanta Kalniņa</cp:lastModifiedBy>
  <cp:lastPrinted>2022-01-15T08:53:11Z</cp:lastPrinted>
  <dcterms:created xsi:type="dcterms:W3CDTF">2011-09-30T05:27:19Z</dcterms:created>
  <dcterms:modified xsi:type="dcterms:W3CDTF">2022-01-25T09:45:17Z</dcterms:modified>
  <cp:category/>
  <cp:version/>
  <cp:contentType/>
  <cp:contentStatus/>
</cp:coreProperties>
</file>